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nt prices and dividends" sheetId="1" r:id="rId4"/>
    <sheet state="visible" name="Find minimum and maximum prices" sheetId="2" r:id="rId5"/>
    <sheet state="visible" name="Find minimum and maximum divide" sheetId="3" r:id="rId6"/>
    <sheet state="visible" name="Find price at a given date" sheetId="4" r:id="rId7"/>
    <sheet state="visible" name="Find dates with minimum and max" sheetId="5" r:id="rId8"/>
    <sheet state="visible" name="Plot a line chart of historical" sheetId="6" r:id="rId9"/>
    <sheet state="visible" name="Customize the chart" sheetId="7" r:id="rId10"/>
    <sheet state="visible" name="Highlight minimum and maximum p" sheetId="8" r:id="rId11"/>
  </sheets>
  <definedNames/>
  <calcPr/>
</workbook>
</file>

<file path=xl/sharedStrings.xml><?xml version="1.0" encoding="utf-8"?>
<sst xmlns="http://schemas.openxmlformats.org/spreadsheetml/2006/main" count="67" uniqueCount="13">
  <si>
    <t>~</t>
  </si>
  <si>
    <t>ABC Price</t>
  </si>
  <si>
    <t>ABC Dividend</t>
  </si>
  <si>
    <t>Number of Prices</t>
  </si>
  <si>
    <t>Number of Dividends</t>
  </si>
  <si>
    <t>Date</t>
  </si>
  <si>
    <t>Minimum Price</t>
  </si>
  <si>
    <t>Maximum Price</t>
  </si>
  <si>
    <t>Minimum Dividend</t>
  </si>
  <si>
    <t>Maximum Dividend</t>
  </si>
  <si>
    <t>Price on...</t>
  </si>
  <si>
    <t>Occurred on...</t>
  </si>
  <si>
    <t>Line Chart: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</si>
</sst>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&quot;-&quot;mm&quot;-&quot;dd"/>
    <numFmt numFmtId="165" formatCode="[$$]#,##0.00"/>
    <numFmt numFmtId="166" formatCode="dd/mm/yyyy"/>
    <numFmt numFmtId="167" formatCode="[h].mm.ss"/>
    <numFmt numFmtId="168" formatCode="d/m/yyyy"/>
    <numFmt numFmtId="169" formatCode="&quot;$&quot;#,##0.00"/>
    <numFmt numFmtId="170" formatCode="yyyy&quot;/&quot;mm&quot;/&quot;dd"/>
    <numFmt numFmtId="171" formatCode="M/d/yyyy H:mm:ss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000000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2" fontId="2" numFmtId="0" xfId="0" applyAlignment="1" applyFill="1" applyFon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6" xfId="0" applyAlignment="1" applyFont="1" applyNumberFormat="1">
      <alignment vertical="bottom"/>
    </xf>
    <xf borderId="0" fillId="0" fontId="2" numFmtId="167" xfId="0" applyAlignment="1" applyFont="1" applyNumberFormat="1">
      <alignment vertical="bottom"/>
    </xf>
    <xf borderId="0" fillId="0" fontId="2" numFmtId="168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0" xfId="0" applyAlignment="1" applyFont="1">
      <alignment horizontal="center" vertical="bottom"/>
    </xf>
    <xf borderId="0" fillId="2" fontId="2" numFmtId="165" xfId="0" applyAlignment="1" applyFont="1" applyNumberFormat="1">
      <alignment horizontal="center" vertical="bottom"/>
    </xf>
    <xf borderId="0" fillId="0" fontId="2" numFmtId="169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2" fontId="2" numFmtId="164" xfId="0" applyAlignment="1" applyFont="1" applyNumberFormat="1">
      <alignment horizontal="center" vertical="bottom"/>
    </xf>
    <xf borderId="0" fillId="0" fontId="1" numFmtId="170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3" fontId="2" numFmtId="0" xfId="0" applyAlignment="1" applyFill="1" applyFon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2" numFmtId="171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Chart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114300</xdr:rowOff>
    </xdr:from>
    <xdr:ext cx="5715000" cy="3533775"/>
    <xdr:pic>
      <xdr:nvPicPr>
        <xdr:cNvPr id="51240787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2</xdr:row>
      <xdr:rowOff>9525</xdr:rowOff>
    </xdr:from>
    <xdr:ext cx="5715000" cy="3533775"/>
    <xdr:pic>
      <xdr:nvPicPr>
        <xdr:cNvPr id="66489226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381000</xdr:colOff>
      <xdr:row>1</xdr:row>
      <xdr:rowOff>0</xdr:rowOff>
    </xdr:from>
    <xdr:ext cx="5715000" cy="3533775"/>
    <xdr:pic>
      <xdr:nvPicPr>
        <xdr:cNvPr id="1716062519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41274.0</v>
      </c>
      <c r="B2" s="4">
        <v>52.82</v>
      </c>
      <c r="C2" s="4">
        <v>0.13</v>
      </c>
      <c r="D2" s="2"/>
      <c r="E2" s="1" t="s">
        <v>3</v>
      </c>
      <c r="F2" s="5">
        <f>COUNT(B2:B62)</f>
        <v>61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41305.0</v>
      </c>
      <c r="B3" s="4">
        <v>52.4</v>
      </c>
      <c r="C3" s="4">
        <v>0.0</v>
      </c>
      <c r="D3" s="2"/>
      <c r="E3" s="2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41333.0</v>
      </c>
      <c r="B4" s="4">
        <v>51.61</v>
      </c>
      <c r="C4" s="4">
        <v>0.0</v>
      </c>
      <c r="D4" s="2"/>
      <c r="E4" s="2"/>
      <c r="F4" s="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41364.0</v>
      </c>
      <c r="B5" s="4">
        <v>50.11</v>
      </c>
      <c r="C5" s="4">
        <v>0.15</v>
      </c>
      <c r="D5" s="2"/>
      <c r="E5" s="2"/>
      <c r="F5" s="4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41394.0</v>
      </c>
      <c r="B6" s="4">
        <v>47.14</v>
      </c>
      <c r="C6" s="4">
        <v>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41425.0</v>
      </c>
      <c r="B7" s="4">
        <v>47.23</v>
      </c>
      <c r="C7" s="4">
        <v>0.15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41455.0</v>
      </c>
      <c r="B8" s="4">
        <v>48.2</v>
      </c>
      <c r="C8" s="4">
        <v>0.0</v>
      </c>
      <c r="D8" s="2"/>
      <c r="E8" s="2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41486.0</v>
      </c>
      <c r="B9" s="4">
        <v>49.35</v>
      </c>
      <c r="C9" s="4">
        <v>0.0</v>
      </c>
      <c r="D9" s="2"/>
      <c r="E9" s="2"/>
      <c r="F9" s="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41517.0</v>
      </c>
      <c r="B10" s="4">
        <v>44.96</v>
      </c>
      <c r="C10" s="4">
        <v>0.15</v>
      </c>
      <c r="D10" s="2"/>
      <c r="E10" s="2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41547.0</v>
      </c>
      <c r="B11" s="4">
        <v>43.82</v>
      </c>
      <c r="C11" s="4">
        <v>0.0</v>
      </c>
      <c r="D11" s="2"/>
      <c r="E11" s="1" t="s">
        <v>4</v>
      </c>
      <c r="F11" s="5">
        <f>COUNTIFS(C2:C62, "&gt;0")</f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41578.0</v>
      </c>
      <c r="B12" s="4">
        <v>47.31</v>
      </c>
      <c r="C12" s="4">
        <v>0.0</v>
      </c>
      <c r="D12" s="2"/>
      <c r="E12" s="2"/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41608.0</v>
      </c>
      <c r="B13" s="4">
        <v>48.56</v>
      </c>
      <c r="C13" s="4">
        <v>0.0</v>
      </c>
      <c r="D13" s="2"/>
      <c r="E13" s="2"/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41639.0</v>
      </c>
      <c r="B14" s="4">
        <v>46.8</v>
      </c>
      <c r="C14" s="4">
        <v>0.15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41670.0</v>
      </c>
      <c r="B15" s="4">
        <v>46.11</v>
      </c>
      <c r="C15" s="4">
        <v>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41698.0</v>
      </c>
      <c r="B16" s="4">
        <v>45.36</v>
      </c>
      <c r="C16" s="4">
        <v>0.0</v>
      </c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41729.0</v>
      </c>
      <c r="B17" s="4">
        <v>47.24</v>
      </c>
      <c r="C17" s="4">
        <v>0.1675</v>
      </c>
      <c r="D17" s="8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41759.0</v>
      </c>
      <c r="B18" s="4">
        <v>45.03</v>
      </c>
      <c r="C18" s="4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41790.0</v>
      </c>
      <c r="B19" s="4">
        <v>48.45</v>
      </c>
      <c r="C19" s="4">
        <v>0.1675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41820.0</v>
      </c>
      <c r="B20" s="4">
        <v>48.17</v>
      </c>
      <c r="C20" s="4">
        <v>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41851.0</v>
      </c>
      <c r="B21" s="4">
        <v>44.5</v>
      </c>
      <c r="C21" s="4">
        <v>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41882.0</v>
      </c>
      <c r="B22" s="4">
        <v>44.72</v>
      </c>
      <c r="C22" s="4">
        <v>0.1675</v>
      </c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41912.0</v>
      </c>
      <c r="B23" s="4">
        <v>49.32</v>
      </c>
      <c r="C23" s="4"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41943.0</v>
      </c>
      <c r="B24" s="4">
        <v>49.28</v>
      </c>
      <c r="C24" s="4">
        <v>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41973.0</v>
      </c>
      <c r="B25" s="4">
        <v>46.1</v>
      </c>
      <c r="C25" s="4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42004.0</v>
      </c>
      <c r="B26" s="4">
        <v>46.18</v>
      </c>
      <c r="C26" s="4">
        <v>0.1675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42035.0</v>
      </c>
      <c r="B27" s="4">
        <v>47.69</v>
      </c>
      <c r="C27" s="4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42063.0</v>
      </c>
      <c r="B28" s="4">
        <v>48.31</v>
      </c>
      <c r="C28" s="4">
        <v>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42094.0</v>
      </c>
      <c r="B29" s="4">
        <v>46.95</v>
      </c>
      <c r="C29" s="4">
        <v>0.22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42124.0</v>
      </c>
      <c r="B30" s="4">
        <v>47.92</v>
      </c>
      <c r="C30" s="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42155.0</v>
      </c>
      <c r="B31" s="4">
        <v>47.6</v>
      </c>
      <c r="C31" s="4">
        <v>0.22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42185.0</v>
      </c>
      <c r="B32" s="4">
        <v>48.11</v>
      </c>
      <c r="C32" s="4">
        <v>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42216.0</v>
      </c>
      <c r="B33" s="4">
        <v>45.95</v>
      </c>
      <c r="C33" s="4">
        <v>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42247.0</v>
      </c>
      <c r="B34" s="4">
        <v>43.63</v>
      </c>
      <c r="C34" s="4">
        <v>0.22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42277.0</v>
      </c>
      <c r="B35" s="4">
        <v>43.65</v>
      </c>
      <c r="C35" s="4">
        <v>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42308.0</v>
      </c>
      <c r="B36" s="4">
        <v>45.21</v>
      </c>
      <c r="C36" s="4">
        <v>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42338.0</v>
      </c>
      <c r="B37" s="4">
        <v>47.9</v>
      </c>
      <c r="C37" s="4">
        <v>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42369.0</v>
      </c>
      <c r="B38" s="4">
        <v>47.53</v>
      </c>
      <c r="C38" s="4">
        <v>0.22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42400.0</v>
      </c>
      <c r="B39" s="4">
        <v>50.74</v>
      </c>
      <c r="C39" s="4">
        <v>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42429.0</v>
      </c>
      <c r="B40" s="4">
        <v>49.59</v>
      </c>
      <c r="C40" s="4">
        <v>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42460.0</v>
      </c>
      <c r="B41" s="4">
        <v>52.68</v>
      </c>
      <c r="C41" s="4">
        <v>0.2375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42490.0</v>
      </c>
      <c r="B42" s="4">
        <v>57.98</v>
      </c>
      <c r="C42" s="4">
        <v>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42521.0</v>
      </c>
      <c r="B43" s="4">
        <v>57.74</v>
      </c>
      <c r="C43" s="4">
        <v>0.2375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42551.0</v>
      </c>
      <c r="B44" s="4">
        <v>56.2</v>
      </c>
      <c r="C44" s="4">
        <v>0.0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42582.0</v>
      </c>
      <c r="B45" s="4">
        <v>58.62</v>
      </c>
      <c r="C45" s="4">
        <v>0.0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42613.0</v>
      </c>
      <c r="B46" s="4">
        <v>59.07</v>
      </c>
      <c r="C46" s="4">
        <v>0.2375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42643.0</v>
      </c>
      <c r="B47" s="4">
        <v>59.89</v>
      </c>
      <c r="C47" s="4">
        <v>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42674.0</v>
      </c>
      <c r="B48" s="4">
        <v>55.81</v>
      </c>
      <c r="C48" s="4">
        <v>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42704.0</v>
      </c>
      <c r="B49" s="4">
        <v>55.88</v>
      </c>
      <c r="C49" s="4">
        <v>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42735.0</v>
      </c>
      <c r="B50" s="4">
        <v>56.06</v>
      </c>
      <c r="C50" s="4">
        <v>0.2375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42766.0</v>
      </c>
      <c r="B51" s="4">
        <v>47.12</v>
      </c>
      <c r="C51" s="4">
        <v>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42794.0</v>
      </c>
      <c r="B52" s="4">
        <v>49.24</v>
      </c>
      <c r="C52" s="4">
        <v>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42825.0</v>
      </c>
      <c r="B53" s="4">
        <v>52.1</v>
      </c>
      <c r="C53" s="4">
        <v>0.2725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42855.0</v>
      </c>
      <c r="B54" s="4">
        <v>50.4</v>
      </c>
      <c r="C54" s="4">
        <v>0.0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42886.0</v>
      </c>
      <c r="B55" s="4">
        <v>49.74</v>
      </c>
      <c r="C55" s="4">
        <v>0.2725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42916.0</v>
      </c>
      <c r="B56" s="4">
        <v>48.44</v>
      </c>
      <c r="C56" s="4">
        <v>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42947.0</v>
      </c>
      <c r="B57" s="4">
        <v>49.88</v>
      </c>
      <c r="C57" s="4">
        <v>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42978.0</v>
      </c>
      <c r="B58" s="4">
        <v>50.87</v>
      </c>
      <c r="C58" s="4">
        <v>0.2725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43008.0</v>
      </c>
      <c r="B59" s="4">
        <v>49.09</v>
      </c>
      <c r="C59" s="4">
        <v>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43039.0</v>
      </c>
      <c r="B60" s="4">
        <v>49.68</v>
      </c>
      <c r="C60" s="4">
        <v>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43069.0</v>
      </c>
      <c r="B61" s="4">
        <v>54.55</v>
      </c>
      <c r="C61" s="4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43100.0</v>
      </c>
      <c r="B62" s="4">
        <v>53.45</v>
      </c>
      <c r="C62" s="4">
        <v>0.2725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6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6"/>
      <c r="C64" s="6"/>
      <c r="D64" s="2"/>
      <c r="E64" s="2"/>
      <c r="F64" s="2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6"/>
      <c r="C68" s="6"/>
      <c r="D68" s="2"/>
      <c r="E68" s="2"/>
      <c r="F68" s="2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6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6"/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"/>
      <c r="B71" s="6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/>
      <c r="B72" s="6"/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/>
      <c r="B73" s="6"/>
      <c r="C73" s="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6"/>
      <c r="C74" s="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6"/>
      <c r="C75" s="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6"/>
      <c r="C76" s="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6"/>
      <c r="C77" s="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6"/>
      <c r="C78" s="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6"/>
      <c r="C79" s="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6"/>
      <c r="C80" s="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6"/>
      <c r="C81" s="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6"/>
      <c r="C82" s="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/>
      <c r="B83" s="6"/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/>
      <c r="B84" s="6"/>
      <c r="C84" s="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/>
      <c r="B85" s="6"/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6"/>
      <c r="C86" s="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6"/>
      <c r="C87" s="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6"/>
      <c r="C88" s="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6"/>
      <c r="C89" s="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6"/>
      <c r="C90" s="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6"/>
      <c r="C91" s="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6"/>
      <c r="C92" s="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6"/>
      <c r="C93" s="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6"/>
      <c r="C94" s="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9"/>
      <c r="B95" s="6"/>
      <c r="C95" s="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9"/>
      <c r="B96" s="6"/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9"/>
      <c r="B97" s="6"/>
      <c r="C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6"/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6"/>
      <c r="C99" s="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6"/>
      <c r="C100" s="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6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/>
      <c r="B102" s="6"/>
      <c r="C102" s="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6"/>
      <c r="C103" s="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6"/>
      <c r="C104" s="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6"/>
      <c r="C105" s="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6"/>
      <c r="C106" s="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9"/>
      <c r="B107" s="6"/>
      <c r="C107" s="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9"/>
      <c r="B108" s="6"/>
      <c r="C108" s="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9"/>
      <c r="B109" s="6"/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6"/>
      <c r="C110" s="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6"/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6"/>
      <c r="C112" s="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6"/>
      <c r="C113" s="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6"/>
      <c r="C114" s="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6"/>
      <c r="C115" s="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6"/>
      <c r="C116" s="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6"/>
      <c r="C117" s="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6"/>
      <c r="C118" s="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9"/>
      <c r="B119" s="6"/>
      <c r="C119" s="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9"/>
      <c r="B120" s="6"/>
      <c r="C120" s="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9"/>
      <c r="B121" s="6"/>
      <c r="C121" s="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1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1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1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1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1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1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1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1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1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1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1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1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1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1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1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1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1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1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1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1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1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1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1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1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1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1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1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1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1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1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1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1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1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1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1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1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1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1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1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1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1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1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1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1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1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1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1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1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1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1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1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1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1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1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1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1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1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1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1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41274.0</v>
      </c>
      <c r="B2" s="4">
        <v>52.82</v>
      </c>
      <c r="C2" s="4">
        <v>0.13</v>
      </c>
      <c r="D2" s="2"/>
      <c r="E2" s="1" t="s">
        <v>3</v>
      </c>
      <c r="F2" s="11">
        <f>COUNT(B2:B62)</f>
        <v>61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41305.0</v>
      </c>
      <c r="B3" s="4">
        <v>52.4</v>
      </c>
      <c r="C3" s="4">
        <v>0.0</v>
      </c>
      <c r="D3" s="2"/>
      <c r="E3" s="1" t="s">
        <v>6</v>
      </c>
      <c r="F3" s="12">
        <f>MIN(B2:B62)</f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41333.0</v>
      </c>
      <c r="B4" s="4">
        <v>51.61</v>
      </c>
      <c r="C4" s="4">
        <v>0.0</v>
      </c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41364.0</v>
      </c>
      <c r="B5" s="4">
        <v>50.11</v>
      </c>
      <c r="C5" s="4">
        <v>0.15</v>
      </c>
      <c r="D5" s="2"/>
      <c r="E5" s="1" t="s">
        <v>7</v>
      </c>
      <c r="F5" s="12">
        <f>MAX(B2:B62)</f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41394.0</v>
      </c>
      <c r="B6" s="4">
        <v>47.14</v>
      </c>
      <c r="C6" s="4">
        <v>0.0</v>
      </c>
      <c r="D6" s="2"/>
      <c r="E6" s="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41425.0</v>
      </c>
      <c r="B7" s="4">
        <v>47.23</v>
      </c>
      <c r="C7" s="4">
        <v>0.15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41455.0</v>
      </c>
      <c r="B8" s="4">
        <v>48.2</v>
      </c>
      <c r="C8" s="4">
        <v>0.0</v>
      </c>
      <c r="D8" s="2"/>
      <c r="E8" s="1"/>
      <c r="F8" s="6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41486.0</v>
      </c>
      <c r="B9" s="4">
        <v>49.35</v>
      </c>
      <c r="C9" s="4">
        <v>0.0</v>
      </c>
      <c r="D9" s="2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41517.0</v>
      </c>
      <c r="B10" s="4">
        <v>44.96</v>
      </c>
      <c r="C10" s="4">
        <v>0.15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41547.0</v>
      </c>
      <c r="B11" s="4">
        <v>43.82</v>
      </c>
      <c r="C11" s="4">
        <v>0.0</v>
      </c>
      <c r="D11" s="2"/>
      <c r="E11" s="1" t="s">
        <v>4</v>
      </c>
      <c r="F11" s="11">
        <f>COUNTIFS(C2:C62,"&gt;0")</f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41578.0</v>
      </c>
      <c r="B12" s="4">
        <v>47.31</v>
      </c>
      <c r="C12" s="4">
        <v>0.0</v>
      </c>
      <c r="D12" s="2"/>
      <c r="E12" s="1"/>
      <c r="F12" s="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41608.0</v>
      </c>
      <c r="B13" s="4">
        <v>48.56</v>
      </c>
      <c r="C13" s="4">
        <v>0.0</v>
      </c>
      <c r="D13" s="2"/>
      <c r="E13" s="1"/>
      <c r="F13" s="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41639.0</v>
      </c>
      <c r="B14" s="4">
        <v>46.8</v>
      </c>
      <c r="C14" s="4">
        <v>0.15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41670.0</v>
      </c>
      <c r="B15" s="4">
        <v>46.11</v>
      </c>
      <c r="C15" s="4">
        <v>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41698.0</v>
      </c>
      <c r="B16" s="4">
        <v>45.36</v>
      </c>
      <c r="C16" s="4">
        <v>0.0</v>
      </c>
      <c r="D16" s="7"/>
      <c r="E16" s="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41729.0</v>
      </c>
      <c r="B17" s="4">
        <v>47.24</v>
      </c>
      <c r="C17" s="4">
        <v>0.1675</v>
      </c>
      <c r="D17" s="8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41759.0</v>
      </c>
      <c r="B18" s="4">
        <v>45.03</v>
      </c>
      <c r="C18" s="4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41790.0</v>
      </c>
      <c r="B19" s="4">
        <v>48.45</v>
      </c>
      <c r="C19" s="4">
        <v>0.1675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41820.0</v>
      </c>
      <c r="B20" s="4">
        <v>48.17</v>
      </c>
      <c r="C20" s="4">
        <v>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41851.0</v>
      </c>
      <c r="B21" s="4">
        <v>44.5</v>
      </c>
      <c r="C21" s="4">
        <v>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41882.0</v>
      </c>
      <c r="B22" s="4">
        <v>44.72</v>
      </c>
      <c r="C22" s="4">
        <v>0.1675</v>
      </c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41912.0</v>
      </c>
      <c r="B23" s="4">
        <v>49.32</v>
      </c>
      <c r="C23" s="4"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41943.0</v>
      </c>
      <c r="B24" s="4">
        <v>49.28</v>
      </c>
      <c r="C24" s="4">
        <v>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41973.0</v>
      </c>
      <c r="B25" s="4">
        <v>46.1</v>
      </c>
      <c r="C25" s="4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42004.0</v>
      </c>
      <c r="B26" s="4">
        <v>46.18</v>
      </c>
      <c r="C26" s="4">
        <v>0.1675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42035.0</v>
      </c>
      <c r="B27" s="4">
        <v>47.69</v>
      </c>
      <c r="C27" s="4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42063.0</v>
      </c>
      <c r="B28" s="4">
        <v>48.31</v>
      </c>
      <c r="C28" s="4">
        <v>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42094.0</v>
      </c>
      <c r="B29" s="4">
        <v>46.95</v>
      </c>
      <c r="C29" s="4">
        <v>0.22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42124.0</v>
      </c>
      <c r="B30" s="4">
        <v>47.92</v>
      </c>
      <c r="C30" s="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42155.0</v>
      </c>
      <c r="B31" s="4">
        <v>47.6</v>
      </c>
      <c r="C31" s="4">
        <v>0.22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42185.0</v>
      </c>
      <c r="B32" s="4">
        <v>48.11</v>
      </c>
      <c r="C32" s="4">
        <v>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42216.0</v>
      </c>
      <c r="B33" s="4">
        <v>45.95</v>
      </c>
      <c r="C33" s="4">
        <v>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42247.0</v>
      </c>
      <c r="B34" s="4">
        <v>43.63</v>
      </c>
      <c r="C34" s="4">
        <v>0.22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42277.0</v>
      </c>
      <c r="B35" s="4">
        <v>43.65</v>
      </c>
      <c r="C35" s="4">
        <v>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42308.0</v>
      </c>
      <c r="B36" s="4">
        <v>45.21</v>
      </c>
      <c r="C36" s="4">
        <v>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42338.0</v>
      </c>
      <c r="B37" s="4">
        <v>47.9</v>
      </c>
      <c r="C37" s="4">
        <v>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42369.0</v>
      </c>
      <c r="B38" s="4">
        <v>47.53</v>
      </c>
      <c r="C38" s="4">
        <v>0.22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42400.0</v>
      </c>
      <c r="B39" s="4">
        <v>50.74</v>
      </c>
      <c r="C39" s="4">
        <v>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42429.0</v>
      </c>
      <c r="B40" s="4">
        <v>49.59</v>
      </c>
      <c r="C40" s="4">
        <v>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42460.0</v>
      </c>
      <c r="B41" s="4">
        <v>52.68</v>
      </c>
      <c r="C41" s="4">
        <v>0.2375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42490.0</v>
      </c>
      <c r="B42" s="4">
        <v>57.98</v>
      </c>
      <c r="C42" s="4">
        <v>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42521.0</v>
      </c>
      <c r="B43" s="4">
        <v>57.74</v>
      </c>
      <c r="C43" s="4">
        <v>0.2375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42551.0</v>
      </c>
      <c r="B44" s="4">
        <v>56.2</v>
      </c>
      <c r="C44" s="4">
        <v>0.0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42582.0</v>
      </c>
      <c r="B45" s="4">
        <v>58.62</v>
      </c>
      <c r="C45" s="4">
        <v>0.0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42613.0</v>
      </c>
      <c r="B46" s="4">
        <v>59.07</v>
      </c>
      <c r="C46" s="4">
        <v>0.2375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42643.0</v>
      </c>
      <c r="B47" s="4">
        <v>59.89</v>
      </c>
      <c r="C47" s="4">
        <v>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42674.0</v>
      </c>
      <c r="B48" s="4">
        <v>55.81</v>
      </c>
      <c r="C48" s="4">
        <v>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42704.0</v>
      </c>
      <c r="B49" s="4">
        <v>55.88</v>
      </c>
      <c r="C49" s="4">
        <v>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42735.0</v>
      </c>
      <c r="B50" s="4">
        <v>56.06</v>
      </c>
      <c r="C50" s="4">
        <v>0.2375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42766.0</v>
      </c>
      <c r="B51" s="4">
        <v>47.12</v>
      </c>
      <c r="C51" s="4">
        <v>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42794.0</v>
      </c>
      <c r="B52" s="4">
        <v>49.24</v>
      </c>
      <c r="C52" s="4">
        <v>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42825.0</v>
      </c>
      <c r="B53" s="4">
        <v>52.1</v>
      </c>
      <c r="C53" s="4">
        <v>0.2725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42855.0</v>
      </c>
      <c r="B54" s="4">
        <v>50.4</v>
      </c>
      <c r="C54" s="4">
        <v>0.0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42886.0</v>
      </c>
      <c r="B55" s="4">
        <v>49.74</v>
      </c>
      <c r="C55" s="4">
        <v>0.2725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42916.0</v>
      </c>
      <c r="B56" s="4">
        <v>48.44</v>
      </c>
      <c r="C56" s="4">
        <v>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42947.0</v>
      </c>
      <c r="B57" s="4">
        <v>49.88</v>
      </c>
      <c r="C57" s="4">
        <v>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42978.0</v>
      </c>
      <c r="B58" s="4">
        <v>50.87</v>
      </c>
      <c r="C58" s="4">
        <v>0.2725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43008.0</v>
      </c>
      <c r="B59" s="4">
        <v>49.09</v>
      </c>
      <c r="C59" s="4">
        <v>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43039.0</v>
      </c>
      <c r="B60" s="4">
        <v>49.68</v>
      </c>
      <c r="C60" s="4">
        <v>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43069.0</v>
      </c>
      <c r="B61" s="4">
        <v>54.55</v>
      </c>
      <c r="C61" s="4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43100.0</v>
      </c>
      <c r="B62" s="4">
        <v>53.45</v>
      </c>
      <c r="C62" s="4">
        <v>0.2725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6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6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6"/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"/>
      <c r="B71" s="6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/>
      <c r="B72" s="6"/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/>
      <c r="B73" s="6"/>
      <c r="C73" s="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6"/>
      <c r="C74" s="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6"/>
      <c r="C75" s="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6"/>
      <c r="C76" s="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6"/>
      <c r="C77" s="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6"/>
      <c r="C78" s="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6"/>
      <c r="C79" s="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6"/>
      <c r="C80" s="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6"/>
      <c r="C81" s="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6"/>
      <c r="C82" s="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/>
      <c r="B83" s="6"/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/>
      <c r="B84" s="6"/>
      <c r="C84" s="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/>
      <c r="B85" s="6"/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6"/>
      <c r="C86" s="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6"/>
      <c r="C87" s="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6"/>
      <c r="C88" s="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6"/>
      <c r="C89" s="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6"/>
      <c r="C90" s="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6"/>
      <c r="C91" s="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6"/>
      <c r="C92" s="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6"/>
      <c r="C93" s="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6"/>
      <c r="C94" s="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9"/>
      <c r="B95" s="6"/>
      <c r="C95" s="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9"/>
      <c r="B96" s="6"/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9"/>
      <c r="B97" s="6"/>
      <c r="C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6"/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6"/>
      <c r="C99" s="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6"/>
      <c r="C100" s="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6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/>
      <c r="B102" s="6"/>
      <c r="C102" s="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6"/>
      <c r="C103" s="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6"/>
      <c r="C104" s="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6"/>
      <c r="C105" s="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6"/>
      <c r="C106" s="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9"/>
      <c r="B107" s="6"/>
      <c r="C107" s="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9"/>
      <c r="B108" s="6"/>
      <c r="C108" s="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9"/>
      <c r="B109" s="6"/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6"/>
      <c r="C110" s="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6"/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6"/>
      <c r="C112" s="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6"/>
      <c r="C113" s="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6"/>
      <c r="C114" s="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6"/>
      <c r="C115" s="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6"/>
      <c r="C116" s="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6"/>
      <c r="C117" s="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6"/>
      <c r="C118" s="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9"/>
      <c r="B119" s="6"/>
      <c r="C119" s="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9"/>
      <c r="B120" s="6"/>
      <c r="C120" s="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9"/>
      <c r="B121" s="6"/>
      <c r="C121" s="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6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6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6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6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6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6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6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6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6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6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6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6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6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6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6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6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6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6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6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6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6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6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6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6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6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6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6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6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6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6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6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6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6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6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6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6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6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6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6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6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6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6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6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6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6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6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6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6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6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6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6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6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6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6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6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6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6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6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6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6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6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6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6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6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1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1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1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1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1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1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1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1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1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1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1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1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1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1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1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1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1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1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1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1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1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1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1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1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1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1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1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1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1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1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1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1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1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1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1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1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1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1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1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1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1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1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1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1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1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1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1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1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1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1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1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1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1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1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1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1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1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1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1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41274.0</v>
      </c>
      <c r="B2" s="4">
        <v>52.82</v>
      </c>
      <c r="C2" s="4">
        <v>0.13</v>
      </c>
      <c r="D2" s="2"/>
      <c r="E2" s="1" t="s">
        <v>3</v>
      </c>
      <c r="F2" s="11">
        <f>COUNT(B2:B62)</f>
        <v>61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41305.0</v>
      </c>
      <c r="B3" s="4">
        <v>52.4</v>
      </c>
      <c r="C3" s="4">
        <v>0.0</v>
      </c>
      <c r="D3" s="2"/>
      <c r="E3" s="1" t="s">
        <v>6</v>
      </c>
      <c r="F3" s="4">
        <f>MIN(B2:B62)</f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41333.0</v>
      </c>
      <c r="B4" s="4">
        <v>51.61</v>
      </c>
      <c r="C4" s="4">
        <v>0.0</v>
      </c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41364.0</v>
      </c>
      <c r="B5" s="4">
        <v>50.11</v>
      </c>
      <c r="C5" s="4">
        <v>0.15</v>
      </c>
      <c r="D5" s="2"/>
      <c r="E5" s="1" t="s">
        <v>7</v>
      </c>
      <c r="F5" s="4">
        <f>MAX(B2:B62)</f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41394.0</v>
      </c>
      <c r="B6" s="4">
        <v>47.14</v>
      </c>
      <c r="C6" s="4">
        <v>0.0</v>
      </c>
      <c r="D6" s="2"/>
      <c r="E6" s="1"/>
      <c r="F6" s="1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41425.0</v>
      </c>
      <c r="B7" s="4">
        <v>47.23</v>
      </c>
      <c r="C7" s="4">
        <v>0.15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41455.0</v>
      </c>
      <c r="B8" s="4">
        <v>48.2</v>
      </c>
      <c r="C8" s="4">
        <v>0.0</v>
      </c>
      <c r="D8" s="2"/>
      <c r="E8" s="1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41486.0</v>
      </c>
      <c r="B9" s="4">
        <v>49.35</v>
      </c>
      <c r="C9" s="4">
        <v>0.0</v>
      </c>
      <c r="D9" s="2"/>
      <c r="E9" s="1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41517.0</v>
      </c>
      <c r="B10" s="4">
        <v>44.96</v>
      </c>
      <c r="C10" s="4">
        <v>0.15</v>
      </c>
      <c r="D10" s="2"/>
      <c r="E10" s="2"/>
      <c r="F10" s="4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41547.0</v>
      </c>
      <c r="B11" s="4">
        <v>43.82</v>
      </c>
      <c r="C11" s="4">
        <v>0.0</v>
      </c>
      <c r="D11" s="2"/>
      <c r="E11" s="1" t="s">
        <v>4</v>
      </c>
      <c r="F11" s="11">
        <f>COUNTIFS(C2:C62,"&gt;0")</f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41578.0</v>
      </c>
      <c r="B12" s="4">
        <v>47.31</v>
      </c>
      <c r="C12" s="4">
        <v>0.0</v>
      </c>
      <c r="D12" s="2"/>
      <c r="E12" s="1" t="s">
        <v>8</v>
      </c>
      <c r="F12" s="13">
        <f>MINIFS(C2:C62,C2:C62,"&gt;0")</f>
        <v>0.13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41608.0</v>
      </c>
      <c r="B13" s="4">
        <v>48.56</v>
      </c>
      <c r="C13" s="4">
        <v>0.0</v>
      </c>
      <c r="D13" s="2"/>
      <c r="E13" s="1" t="s">
        <v>9</v>
      </c>
      <c r="F13" s="13">
        <f>MAXIFS(C2:C62,C2:C62,"&gt;0")</f>
        <v>0.2725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41639.0</v>
      </c>
      <c r="B14" s="4">
        <v>46.8</v>
      </c>
      <c r="C14" s="4">
        <v>0.15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41670.0</v>
      </c>
      <c r="B15" s="4">
        <v>46.11</v>
      </c>
      <c r="C15" s="4">
        <v>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41698.0</v>
      </c>
      <c r="B16" s="4">
        <v>45.36</v>
      </c>
      <c r="C16" s="4">
        <v>0.0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41729.0</v>
      </c>
      <c r="B17" s="4">
        <v>47.24</v>
      </c>
      <c r="C17" s="4">
        <v>0.1675</v>
      </c>
      <c r="D17" s="8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41759.0</v>
      </c>
      <c r="B18" s="4">
        <v>45.03</v>
      </c>
      <c r="C18" s="4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41790.0</v>
      </c>
      <c r="B19" s="4">
        <v>48.45</v>
      </c>
      <c r="C19" s="4">
        <v>0.1675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41820.0</v>
      </c>
      <c r="B20" s="4">
        <v>48.17</v>
      </c>
      <c r="C20" s="4">
        <v>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41851.0</v>
      </c>
      <c r="B21" s="4">
        <v>44.5</v>
      </c>
      <c r="C21" s="4">
        <v>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41882.0</v>
      </c>
      <c r="B22" s="4">
        <v>44.72</v>
      </c>
      <c r="C22" s="4">
        <v>0.1675</v>
      </c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41912.0</v>
      </c>
      <c r="B23" s="4">
        <v>49.32</v>
      </c>
      <c r="C23" s="4"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41943.0</v>
      </c>
      <c r="B24" s="4">
        <v>49.28</v>
      </c>
      <c r="C24" s="4">
        <v>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41973.0</v>
      </c>
      <c r="B25" s="4">
        <v>46.1</v>
      </c>
      <c r="C25" s="4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42004.0</v>
      </c>
      <c r="B26" s="4">
        <v>46.18</v>
      </c>
      <c r="C26" s="4">
        <v>0.1675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42035.0</v>
      </c>
      <c r="B27" s="4">
        <v>47.69</v>
      </c>
      <c r="C27" s="4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42063.0</v>
      </c>
      <c r="B28" s="4">
        <v>48.31</v>
      </c>
      <c r="C28" s="4">
        <v>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42094.0</v>
      </c>
      <c r="B29" s="4">
        <v>46.95</v>
      </c>
      <c r="C29" s="4">
        <v>0.22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42124.0</v>
      </c>
      <c r="B30" s="4">
        <v>47.92</v>
      </c>
      <c r="C30" s="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42155.0</v>
      </c>
      <c r="B31" s="4">
        <v>47.6</v>
      </c>
      <c r="C31" s="4">
        <v>0.22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42185.0</v>
      </c>
      <c r="B32" s="4">
        <v>48.11</v>
      </c>
      <c r="C32" s="4">
        <v>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42216.0</v>
      </c>
      <c r="B33" s="4">
        <v>45.95</v>
      </c>
      <c r="C33" s="4">
        <v>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42247.0</v>
      </c>
      <c r="B34" s="4">
        <v>43.63</v>
      </c>
      <c r="C34" s="4">
        <v>0.22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42277.0</v>
      </c>
      <c r="B35" s="4">
        <v>43.65</v>
      </c>
      <c r="C35" s="4">
        <v>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42308.0</v>
      </c>
      <c r="B36" s="4">
        <v>45.21</v>
      </c>
      <c r="C36" s="4">
        <v>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42338.0</v>
      </c>
      <c r="B37" s="4">
        <v>47.9</v>
      </c>
      <c r="C37" s="4">
        <v>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42369.0</v>
      </c>
      <c r="B38" s="4">
        <v>47.53</v>
      </c>
      <c r="C38" s="4">
        <v>0.22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42400.0</v>
      </c>
      <c r="B39" s="4">
        <v>50.74</v>
      </c>
      <c r="C39" s="4">
        <v>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42429.0</v>
      </c>
      <c r="B40" s="4">
        <v>49.59</v>
      </c>
      <c r="C40" s="4">
        <v>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42460.0</v>
      </c>
      <c r="B41" s="4">
        <v>52.68</v>
      </c>
      <c r="C41" s="4">
        <v>0.2375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42490.0</v>
      </c>
      <c r="B42" s="4">
        <v>57.98</v>
      </c>
      <c r="C42" s="4">
        <v>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42521.0</v>
      </c>
      <c r="B43" s="4">
        <v>57.74</v>
      </c>
      <c r="C43" s="4">
        <v>0.2375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42551.0</v>
      </c>
      <c r="B44" s="4">
        <v>56.2</v>
      </c>
      <c r="C44" s="4">
        <v>0.0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42582.0</v>
      </c>
      <c r="B45" s="4">
        <v>58.62</v>
      </c>
      <c r="C45" s="4">
        <v>0.0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42613.0</v>
      </c>
      <c r="B46" s="4">
        <v>59.07</v>
      </c>
      <c r="C46" s="4">
        <v>0.2375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42643.0</v>
      </c>
      <c r="B47" s="4">
        <v>59.89</v>
      </c>
      <c r="C47" s="4">
        <v>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42674.0</v>
      </c>
      <c r="B48" s="4">
        <v>55.81</v>
      </c>
      <c r="C48" s="4">
        <v>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42704.0</v>
      </c>
      <c r="B49" s="4">
        <v>55.88</v>
      </c>
      <c r="C49" s="4">
        <v>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42735.0</v>
      </c>
      <c r="B50" s="4">
        <v>56.06</v>
      </c>
      <c r="C50" s="4">
        <v>0.2375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42766.0</v>
      </c>
      <c r="B51" s="4">
        <v>47.12</v>
      </c>
      <c r="C51" s="4">
        <v>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42794.0</v>
      </c>
      <c r="B52" s="4">
        <v>49.24</v>
      </c>
      <c r="C52" s="4">
        <v>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42825.0</v>
      </c>
      <c r="B53" s="4">
        <v>52.1</v>
      </c>
      <c r="C53" s="4">
        <v>0.2725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42855.0</v>
      </c>
      <c r="B54" s="4">
        <v>50.4</v>
      </c>
      <c r="C54" s="4">
        <v>0.0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42886.0</v>
      </c>
      <c r="B55" s="4">
        <v>49.74</v>
      </c>
      <c r="C55" s="4">
        <v>0.2725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42916.0</v>
      </c>
      <c r="B56" s="4">
        <v>48.44</v>
      </c>
      <c r="C56" s="4">
        <v>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42947.0</v>
      </c>
      <c r="B57" s="4">
        <v>49.88</v>
      </c>
      <c r="C57" s="4">
        <v>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42978.0</v>
      </c>
      <c r="B58" s="4">
        <v>50.87</v>
      </c>
      <c r="C58" s="4">
        <v>0.2725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43008.0</v>
      </c>
      <c r="B59" s="4">
        <v>49.09</v>
      </c>
      <c r="C59" s="4">
        <v>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43039.0</v>
      </c>
      <c r="B60" s="4">
        <v>49.68</v>
      </c>
      <c r="C60" s="4">
        <v>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43069.0</v>
      </c>
      <c r="B61" s="4">
        <v>54.55</v>
      </c>
      <c r="C61" s="4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43100.0</v>
      </c>
      <c r="B62" s="4">
        <v>53.45</v>
      </c>
      <c r="C62" s="4">
        <v>0.2725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6"/>
      <c r="C63" s="4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6"/>
      <c r="C69" s="4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6"/>
      <c r="C70" s="4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"/>
      <c r="B71" s="6"/>
      <c r="C71" s="4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/>
      <c r="B72" s="6"/>
      <c r="C72" s="4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/>
      <c r="B73" s="6"/>
      <c r="C73" s="4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6"/>
      <c r="C74" s="4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6"/>
      <c r="C75" s="4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6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6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6"/>
      <c r="C78" s="4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6"/>
      <c r="C79" s="4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6"/>
      <c r="C80" s="4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6"/>
      <c r="C81" s="4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6"/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/>
      <c r="B83" s="6"/>
      <c r="C83" s="4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/>
      <c r="B84" s="6"/>
      <c r="C84" s="4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/>
      <c r="B85" s="6"/>
      <c r="C85" s="4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6"/>
      <c r="C86" s="4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6"/>
      <c r="C87" s="4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6"/>
      <c r="C88" s="4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6"/>
      <c r="C89" s="4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6"/>
      <c r="C90" s="4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6"/>
      <c r="C91" s="4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6"/>
      <c r="C92" s="4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6"/>
      <c r="C93" s="4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6"/>
      <c r="C94" s="4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9"/>
      <c r="B95" s="6"/>
      <c r="C95" s="4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9"/>
      <c r="B96" s="6"/>
      <c r="C96" s="4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9"/>
      <c r="B97" s="6"/>
      <c r="C97" s="4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6"/>
      <c r="C98" s="4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6"/>
      <c r="C99" s="4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6"/>
      <c r="C100" s="4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41274.0</v>
      </c>
      <c r="B2" s="4">
        <v>52.82</v>
      </c>
      <c r="C2" s="4">
        <v>0.13</v>
      </c>
      <c r="D2" s="2"/>
      <c r="E2" s="1" t="s">
        <v>3</v>
      </c>
      <c r="F2" s="11">
        <f>COUNT(B2:B62)</f>
        <v>61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41305.0</v>
      </c>
      <c r="B3" s="4">
        <v>52.4</v>
      </c>
      <c r="C3" s="4">
        <v>0.0</v>
      </c>
      <c r="D3" s="2"/>
      <c r="E3" s="1" t="s">
        <v>6</v>
      </c>
      <c r="F3" s="4">
        <f>MIN(B2:B62)</f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41333.0</v>
      </c>
      <c r="B4" s="4">
        <v>51.61</v>
      </c>
      <c r="C4" s="4">
        <v>0.0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41364.0</v>
      </c>
      <c r="B5" s="4">
        <v>50.11</v>
      </c>
      <c r="C5" s="4">
        <v>0.15</v>
      </c>
      <c r="D5" s="2"/>
      <c r="E5" s="1" t="s">
        <v>7</v>
      </c>
      <c r="F5" s="4">
        <f>MAX(B2:B62)</f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41394.0</v>
      </c>
      <c r="B6" s="4">
        <v>47.14</v>
      </c>
      <c r="C6" s="4">
        <v>0.0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41425.0</v>
      </c>
      <c r="B7" s="4">
        <v>47.23</v>
      </c>
      <c r="C7" s="4">
        <v>0.15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41455.0</v>
      </c>
      <c r="B8" s="4">
        <v>48.2</v>
      </c>
      <c r="C8" s="4">
        <v>0.0</v>
      </c>
      <c r="D8" s="2"/>
      <c r="E8" s="1" t="s">
        <v>10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41486.0</v>
      </c>
      <c r="B9" s="4">
        <v>49.35</v>
      </c>
      <c r="C9" s="4">
        <v>0.0</v>
      </c>
      <c r="D9" s="2"/>
      <c r="E9" s="14">
        <v>42277.0</v>
      </c>
      <c r="F9" s="12">
        <f>VLOOKUP(E9,A2:B62,2)</f>
        <v>43.65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41517.0</v>
      </c>
      <c r="B10" s="4">
        <v>44.96</v>
      </c>
      <c r="C10" s="4">
        <v>0.15</v>
      </c>
      <c r="D10" s="2"/>
      <c r="E10" s="2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41547.0</v>
      </c>
      <c r="B11" s="4">
        <v>43.82</v>
      </c>
      <c r="C11" s="4">
        <v>0.0</v>
      </c>
      <c r="D11" s="2"/>
      <c r="E11" s="1" t="s">
        <v>4</v>
      </c>
      <c r="F11" s="11">
        <f>COUNTIF(C2:C62,"&gt;0")</f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41578.0</v>
      </c>
      <c r="B12" s="4">
        <v>47.31</v>
      </c>
      <c r="C12" s="4">
        <v>0.0</v>
      </c>
      <c r="D12" s="2"/>
      <c r="E12" s="1" t="s">
        <v>8</v>
      </c>
      <c r="F12" s="13">
        <f>MINIFS(C2:C62,C2:C62,"&gt;0")</f>
        <v>0.13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41608.0</v>
      </c>
      <c r="B13" s="4">
        <v>48.56</v>
      </c>
      <c r="C13" s="4">
        <v>0.0</v>
      </c>
      <c r="D13" s="2"/>
      <c r="E13" s="1" t="s">
        <v>9</v>
      </c>
      <c r="F13" s="13">
        <f>MAXIFS(C2:C62,C2:C62,"&gt;0")</f>
        <v>0.2725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41639.0</v>
      </c>
      <c r="B14" s="4">
        <v>46.8</v>
      </c>
      <c r="C14" s="4">
        <v>0.15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41670.0</v>
      </c>
      <c r="B15" s="4">
        <v>46.11</v>
      </c>
      <c r="C15" s="4">
        <v>0.0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41698.0</v>
      </c>
      <c r="B16" s="4">
        <v>45.36</v>
      </c>
      <c r="C16" s="4">
        <v>0.0</v>
      </c>
      <c r="D16" s="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41729.0</v>
      </c>
      <c r="B17" s="4">
        <v>47.24</v>
      </c>
      <c r="C17" s="4">
        <v>0.1675</v>
      </c>
      <c r="D17" s="8"/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41759.0</v>
      </c>
      <c r="B18" s="4">
        <v>45.03</v>
      </c>
      <c r="C18" s="4">
        <v>0.0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41790.0</v>
      </c>
      <c r="B19" s="4">
        <v>48.45</v>
      </c>
      <c r="C19" s="4">
        <v>0.1675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41820.0</v>
      </c>
      <c r="B20" s="4">
        <v>48.17</v>
      </c>
      <c r="C20" s="4">
        <v>0.0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41851.0</v>
      </c>
      <c r="B21" s="4">
        <v>44.5</v>
      </c>
      <c r="C21" s="4">
        <v>0.0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41882.0</v>
      </c>
      <c r="B22" s="4">
        <v>44.72</v>
      </c>
      <c r="C22" s="4">
        <v>0.1675</v>
      </c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41912.0</v>
      </c>
      <c r="B23" s="4">
        <v>49.32</v>
      </c>
      <c r="C23" s="4">
        <v>0.0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41943.0</v>
      </c>
      <c r="B24" s="4">
        <v>49.28</v>
      </c>
      <c r="C24" s="4">
        <v>0.0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41973.0</v>
      </c>
      <c r="B25" s="4">
        <v>46.1</v>
      </c>
      <c r="C25" s="4">
        <v>0.0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42004.0</v>
      </c>
      <c r="B26" s="4">
        <v>46.18</v>
      </c>
      <c r="C26" s="4">
        <v>0.1675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42035.0</v>
      </c>
      <c r="B27" s="4">
        <v>47.69</v>
      </c>
      <c r="C27" s="4">
        <v>0.0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42063.0</v>
      </c>
      <c r="B28" s="4">
        <v>48.31</v>
      </c>
      <c r="C28" s="4">
        <v>0.0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42094.0</v>
      </c>
      <c r="B29" s="4">
        <v>46.95</v>
      </c>
      <c r="C29" s="4">
        <v>0.22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42124.0</v>
      </c>
      <c r="B30" s="4">
        <v>47.92</v>
      </c>
      <c r="C30" s="4">
        <v>0.0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42155.0</v>
      </c>
      <c r="B31" s="4">
        <v>47.6</v>
      </c>
      <c r="C31" s="4">
        <v>0.22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42185.0</v>
      </c>
      <c r="B32" s="4">
        <v>48.11</v>
      </c>
      <c r="C32" s="4">
        <v>0.0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42216.0</v>
      </c>
      <c r="B33" s="4">
        <v>45.95</v>
      </c>
      <c r="C33" s="4">
        <v>0.0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42247.0</v>
      </c>
      <c r="B34" s="4">
        <v>43.63</v>
      </c>
      <c r="C34" s="4">
        <v>0.22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42277.0</v>
      </c>
      <c r="B35" s="4">
        <v>43.65</v>
      </c>
      <c r="C35" s="4">
        <v>0.0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42308.0</v>
      </c>
      <c r="B36" s="4">
        <v>45.21</v>
      </c>
      <c r="C36" s="4">
        <v>0.0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42338.0</v>
      </c>
      <c r="B37" s="4">
        <v>47.9</v>
      </c>
      <c r="C37" s="4">
        <v>0.0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42369.0</v>
      </c>
      <c r="B38" s="4">
        <v>47.53</v>
      </c>
      <c r="C38" s="4">
        <v>0.22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42400.0</v>
      </c>
      <c r="B39" s="4">
        <v>50.74</v>
      </c>
      <c r="C39" s="4">
        <v>0.0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42429.0</v>
      </c>
      <c r="B40" s="4">
        <v>49.59</v>
      </c>
      <c r="C40" s="4">
        <v>0.0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42460.0</v>
      </c>
      <c r="B41" s="4">
        <v>52.68</v>
      </c>
      <c r="C41" s="4">
        <v>0.2375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42490.0</v>
      </c>
      <c r="B42" s="4">
        <v>57.98</v>
      </c>
      <c r="C42" s="4">
        <v>0.0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42521.0</v>
      </c>
      <c r="B43" s="4">
        <v>57.74</v>
      </c>
      <c r="C43" s="4">
        <v>0.2375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42551.0</v>
      </c>
      <c r="B44" s="4">
        <v>56.2</v>
      </c>
      <c r="C44" s="4">
        <v>0.0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42582.0</v>
      </c>
      <c r="B45" s="4">
        <v>58.62</v>
      </c>
      <c r="C45" s="4">
        <v>0.0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42613.0</v>
      </c>
      <c r="B46" s="4">
        <v>59.07</v>
      </c>
      <c r="C46" s="4">
        <v>0.2375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42643.0</v>
      </c>
      <c r="B47" s="4">
        <v>59.89</v>
      </c>
      <c r="C47" s="4">
        <v>0.0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42674.0</v>
      </c>
      <c r="B48" s="4">
        <v>55.81</v>
      </c>
      <c r="C48" s="4">
        <v>0.0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42704.0</v>
      </c>
      <c r="B49" s="4">
        <v>55.88</v>
      </c>
      <c r="C49" s="4">
        <v>0.0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42735.0</v>
      </c>
      <c r="B50" s="4">
        <v>56.06</v>
      </c>
      <c r="C50" s="4">
        <v>0.2375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42766.0</v>
      </c>
      <c r="B51" s="4">
        <v>47.12</v>
      </c>
      <c r="C51" s="4">
        <v>0.0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42794.0</v>
      </c>
      <c r="B52" s="4">
        <v>49.24</v>
      </c>
      <c r="C52" s="4">
        <v>0.0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42825.0</v>
      </c>
      <c r="B53" s="4">
        <v>52.1</v>
      </c>
      <c r="C53" s="4">
        <v>0.2725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42855.0</v>
      </c>
      <c r="B54" s="4">
        <v>50.4</v>
      </c>
      <c r="C54" s="4">
        <v>0.0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42886.0</v>
      </c>
      <c r="B55" s="4">
        <v>49.74</v>
      </c>
      <c r="C55" s="4">
        <v>0.2725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42916.0</v>
      </c>
      <c r="B56" s="4">
        <v>48.44</v>
      </c>
      <c r="C56" s="4">
        <v>0.0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42947.0</v>
      </c>
      <c r="B57" s="4">
        <v>49.88</v>
      </c>
      <c r="C57" s="4">
        <v>0.0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42978.0</v>
      </c>
      <c r="B58" s="4">
        <v>50.87</v>
      </c>
      <c r="C58" s="4">
        <v>0.2725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43008.0</v>
      </c>
      <c r="B59" s="4">
        <v>49.09</v>
      </c>
      <c r="C59" s="4">
        <v>0.0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43039.0</v>
      </c>
      <c r="B60" s="4">
        <v>49.68</v>
      </c>
      <c r="C60" s="4">
        <v>0.0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43069.0</v>
      </c>
      <c r="B61" s="4">
        <v>54.55</v>
      </c>
      <c r="C61" s="4">
        <v>0.0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43100.0</v>
      </c>
      <c r="B62" s="4">
        <v>53.45</v>
      </c>
      <c r="C62" s="4">
        <v>0.2725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6"/>
      <c r="C63" s="6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6"/>
      <c r="C69" s="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6"/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"/>
      <c r="B71" s="6"/>
      <c r="C71" s="6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/>
      <c r="B72" s="6"/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/>
      <c r="B73" s="6"/>
      <c r="C73" s="6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6"/>
      <c r="C74" s="6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6"/>
      <c r="C75" s="6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6"/>
      <c r="C76" s="6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6"/>
      <c r="C77" s="6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6"/>
      <c r="C78" s="6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6"/>
      <c r="C79" s="6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6"/>
      <c r="C80" s="6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6"/>
      <c r="C81" s="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6"/>
      <c r="C82" s="6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/>
      <c r="B83" s="6"/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/>
      <c r="B84" s="6"/>
      <c r="C84" s="6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/>
      <c r="B85" s="6"/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6"/>
      <c r="C86" s="6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6"/>
      <c r="C87" s="6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6"/>
      <c r="C88" s="6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6"/>
      <c r="C89" s="6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6"/>
      <c r="C90" s="6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6"/>
      <c r="C91" s="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6"/>
      <c r="C92" s="6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6"/>
      <c r="C93" s="6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6"/>
      <c r="C94" s="6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9"/>
      <c r="B95" s="6"/>
      <c r="C95" s="6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9"/>
      <c r="B96" s="6"/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9"/>
      <c r="B97" s="6"/>
      <c r="C97" s="6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6"/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6"/>
      <c r="C99" s="6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6"/>
      <c r="C100" s="6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6"/>
      <c r="C101" s="6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/>
      <c r="B102" s="6"/>
      <c r="C102" s="6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6"/>
      <c r="C103" s="6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6"/>
      <c r="C104" s="6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6"/>
      <c r="C105" s="6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6"/>
      <c r="C106" s="6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9"/>
      <c r="B107" s="6"/>
      <c r="C107" s="6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9"/>
      <c r="B108" s="6"/>
      <c r="C108" s="6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9"/>
      <c r="B109" s="6"/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6"/>
      <c r="C110" s="6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6"/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6"/>
      <c r="C112" s="6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6"/>
      <c r="C113" s="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6"/>
      <c r="C114" s="6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6"/>
      <c r="C115" s="6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6"/>
      <c r="C116" s="6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6"/>
      <c r="C117" s="6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6"/>
      <c r="C118" s="6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9"/>
      <c r="B119" s="6"/>
      <c r="C119" s="6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9"/>
      <c r="B120" s="6"/>
      <c r="C120" s="6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9"/>
      <c r="B121" s="6"/>
      <c r="C121" s="6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</v>
      </c>
      <c r="B1" s="1" t="s">
        <v>1</v>
      </c>
      <c r="C1" s="1" t="s">
        <v>2</v>
      </c>
      <c r="D1" s="2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41274.0</v>
      </c>
      <c r="B2" s="4">
        <v>52.82</v>
      </c>
      <c r="C2" s="4">
        <v>0.13</v>
      </c>
      <c r="D2" s="15">
        <f t="shared" ref="D2:D62" si="1">A2</f>
        <v>41274</v>
      </c>
      <c r="E2" s="1" t="s">
        <v>3</v>
      </c>
      <c r="F2" s="11">
        <f>COUNT(B2:B62)</f>
        <v>61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41305.0</v>
      </c>
      <c r="B3" s="4">
        <v>52.4</v>
      </c>
      <c r="C3" s="4">
        <v>0.0</v>
      </c>
      <c r="D3" s="15">
        <f t="shared" si="1"/>
        <v>41305</v>
      </c>
      <c r="E3" s="1" t="s">
        <v>6</v>
      </c>
      <c r="F3" s="4">
        <f>MIN(B2:B62)</f>
        <v>43.63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41333.0</v>
      </c>
      <c r="B4" s="4">
        <v>51.61</v>
      </c>
      <c r="C4" s="4">
        <v>0.0</v>
      </c>
      <c r="D4" s="15">
        <f t="shared" si="1"/>
        <v>41333</v>
      </c>
      <c r="E4" s="1" t="s">
        <v>11</v>
      </c>
      <c r="F4" s="16">
        <f>VLOOKUP(F3,B2:D62,3,FALSE)</f>
        <v>42247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41364.0</v>
      </c>
      <c r="B5" s="4">
        <v>50.11</v>
      </c>
      <c r="C5" s="4">
        <v>0.15</v>
      </c>
      <c r="D5" s="15">
        <f t="shared" si="1"/>
        <v>41364</v>
      </c>
      <c r="E5" s="1" t="s">
        <v>7</v>
      </c>
      <c r="F5" s="4">
        <f>MAX(B2:B62)</f>
        <v>59.89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41394.0</v>
      </c>
      <c r="B6" s="4">
        <v>47.14</v>
      </c>
      <c r="C6" s="4">
        <v>0.0</v>
      </c>
      <c r="D6" s="15">
        <f t="shared" si="1"/>
        <v>41394</v>
      </c>
      <c r="E6" s="1" t="s">
        <v>11</v>
      </c>
      <c r="F6" s="16">
        <f>VLOOKUP(F5,B2:D62,3,FALSE)</f>
        <v>42643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41425.0</v>
      </c>
      <c r="B7" s="4">
        <v>47.23</v>
      </c>
      <c r="C7" s="4">
        <v>0.15</v>
      </c>
      <c r="D7" s="15">
        <f t="shared" si="1"/>
        <v>41425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41455.0</v>
      </c>
      <c r="B8" s="4">
        <v>48.2</v>
      </c>
      <c r="C8" s="4">
        <v>0.0</v>
      </c>
      <c r="D8" s="15">
        <f t="shared" si="1"/>
        <v>41455</v>
      </c>
      <c r="E8" s="1" t="s">
        <v>10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41486.0</v>
      </c>
      <c r="B9" s="4">
        <v>49.35</v>
      </c>
      <c r="C9" s="4">
        <v>0.0</v>
      </c>
      <c r="D9" s="15">
        <f t="shared" si="1"/>
        <v>41486</v>
      </c>
      <c r="E9" s="14">
        <v>42277.0</v>
      </c>
      <c r="F9" s="4">
        <f>VLOOKUP(E9,A2:B62,2,FALSE)</f>
        <v>43.65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41517.0</v>
      </c>
      <c r="B10" s="4">
        <v>44.96</v>
      </c>
      <c r="C10" s="4">
        <v>0.15</v>
      </c>
      <c r="D10" s="15">
        <f t="shared" si="1"/>
        <v>41517</v>
      </c>
      <c r="E10" s="2"/>
      <c r="F10" s="6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41547.0</v>
      </c>
      <c r="B11" s="4">
        <v>43.82</v>
      </c>
      <c r="C11" s="4">
        <v>0.0</v>
      </c>
      <c r="D11" s="15">
        <f t="shared" si="1"/>
        <v>41547</v>
      </c>
      <c r="E11" s="1" t="s">
        <v>4</v>
      </c>
      <c r="F11" s="11">
        <f>COUNTIF(C2:C62,"&gt;0")</f>
        <v>21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41578.0</v>
      </c>
      <c r="B12" s="4">
        <v>47.31</v>
      </c>
      <c r="C12" s="4">
        <v>0.0</v>
      </c>
      <c r="D12" s="15">
        <f t="shared" si="1"/>
        <v>41578</v>
      </c>
      <c r="E12" s="1" t="s">
        <v>8</v>
      </c>
      <c r="F12" s="13">
        <f>MINIFS(C2:C62,C2:C62,"&gt;0")</f>
        <v>0.13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41608.0</v>
      </c>
      <c r="B13" s="4">
        <v>48.56</v>
      </c>
      <c r="C13" s="4">
        <v>0.0</v>
      </c>
      <c r="D13" s="15">
        <f t="shared" si="1"/>
        <v>41608</v>
      </c>
      <c r="E13" s="1" t="s">
        <v>9</v>
      </c>
      <c r="F13" s="13">
        <f>MAXIFS(C2:C62,C2:C62,"&gt;0")</f>
        <v>0.2725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41639.0</v>
      </c>
      <c r="B14" s="4">
        <v>46.8</v>
      </c>
      <c r="C14" s="4">
        <v>0.15</v>
      </c>
      <c r="D14" s="15">
        <f t="shared" si="1"/>
        <v>41639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41670.0</v>
      </c>
      <c r="B15" s="4">
        <v>46.11</v>
      </c>
      <c r="C15" s="4">
        <v>0.0</v>
      </c>
      <c r="D15" s="15">
        <f t="shared" si="1"/>
        <v>41670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41698.0</v>
      </c>
      <c r="B16" s="4">
        <v>45.36</v>
      </c>
      <c r="C16" s="4">
        <v>0.0</v>
      </c>
      <c r="D16" s="15">
        <f t="shared" si="1"/>
        <v>41698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41729.0</v>
      </c>
      <c r="B17" s="4">
        <v>47.24</v>
      </c>
      <c r="C17" s="4">
        <v>0.1675</v>
      </c>
      <c r="D17" s="15">
        <f t="shared" si="1"/>
        <v>41729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41759.0</v>
      </c>
      <c r="B18" s="4">
        <v>45.03</v>
      </c>
      <c r="C18" s="4">
        <v>0.0</v>
      </c>
      <c r="D18" s="15">
        <f t="shared" si="1"/>
        <v>41759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41790.0</v>
      </c>
      <c r="B19" s="4">
        <v>48.45</v>
      </c>
      <c r="C19" s="4">
        <v>0.1675</v>
      </c>
      <c r="D19" s="15">
        <f t="shared" si="1"/>
        <v>41790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41820.0</v>
      </c>
      <c r="B20" s="4">
        <v>48.17</v>
      </c>
      <c r="C20" s="4">
        <v>0.0</v>
      </c>
      <c r="D20" s="15">
        <f t="shared" si="1"/>
        <v>41820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41851.0</v>
      </c>
      <c r="B21" s="4">
        <v>44.5</v>
      </c>
      <c r="C21" s="4">
        <v>0.0</v>
      </c>
      <c r="D21" s="15">
        <f t="shared" si="1"/>
        <v>41851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41882.0</v>
      </c>
      <c r="B22" s="4">
        <v>44.72</v>
      </c>
      <c r="C22" s="4">
        <v>0.1675</v>
      </c>
      <c r="D22" s="15">
        <f t="shared" si="1"/>
        <v>41882</v>
      </c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41912.0</v>
      </c>
      <c r="B23" s="4">
        <v>49.32</v>
      </c>
      <c r="C23" s="4">
        <v>0.0</v>
      </c>
      <c r="D23" s="15">
        <f t="shared" si="1"/>
        <v>41912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41943.0</v>
      </c>
      <c r="B24" s="4">
        <v>49.28</v>
      </c>
      <c r="C24" s="4">
        <v>0.0</v>
      </c>
      <c r="D24" s="15">
        <f t="shared" si="1"/>
        <v>41943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41973.0</v>
      </c>
      <c r="B25" s="4">
        <v>46.1</v>
      </c>
      <c r="C25" s="4">
        <v>0.0</v>
      </c>
      <c r="D25" s="15">
        <f t="shared" si="1"/>
        <v>41973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42004.0</v>
      </c>
      <c r="B26" s="4">
        <v>46.18</v>
      </c>
      <c r="C26" s="4">
        <v>0.1675</v>
      </c>
      <c r="D26" s="15">
        <f t="shared" si="1"/>
        <v>42004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42035.0</v>
      </c>
      <c r="B27" s="4">
        <v>47.69</v>
      </c>
      <c r="C27" s="4">
        <v>0.0</v>
      </c>
      <c r="D27" s="15">
        <f t="shared" si="1"/>
        <v>42035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42063.0</v>
      </c>
      <c r="B28" s="4">
        <v>48.31</v>
      </c>
      <c r="C28" s="4">
        <v>0.0</v>
      </c>
      <c r="D28" s="15">
        <f t="shared" si="1"/>
        <v>42063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42094.0</v>
      </c>
      <c r="B29" s="4">
        <v>46.95</v>
      </c>
      <c r="C29" s="4">
        <v>0.22</v>
      </c>
      <c r="D29" s="15">
        <f t="shared" si="1"/>
        <v>42094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42124.0</v>
      </c>
      <c r="B30" s="4">
        <v>47.92</v>
      </c>
      <c r="C30" s="4">
        <v>0.0</v>
      </c>
      <c r="D30" s="15">
        <f t="shared" si="1"/>
        <v>42124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42155.0</v>
      </c>
      <c r="B31" s="4">
        <v>47.6</v>
      </c>
      <c r="C31" s="4">
        <v>0.22</v>
      </c>
      <c r="D31" s="15">
        <f t="shared" si="1"/>
        <v>42155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42185.0</v>
      </c>
      <c r="B32" s="4">
        <v>48.11</v>
      </c>
      <c r="C32" s="4">
        <v>0.0</v>
      </c>
      <c r="D32" s="15">
        <f t="shared" si="1"/>
        <v>42185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42216.0</v>
      </c>
      <c r="B33" s="4">
        <v>45.95</v>
      </c>
      <c r="C33" s="4">
        <v>0.0</v>
      </c>
      <c r="D33" s="15">
        <f t="shared" si="1"/>
        <v>42216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42247.0</v>
      </c>
      <c r="B34" s="4">
        <v>43.63</v>
      </c>
      <c r="C34" s="4">
        <v>0.22</v>
      </c>
      <c r="D34" s="15">
        <f t="shared" si="1"/>
        <v>42247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42277.0</v>
      </c>
      <c r="B35" s="4">
        <v>43.65</v>
      </c>
      <c r="C35" s="4">
        <v>0.0</v>
      </c>
      <c r="D35" s="15">
        <f t="shared" si="1"/>
        <v>42277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42308.0</v>
      </c>
      <c r="B36" s="4">
        <v>45.21</v>
      </c>
      <c r="C36" s="4">
        <v>0.0</v>
      </c>
      <c r="D36" s="15">
        <f t="shared" si="1"/>
        <v>42308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42338.0</v>
      </c>
      <c r="B37" s="4">
        <v>47.9</v>
      </c>
      <c r="C37" s="4">
        <v>0.0</v>
      </c>
      <c r="D37" s="15">
        <f t="shared" si="1"/>
        <v>42338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42369.0</v>
      </c>
      <c r="B38" s="4">
        <v>47.53</v>
      </c>
      <c r="C38" s="4">
        <v>0.22</v>
      </c>
      <c r="D38" s="15">
        <f t="shared" si="1"/>
        <v>42369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42400.0</v>
      </c>
      <c r="B39" s="4">
        <v>50.74</v>
      </c>
      <c r="C39" s="4">
        <v>0.0</v>
      </c>
      <c r="D39" s="15">
        <f t="shared" si="1"/>
        <v>42400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42429.0</v>
      </c>
      <c r="B40" s="4">
        <v>49.59</v>
      </c>
      <c r="C40" s="4">
        <v>0.0</v>
      </c>
      <c r="D40" s="15">
        <f t="shared" si="1"/>
        <v>42429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42460.0</v>
      </c>
      <c r="B41" s="4">
        <v>52.68</v>
      </c>
      <c r="C41" s="4">
        <v>0.2375</v>
      </c>
      <c r="D41" s="15">
        <f t="shared" si="1"/>
        <v>42460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42490.0</v>
      </c>
      <c r="B42" s="4">
        <v>57.98</v>
      </c>
      <c r="C42" s="4">
        <v>0.0</v>
      </c>
      <c r="D42" s="15">
        <f t="shared" si="1"/>
        <v>42490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42521.0</v>
      </c>
      <c r="B43" s="4">
        <v>57.74</v>
      </c>
      <c r="C43" s="4">
        <v>0.2375</v>
      </c>
      <c r="D43" s="15">
        <f t="shared" si="1"/>
        <v>42521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42551.0</v>
      </c>
      <c r="B44" s="4">
        <v>56.2</v>
      </c>
      <c r="C44" s="4">
        <v>0.0</v>
      </c>
      <c r="D44" s="15">
        <f t="shared" si="1"/>
        <v>42551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42582.0</v>
      </c>
      <c r="B45" s="4">
        <v>58.62</v>
      </c>
      <c r="C45" s="4">
        <v>0.0</v>
      </c>
      <c r="D45" s="15">
        <f t="shared" si="1"/>
        <v>42582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42613.0</v>
      </c>
      <c r="B46" s="4">
        <v>59.07</v>
      </c>
      <c r="C46" s="4">
        <v>0.2375</v>
      </c>
      <c r="D46" s="15">
        <f t="shared" si="1"/>
        <v>42613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42643.0</v>
      </c>
      <c r="B47" s="4">
        <v>59.89</v>
      </c>
      <c r="C47" s="4">
        <v>0.0</v>
      </c>
      <c r="D47" s="15">
        <f t="shared" si="1"/>
        <v>42643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42674.0</v>
      </c>
      <c r="B48" s="4">
        <v>55.81</v>
      </c>
      <c r="C48" s="4">
        <v>0.0</v>
      </c>
      <c r="D48" s="15">
        <f t="shared" si="1"/>
        <v>42674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42704.0</v>
      </c>
      <c r="B49" s="4">
        <v>55.88</v>
      </c>
      <c r="C49" s="4">
        <v>0.0</v>
      </c>
      <c r="D49" s="15">
        <f t="shared" si="1"/>
        <v>42704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42735.0</v>
      </c>
      <c r="B50" s="4">
        <v>56.06</v>
      </c>
      <c r="C50" s="4">
        <v>0.2375</v>
      </c>
      <c r="D50" s="15">
        <f t="shared" si="1"/>
        <v>42735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42766.0</v>
      </c>
      <c r="B51" s="4">
        <v>47.12</v>
      </c>
      <c r="C51" s="4">
        <v>0.0</v>
      </c>
      <c r="D51" s="15">
        <f t="shared" si="1"/>
        <v>42766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42794.0</v>
      </c>
      <c r="B52" s="4">
        <v>49.24</v>
      </c>
      <c r="C52" s="4">
        <v>0.0</v>
      </c>
      <c r="D52" s="15">
        <f t="shared" si="1"/>
        <v>42794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42825.0</v>
      </c>
      <c r="B53" s="4">
        <v>52.1</v>
      </c>
      <c r="C53" s="4">
        <v>0.2725</v>
      </c>
      <c r="D53" s="15">
        <f t="shared" si="1"/>
        <v>42825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42855.0</v>
      </c>
      <c r="B54" s="4">
        <v>50.4</v>
      </c>
      <c r="C54" s="4">
        <v>0.0</v>
      </c>
      <c r="D54" s="15">
        <f t="shared" si="1"/>
        <v>42855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42886.0</v>
      </c>
      <c r="B55" s="4">
        <v>49.74</v>
      </c>
      <c r="C55" s="4">
        <v>0.2725</v>
      </c>
      <c r="D55" s="15">
        <f t="shared" si="1"/>
        <v>42886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42916.0</v>
      </c>
      <c r="B56" s="4">
        <v>48.44</v>
      </c>
      <c r="C56" s="4">
        <v>0.0</v>
      </c>
      <c r="D56" s="15">
        <f t="shared" si="1"/>
        <v>42916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42947.0</v>
      </c>
      <c r="B57" s="4">
        <v>49.88</v>
      </c>
      <c r="C57" s="4">
        <v>0.0</v>
      </c>
      <c r="D57" s="15">
        <f t="shared" si="1"/>
        <v>42947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42978.0</v>
      </c>
      <c r="B58" s="4">
        <v>50.87</v>
      </c>
      <c r="C58" s="4">
        <v>0.2725</v>
      </c>
      <c r="D58" s="15">
        <f t="shared" si="1"/>
        <v>42978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43008.0</v>
      </c>
      <c r="B59" s="4">
        <v>49.09</v>
      </c>
      <c r="C59" s="4">
        <v>0.0</v>
      </c>
      <c r="D59" s="15">
        <f t="shared" si="1"/>
        <v>43008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43039.0</v>
      </c>
      <c r="B60" s="4">
        <v>49.68</v>
      </c>
      <c r="C60" s="4">
        <v>0.0</v>
      </c>
      <c r="D60" s="15">
        <f t="shared" si="1"/>
        <v>43039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43069.0</v>
      </c>
      <c r="B61" s="4">
        <v>54.55</v>
      </c>
      <c r="C61" s="4">
        <v>0.0</v>
      </c>
      <c r="D61" s="15">
        <f t="shared" si="1"/>
        <v>43069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43100.0</v>
      </c>
      <c r="B62" s="4">
        <v>53.45</v>
      </c>
      <c r="C62" s="4">
        <v>0.2725</v>
      </c>
      <c r="D62" s="15">
        <f t="shared" si="1"/>
        <v>43100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7"/>
      <c r="B63" s="6"/>
      <c r="C63" s="6"/>
      <c r="D63" s="1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7"/>
      <c r="B64" s="7"/>
      <c r="C64" s="7"/>
      <c r="D64" s="1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1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6"/>
      <c r="C69" s="6"/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7"/>
      <c r="B70" s="6"/>
      <c r="C70" s="6"/>
      <c r="D70" s="1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9"/>
      <c r="B71" s="6"/>
      <c r="C71" s="6"/>
      <c r="D71" s="1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9"/>
      <c r="B72" s="6"/>
      <c r="C72" s="6"/>
      <c r="D72" s="1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9"/>
      <c r="B73" s="6"/>
      <c r="C73" s="6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7"/>
      <c r="B74" s="6"/>
      <c r="C74" s="6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7"/>
      <c r="B75" s="6"/>
      <c r="C75" s="6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7"/>
      <c r="B76" s="6"/>
      <c r="C76" s="6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7"/>
      <c r="B77" s="6"/>
      <c r="C77" s="6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7"/>
      <c r="B78" s="6"/>
      <c r="C78" s="6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7"/>
      <c r="B79" s="6"/>
      <c r="C79" s="6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7"/>
      <c r="B80" s="6"/>
      <c r="C80" s="6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7"/>
      <c r="B81" s="6"/>
      <c r="C81" s="6"/>
      <c r="D81" s="1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7"/>
      <c r="B82" s="6"/>
      <c r="C82" s="6"/>
      <c r="D82" s="1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9"/>
      <c r="B83" s="6"/>
      <c r="C83" s="6"/>
      <c r="D83" s="1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9"/>
      <c r="B84" s="6"/>
      <c r="C84" s="6"/>
      <c r="D84" s="1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9"/>
      <c r="B85" s="6"/>
      <c r="C85" s="6"/>
      <c r="D85" s="1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7"/>
      <c r="B86" s="6"/>
      <c r="C86" s="6"/>
      <c r="D86" s="1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7"/>
      <c r="B87" s="6"/>
      <c r="C87" s="6"/>
      <c r="D87" s="1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7"/>
      <c r="B88" s="6"/>
      <c r="C88" s="6"/>
      <c r="D88" s="1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7"/>
      <c r="B89" s="6"/>
      <c r="C89" s="6"/>
      <c r="D89" s="1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7"/>
      <c r="B90" s="6"/>
      <c r="C90" s="6"/>
      <c r="D90" s="1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7"/>
      <c r="B91" s="6"/>
      <c r="C91" s="6"/>
      <c r="D91" s="1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7"/>
      <c r="B92" s="6"/>
      <c r="C92" s="6"/>
      <c r="D92" s="1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7"/>
      <c r="B93" s="6"/>
      <c r="C93" s="6"/>
      <c r="D93" s="1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7"/>
      <c r="B94" s="6"/>
      <c r="C94" s="6"/>
      <c r="D94" s="1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9"/>
      <c r="B95" s="6"/>
      <c r="C95" s="6"/>
      <c r="D95" s="1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9"/>
      <c r="B96" s="6"/>
      <c r="C96" s="6"/>
      <c r="D96" s="1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9"/>
      <c r="B97" s="6"/>
      <c r="C97" s="6"/>
      <c r="D97" s="1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7"/>
      <c r="B98" s="6"/>
      <c r="C98" s="6"/>
      <c r="D98" s="1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7"/>
      <c r="B99" s="6"/>
      <c r="C99" s="6"/>
      <c r="D99" s="1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7"/>
      <c r="B100" s="6"/>
      <c r="C100" s="6"/>
      <c r="D100" s="1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7"/>
      <c r="B101" s="6"/>
      <c r="C101" s="6"/>
      <c r="D101" s="1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7"/>
      <c r="B102" s="6"/>
      <c r="C102" s="6"/>
      <c r="D102" s="1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7"/>
      <c r="B103" s="6"/>
      <c r="C103" s="6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7"/>
      <c r="B104" s="6"/>
      <c r="C104" s="6"/>
      <c r="D104" s="1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7"/>
      <c r="B105" s="6"/>
      <c r="C105" s="6"/>
      <c r="D105" s="1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7"/>
      <c r="B106" s="6"/>
      <c r="C106" s="6"/>
      <c r="D106" s="1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9"/>
      <c r="B107" s="6"/>
      <c r="C107" s="6"/>
      <c r="D107" s="1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9"/>
      <c r="B108" s="6"/>
      <c r="C108" s="6"/>
      <c r="D108" s="1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9"/>
      <c r="B109" s="6"/>
      <c r="C109" s="6"/>
      <c r="D109" s="1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7"/>
      <c r="B110" s="6"/>
      <c r="C110" s="6"/>
      <c r="D110" s="1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7"/>
      <c r="B111" s="6"/>
      <c r="C111" s="6"/>
      <c r="D111" s="1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7"/>
      <c r="B112" s="6"/>
      <c r="C112" s="6"/>
      <c r="D112" s="1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7"/>
      <c r="B113" s="6"/>
      <c r="C113" s="6"/>
      <c r="D113" s="1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7"/>
      <c r="B114" s="6"/>
      <c r="C114" s="6"/>
      <c r="D114" s="1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7"/>
      <c r="B115" s="6"/>
      <c r="C115" s="6"/>
      <c r="D115" s="1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7"/>
      <c r="B116" s="6"/>
      <c r="C116" s="6"/>
      <c r="D116" s="1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7"/>
      <c r="B117" s="6"/>
      <c r="C117" s="6"/>
      <c r="D117" s="1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7"/>
      <c r="B118" s="6"/>
      <c r="C118" s="6"/>
      <c r="D118" s="1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9"/>
      <c r="B119" s="6"/>
      <c r="C119" s="6"/>
      <c r="D119" s="1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9"/>
      <c r="B120" s="6"/>
      <c r="C120" s="6"/>
      <c r="D120" s="1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9"/>
      <c r="B121" s="6"/>
      <c r="C121" s="6"/>
      <c r="D121" s="1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1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1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1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1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1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1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1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1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1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1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1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1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1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1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1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1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1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1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1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1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1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1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1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1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1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1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1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1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1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1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1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1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1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1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1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1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1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1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1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1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1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1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1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1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1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1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1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1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1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1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1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1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1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1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1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1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1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1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1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1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1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1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1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1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1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1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1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1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1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1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1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1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1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1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1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1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1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1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1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1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1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1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1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1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1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1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1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1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1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1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1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1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1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1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1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1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1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1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1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1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1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1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1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10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10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10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10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10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10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10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10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10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10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10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10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10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10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10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10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10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10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10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10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10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10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10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10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10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10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10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10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10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10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10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10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10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10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10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10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10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10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10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10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10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10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10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10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10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10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10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10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10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10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10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10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10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10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10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10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10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10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10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10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10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10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10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10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10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10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10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10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10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10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10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10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10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10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10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10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10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10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10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10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10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10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10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10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10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10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10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10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10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10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10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10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10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10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10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10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10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10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10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10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10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10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10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10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10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10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10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10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10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10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10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10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10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10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10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10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10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10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10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10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10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10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10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10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10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10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10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10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10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10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10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10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10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10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10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10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10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10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10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10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10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10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10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10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10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10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10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10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10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10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10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10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10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10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10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10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10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10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10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10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10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10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10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10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10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10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10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10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10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10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10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10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10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10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10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10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10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10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10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10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10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10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10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10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10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10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10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10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10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10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10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10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10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10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10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10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10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10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10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10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10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10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10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10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10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10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10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10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10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10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10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10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10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10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10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10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10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10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10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10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10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10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10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10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10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10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10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10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10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10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10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10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10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10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10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10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10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10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10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10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10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10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10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10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10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10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10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10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10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10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10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10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10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10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10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10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10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10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10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10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10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10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10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10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10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10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10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10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10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10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10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10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10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10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10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10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10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10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10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10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10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10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10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10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10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10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10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10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10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10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10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10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10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10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10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10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10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10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10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10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10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10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10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10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10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10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10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10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10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10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10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10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10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10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10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10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10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10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10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10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10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10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10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10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10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10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10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10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10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10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10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10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10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10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10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10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10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10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10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10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10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10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10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10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10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10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10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10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10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10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10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10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10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10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10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10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10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10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10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10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10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10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10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10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10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10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10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10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10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10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10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10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10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10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10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10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10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10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10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10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10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10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10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10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10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10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10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10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10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10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10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10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10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10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10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10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10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10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10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10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10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10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10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10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10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10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10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10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10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10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10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10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10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10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10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10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10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10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10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10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10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10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10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10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10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10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10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10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10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10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10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10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10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10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10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10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10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10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10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10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10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10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10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10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10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10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10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10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10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10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10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10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10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10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10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10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10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10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10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10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10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10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10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10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10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10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10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10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10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10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10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10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10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10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10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10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10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10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10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10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10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10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10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10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10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10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10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10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10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10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10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10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10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10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10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10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10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10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10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10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10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10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10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10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10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10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10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10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10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10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10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10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10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10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10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10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10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10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10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10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10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10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10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10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10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10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10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10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10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10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10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10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10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10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10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10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10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10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10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10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10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10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10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10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10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10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10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10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10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10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10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10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10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10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10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10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10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10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10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10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10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10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10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10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10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10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10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10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10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10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10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10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10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10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10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10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10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10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10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10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10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10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10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10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10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10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10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10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10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10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10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10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10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10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10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10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10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10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10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10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10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10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10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10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10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10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10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10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10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10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10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10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10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10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10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10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10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10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10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10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10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10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10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10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10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10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10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10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10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10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10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10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10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10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10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10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10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10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10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10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10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10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10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10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10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10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10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10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10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10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10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10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10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10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10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10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10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10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10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10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10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10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10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10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10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10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10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10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10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10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10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10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10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10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10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10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10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10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10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10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10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10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10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10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10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10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10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10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10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10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10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10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10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10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10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10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10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10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10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10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10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10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10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10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10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10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10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10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10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10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10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10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10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10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10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10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10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10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10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10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10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10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10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10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10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10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10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10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10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10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10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10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10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10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10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10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10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10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10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10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10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10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10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10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10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10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10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10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10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10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10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10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10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10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10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10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10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10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10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10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10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10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10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10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10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10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10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10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10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10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10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10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10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10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10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10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</v>
      </c>
      <c r="B1" s="1" t="s">
        <v>1</v>
      </c>
      <c r="C1" s="1" t="s">
        <v>2</v>
      </c>
      <c r="D1" s="2"/>
      <c r="E1" s="18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41274.0</v>
      </c>
      <c r="B2" s="4">
        <v>52.82</v>
      </c>
      <c r="C2" s="4">
        <v>0.13</v>
      </c>
      <c r="D2" s="7"/>
      <c r="E2" s="2"/>
      <c r="F2" s="2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41305.0</v>
      </c>
      <c r="B3" s="4">
        <v>52.4</v>
      </c>
      <c r="C3" s="4">
        <v>0.0</v>
      </c>
      <c r="D3" s="7"/>
      <c r="E3" s="2"/>
      <c r="F3" s="2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41333.0</v>
      </c>
      <c r="B4" s="4">
        <v>51.61</v>
      </c>
      <c r="C4" s="4">
        <v>0.0</v>
      </c>
      <c r="D4" s="7"/>
      <c r="E4" s="2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41364.0</v>
      </c>
      <c r="B5" s="4">
        <v>50.11</v>
      </c>
      <c r="C5" s="4">
        <v>0.15</v>
      </c>
      <c r="D5" s="7"/>
      <c r="E5" s="2"/>
      <c r="F5" s="2"/>
      <c r="G5" s="6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41394.0</v>
      </c>
      <c r="B6" s="4">
        <v>47.14</v>
      </c>
      <c r="C6" s="4">
        <v>0.0</v>
      </c>
      <c r="D6" s="7"/>
      <c r="E6" s="2"/>
      <c r="F6" s="2"/>
      <c r="G6" s="6"/>
      <c r="H6" s="2"/>
      <c r="I6" s="2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41425.0</v>
      </c>
      <c r="B7" s="4">
        <v>47.23</v>
      </c>
      <c r="C7" s="4">
        <v>0.15</v>
      </c>
      <c r="D7" s="7"/>
      <c r="E7" s="2"/>
      <c r="F7" s="2"/>
      <c r="G7" s="6"/>
      <c r="H7" s="2"/>
      <c r="I7" s="2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41455.0</v>
      </c>
      <c r="B8" s="4">
        <v>48.2</v>
      </c>
      <c r="C8" s="4">
        <v>0.0</v>
      </c>
      <c r="D8" s="7"/>
      <c r="E8" s="2"/>
      <c r="F8" s="2"/>
      <c r="G8" s="6"/>
      <c r="H8" s="2"/>
      <c r="I8" s="2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41486.0</v>
      </c>
      <c r="B9" s="4">
        <v>49.35</v>
      </c>
      <c r="C9" s="4">
        <v>0.0</v>
      </c>
      <c r="D9" s="7"/>
      <c r="E9" s="2"/>
      <c r="F9" s="2"/>
      <c r="G9" s="6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41517.0</v>
      </c>
      <c r="B10" s="4">
        <v>44.96</v>
      </c>
      <c r="C10" s="4">
        <v>0.15</v>
      </c>
      <c r="D10" s="7"/>
      <c r="E10" s="2"/>
      <c r="F10" s="2"/>
      <c r="G10" s="6"/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41547.0</v>
      </c>
      <c r="B11" s="4">
        <v>43.82</v>
      </c>
      <c r="C11" s="4">
        <v>0.0</v>
      </c>
      <c r="D11" s="7"/>
      <c r="E11" s="2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41578.0</v>
      </c>
      <c r="B12" s="4">
        <v>47.31</v>
      </c>
      <c r="C12" s="4">
        <v>0.0</v>
      </c>
      <c r="D12" s="7"/>
      <c r="E12" s="2"/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41608.0</v>
      </c>
      <c r="B13" s="4">
        <v>48.56</v>
      </c>
      <c r="C13" s="4">
        <v>0.0</v>
      </c>
      <c r="D13" s="7"/>
      <c r="E13" s="2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41639.0</v>
      </c>
      <c r="B14" s="4">
        <v>46.8</v>
      </c>
      <c r="C14" s="4">
        <v>0.15</v>
      </c>
      <c r="D14" s="7"/>
      <c r="E14" s="2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41670.0</v>
      </c>
      <c r="B15" s="4">
        <v>46.11</v>
      </c>
      <c r="C15" s="4">
        <v>0.0</v>
      </c>
      <c r="D15" s="7"/>
      <c r="E15" s="2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41698.0</v>
      </c>
      <c r="B16" s="4">
        <v>45.36</v>
      </c>
      <c r="C16" s="4">
        <v>0.0</v>
      </c>
      <c r="D16" s="7"/>
      <c r="E16" s="2"/>
      <c r="F16" s="2"/>
      <c r="G16" s="6"/>
      <c r="H16" s="7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41729.0</v>
      </c>
      <c r="B17" s="4">
        <v>47.24</v>
      </c>
      <c r="C17" s="4">
        <v>0.1675</v>
      </c>
      <c r="D17" s="7"/>
      <c r="E17" s="2"/>
      <c r="F17" s="2"/>
      <c r="G17" s="6"/>
      <c r="H17" s="8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41759.0</v>
      </c>
      <c r="B18" s="4">
        <v>45.03</v>
      </c>
      <c r="C18" s="4">
        <v>0.0</v>
      </c>
      <c r="D18" s="7"/>
      <c r="E18" s="2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41790.0</v>
      </c>
      <c r="B19" s="4">
        <v>48.45</v>
      </c>
      <c r="C19" s="4">
        <v>0.1675</v>
      </c>
      <c r="D19" s="7"/>
      <c r="E19" s="2"/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41820.0</v>
      </c>
      <c r="B20" s="4">
        <v>48.17</v>
      </c>
      <c r="C20" s="4">
        <v>0.0</v>
      </c>
      <c r="D20" s="7"/>
      <c r="E20" s="2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41851.0</v>
      </c>
      <c r="B21" s="4">
        <v>44.5</v>
      </c>
      <c r="C21" s="4">
        <v>0.0</v>
      </c>
      <c r="D21" s="7"/>
      <c r="E21" s="2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41882.0</v>
      </c>
      <c r="B22" s="4">
        <v>44.72</v>
      </c>
      <c r="C22" s="4">
        <v>0.1675</v>
      </c>
      <c r="D22" s="7"/>
      <c r="E22" s="2"/>
      <c r="F22" s="2"/>
      <c r="G22" s="6"/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41912.0</v>
      </c>
      <c r="B23" s="4">
        <v>49.32</v>
      </c>
      <c r="C23" s="4">
        <v>0.0</v>
      </c>
      <c r="D23" s="7"/>
      <c r="E23" s="2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41943.0</v>
      </c>
      <c r="B24" s="4">
        <v>49.28</v>
      </c>
      <c r="C24" s="4">
        <v>0.0</v>
      </c>
      <c r="D24" s="7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41973.0</v>
      </c>
      <c r="B25" s="4">
        <v>46.1</v>
      </c>
      <c r="C25" s="4">
        <v>0.0</v>
      </c>
      <c r="D25" s="7"/>
      <c r="E25" s="2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42004.0</v>
      </c>
      <c r="B26" s="4">
        <v>46.18</v>
      </c>
      <c r="C26" s="4">
        <v>0.1675</v>
      </c>
      <c r="D26" s="7"/>
      <c r="E26" s="2"/>
      <c r="F26" s="2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42035.0</v>
      </c>
      <c r="B27" s="4">
        <v>47.69</v>
      </c>
      <c r="C27" s="4">
        <v>0.0</v>
      </c>
      <c r="D27" s="7"/>
      <c r="E27" s="2"/>
      <c r="F27" s="2"/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42063.0</v>
      </c>
      <c r="B28" s="4">
        <v>48.31</v>
      </c>
      <c r="C28" s="4">
        <v>0.0</v>
      </c>
      <c r="D28" s="7"/>
      <c r="E28" s="2"/>
      <c r="F28" s="2"/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42094.0</v>
      </c>
      <c r="B29" s="4">
        <v>46.95</v>
      </c>
      <c r="C29" s="4">
        <v>0.22</v>
      </c>
      <c r="D29" s="7"/>
      <c r="E29" s="2"/>
      <c r="F29" s="2"/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42124.0</v>
      </c>
      <c r="B30" s="4">
        <v>47.92</v>
      </c>
      <c r="C30" s="4">
        <v>0.0</v>
      </c>
      <c r="D30" s="7"/>
      <c r="E30" s="2"/>
      <c r="F30" s="2"/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42155.0</v>
      </c>
      <c r="B31" s="4">
        <v>47.6</v>
      </c>
      <c r="C31" s="4">
        <v>0.22</v>
      </c>
      <c r="D31" s="7"/>
      <c r="E31" s="2"/>
      <c r="F31" s="2"/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42185.0</v>
      </c>
      <c r="B32" s="4">
        <v>48.11</v>
      </c>
      <c r="C32" s="4">
        <v>0.0</v>
      </c>
      <c r="D32" s="7"/>
      <c r="E32" s="2"/>
      <c r="F32" s="2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42216.0</v>
      </c>
      <c r="B33" s="4">
        <v>45.95</v>
      </c>
      <c r="C33" s="4">
        <v>0.0</v>
      </c>
      <c r="D33" s="7"/>
      <c r="E33" s="2"/>
      <c r="F33" s="2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42247.0</v>
      </c>
      <c r="B34" s="4">
        <v>43.63</v>
      </c>
      <c r="C34" s="4">
        <v>0.22</v>
      </c>
      <c r="D34" s="7"/>
      <c r="E34" s="6"/>
      <c r="F34" s="2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42277.0</v>
      </c>
      <c r="B35" s="4">
        <v>43.65</v>
      </c>
      <c r="C35" s="4">
        <v>0.0</v>
      </c>
      <c r="D35" s="7"/>
      <c r="E35" s="2"/>
      <c r="F35" s="2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42308.0</v>
      </c>
      <c r="B36" s="4">
        <v>45.21</v>
      </c>
      <c r="C36" s="4">
        <v>0.0</v>
      </c>
      <c r="D36" s="7"/>
      <c r="E36" s="2"/>
      <c r="F36" s="2"/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42338.0</v>
      </c>
      <c r="B37" s="4">
        <v>47.9</v>
      </c>
      <c r="C37" s="4">
        <v>0.0</v>
      </c>
      <c r="D37" s="7"/>
      <c r="E37" s="2"/>
      <c r="F37" s="2"/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42369.0</v>
      </c>
      <c r="B38" s="4">
        <v>47.53</v>
      </c>
      <c r="C38" s="4">
        <v>0.22</v>
      </c>
      <c r="D38" s="7"/>
      <c r="E38" s="2"/>
      <c r="F38" s="2"/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42400.0</v>
      </c>
      <c r="B39" s="4">
        <v>50.74</v>
      </c>
      <c r="C39" s="4">
        <v>0.0</v>
      </c>
      <c r="D39" s="7"/>
      <c r="E39" s="2"/>
      <c r="F39" s="2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42429.0</v>
      </c>
      <c r="B40" s="4">
        <v>49.59</v>
      </c>
      <c r="C40" s="4">
        <v>0.0</v>
      </c>
      <c r="D40" s="7"/>
      <c r="E40" s="2"/>
      <c r="F40" s="2"/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42460.0</v>
      </c>
      <c r="B41" s="4">
        <v>52.68</v>
      </c>
      <c r="C41" s="4">
        <v>0.2375</v>
      </c>
      <c r="D41" s="7"/>
      <c r="E41" s="2"/>
      <c r="F41" s="2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42490.0</v>
      </c>
      <c r="B42" s="4">
        <v>57.98</v>
      </c>
      <c r="C42" s="4">
        <v>0.0</v>
      </c>
      <c r="D42" s="7"/>
      <c r="E42" s="2"/>
      <c r="F42" s="2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42521.0</v>
      </c>
      <c r="B43" s="4">
        <v>57.74</v>
      </c>
      <c r="C43" s="4">
        <v>0.2375</v>
      </c>
      <c r="D43" s="7"/>
      <c r="E43" s="2"/>
      <c r="F43" s="2"/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42551.0</v>
      </c>
      <c r="B44" s="4">
        <v>56.2</v>
      </c>
      <c r="C44" s="4">
        <v>0.0</v>
      </c>
      <c r="D44" s="7"/>
      <c r="E44" s="2"/>
      <c r="F44" s="2"/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42582.0</v>
      </c>
      <c r="B45" s="4">
        <v>58.62</v>
      </c>
      <c r="C45" s="4">
        <v>0.0</v>
      </c>
      <c r="D45" s="7"/>
      <c r="E45" s="2"/>
      <c r="F45" s="2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42613.0</v>
      </c>
      <c r="B46" s="4">
        <v>59.07</v>
      </c>
      <c r="C46" s="4">
        <v>0.2375</v>
      </c>
      <c r="D46" s="7"/>
      <c r="E46" s="2"/>
      <c r="F46" s="2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42643.0</v>
      </c>
      <c r="B47" s="4">
        <v>59.89</v>
      </c>
      <c r="C47" s="4">
        <v>0.0</v>
      </c>
      <c r="D47" s="7"/>
      <c r="E47" s="2"/>
      <c r="F47" s="6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42674.0</v>
      </c>
      <c r="B48" s="4">
        <v>55.81</v>
      </c>
      <c r="C48" s="4">
        <v>0.0</v>
      </c>
      <c r="D48" s="7"/>
      <c r="E48" s="2"/>
      <c r="F48" s="2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42704.0</v>
      </c>
      <c r="B49" s="4">
        <v>55.88</v>
      </c>
      <c r="C49" s="4">
        <v>0.0</v>
      </c>
      <c r="D49" s="7"/>
      <c r="E49" s="2"/>
      <c r="F49" s="2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42735.0</v>
      </c>
      <c r="B50" s="4">
        <v>56.06</v>
      </c>
      <c r="C50" s="4">
        <v>0.2375</v>
      </c>
      <c r="D50" s="7"/>
      <c r="E50" s="2"/>
      <c r="F50" s="2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42766.0</v>
      </c>
      <c r="B51" s="4">
        <v>47.12</v>
      </c>
      <c r="C51" s="4">
        <v>0.0</v>
      </c>
      <c r="D51" s="7"/>
      <c r="E51" s="2"/>
      <c r="F51" s="2"/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42794.0</v>
      </c>
      <c r="B52" s="4">
        <v>49.24</v>
      </c>
      <c r="C52" s="4">
        <v>0.0</v>
      </c>
      <c r="D52" s="7"/>
      <c r="E52" s="2"/>
      <c r="F52" s="2"/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42825.0</v>
      </c>
      <c r="B53" s="4">
        <v>52.1</v>
      </c>
      <c r="C53" s="4">
        <v>0.2725</v>
      </c>
      <c r="D53" s="7"/>
      <c r="E53" s="2"/>
      <c r="F53" s="2"/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42855.0</v>
      </c>
      <c r="B54" s="4">
        <v>50.4</v>
      </c>
      <c r="C54" s="4">
        <v>0.0</v>
      </c>
      <c r="D54" s="7"/>
      <c r="E54" s="2"/>
      <c r="F54" s="2"/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42886.0</v>
      </c>
      <c r="B55" s="4">
        <v>49.74</v>
      </c>
      <c r="C55" s="4">
        <v>0.2725</v>
      </c>
      <c r="D55" s="7"/>
      <c r="E55" s="2"/>
      <c r="F55" s="2"/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42916.0</v>
      </c>
      <c r="B56" s="4">
        <v>48.44</v>
      </c>
      <c r="C56" s="4">
        <v>0.0</v>
      </c>
      <c r="D56" s="7"/>
      <c r="E56" s="2"/>
      <c r="F56" s="2"/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42947.0</v>
      </c>
      <c r="B57" s="4">
        <v>49.88</v>
      </c>
      <c r="C57" s="4">
        <v>0.0</v>
      </c>
      <c r="D57" s="7"/>
      <c r="E57" s="2"/>
      <c r="F57" s="2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42978.0</v>
      </c>
      <c r="B58" s="4">
        <v>50.87</v>
      </c>
      <c r="C58" s="4">
        <v>0.2725</v>
      </c>
      <c r="D58" s="7"/>
      <c r="E58" s="2"/>
      <c r="F58" s="2"/>
      <c r="G58" s="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43008.0</v>
      </c>
      <c r="B59" s="4">
        <v>49.09</v>
      </c>
      <c r="C59" s="4">
        <v>0.0</v>
      </c>
      <c r="D59" s="7"/>
      <c r="E59" s="2"/>
      <c r="F59" s="2"/>
      <c r="G59" s="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43039.0</v>
      </c>
      <c r="B60" s="4">
        <v>49.68</v>
      </c>
      <c r="C60" s="4">
        <v>0.0</v>
      </c>
      <c r="D60" s="7"/>
      <c r="E60" s="2"/>
      <c r="F60" s="2"/>
      <c r="G60" s="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43069.0</v>
      </c>
      <c r="B61" s="4">
        <v>54.55</v>
      </c>
      <c r="C61" s="4">
        <v>0.0</v>
      </c>
      <c r="D61" s="7"/>
      <c r="E61" s="2"/>
      <c r="F61" s="2"/>
      <c r="G61" s="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43100.0</v>
      </c>
      <c r="B62" s="4">
        <v>53.45</v>
      </c>
      <c r="C62" s="4">
        <v>0.2725</v>
      </c>
      <c r="D62" s="7"/>
      <c r="E62" s="2"/>
      <c r="F62" s="2"/>
      <c r="G62" s="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6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6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6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6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6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6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6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6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6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6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6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6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6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6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6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6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6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6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6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6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6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6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6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6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6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6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6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6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6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6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6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6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6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6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6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6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6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6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6"/>
      <c r="C101" s="2"/>
      <c r="D101" s="7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6"/>
      <c r="C102" s="2"/>
      <c r="D102" s="7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6"/>
      <c r="C103" s="2"/>
      <c r="D103" s="7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6"/>
      <c r="C104" s="2"/>
      <c r="D104" s="7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6"/>
      <c r="C105" s="2"/>
      <c r="D105" s="7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6"/>
      <c r="C106" s="2"/>
      <c r="D106" s="7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6"/>
      <c r="C107" s="2"/>
      <c r="D107" s="7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6"/>
      <c r="C108" s="2"/>
      <c r="D108" s="7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6"/>
      <c r="C109" s="2"/>
      <c r="D109" s="7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6"/>
      <c r="C110" s="2"/>
      <c r="D110" s="7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6"/>
      <c r="C111" s="2"/>
      <c r="D111" s="7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6"/>
      <c r="C112" s="2"/>
      <c r="D112" s="7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6"/>
      <c r="C113" s="2"/>
      <c r="D113" s="7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6"/>
      <c r="C114" s="2"/>
      <c r="D114" s="7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6"/>
      <c r="C115" s="2"/>
      <c r="D115" s="7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6"/>
      <c r="C116" s="2"/>
      <c r="D116" s="7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6"/>
      <c r="C117" s="2"/>
      <c r="D117" s="7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6"/>
      <c r="C118" s="2"/>
      <c r="D118" s="7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6"/>
      <c r="C119" s="2"/>
      <c r="D119" s="7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6"/>
      <c r="C120" s="2"/>
      <c r="D120" s="7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6"/>
      <c r="C121" s="2"/>
      <c r="D121" s="7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6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6"/>
      <c r="C123" s="2"/>
      <c r="D123" s="7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6"/>
      <c r="C124" s="2"/>
      <c r="D124" s="7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6"/>
      <c r="C125" s="2"/>
      <c r="D125" s="7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6"/>
      <c r="C126" s="2"/>
      <c r="D126" s="7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6"/>
      <c r="C127" s="2"/>
      <c r="D127" s="7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6"/>
      <c r="C128" s="2"/>
      <c r="D128" s="7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6"/>
      <c r="C129" s="2"/>
      <c r="D129" s="7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6"/>
      <c r="C130" s="2"/>
      <c r="D130" s="7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6"/>
      <c r="C131" s="2"/>
      <c r="D131" s="7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6"/>
      <c r="C132" s="2"/>
      <c r="D132" s="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6"/>
      <c r="C133" s="2"/>
      <c r="D133" s="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6"/>
      <c r="C134" s="2"/>
      <c r="D134" s="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6"/>
      <c r="C135" s="2"/>
      <c r="D135" s="7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6"/>
      <c r="C136" s="2"/>
      <c r="D136" s="7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6"/>
      <c r="C137" s="2"/>
      <c r="D137" s="7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6"/>
      <c r="C138" s="2"/>
      <c r="D138" s="7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6"/>
      <c r="C139" s="2"/>
      <c r="D139" s="7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6"/>
      <c r="C140" s="2"/>
      <c r="D140" s="7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6"/>
      <c r="C141" s="2"/>
      <c r="D141" s="7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6"/>
      <c r="C142" s="2"/>
      <c r="D142" s="7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6"/>
      <c r="C143" s="2"/>
      <c r="D143" s="7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6"/>
      <c r="C144" s="2"/>
      <c r="D144" s="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6"/>
      <c r="C145" s="2"/>
      <c r="D145" s="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6"/>
      <c r="C146" s="2"/>
      <c r="D146" s="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6"/>
      <c r="C147" s="2"/>
      <c r="D147" s="7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6"/>
      <c r="C148" s="2"/>
      <c r="D148" s="7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6"/>
      <c r="C149" s="2"/>
      <c r="D149" s="7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6"/>
      <c r="C150" s="2"/>
      <c r="D150" s="7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6"/>
      <c r="C151" s="2"/>
      <c r="D151" s="7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6"/>
      <c r="C152" s="2"/>
      <c r="D152" s="7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6"/>
      <c r="C153" s="2"/>
      <c r="D153" s="7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6"/>
      <c r="C154" s="2"/>
      <c r="D154" s="7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6"/>
      <c r="C155" s="2"/>
      <c r="D155" s="7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6"/>
      <c r="C156" s="2"/>
      <c r="D156" s="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6"/>
      <c r="C157" s="2"/>
      <c r="D157" s="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6"/>
      <c r="C158" s="2"/>
      <c r="D158" s="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6"/>
      <c r="C159" s="2"/>
      <c r="D159" s="7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6"/>
      <c r="C160" s="2"/>
      <c r="D160" s="7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6"/>
      <c r="C161" s="2"/>
      <c r="D161" s="7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6"/>
      <c r="C162" s="2"/>
      <c r="D162" s="7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6"/>
      <c r="C163" s="2"/>
      <c r="D163" s="7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6"/>
      <c r="C164" s="2"/>
      <c r="D164" s="7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6"/>
      <c r="C165" s="2"/>
      <c r="D165" s="7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6"/>
      <c r="C166" s="2"/>
      <c r="D166" s="7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6"/>
      <c r="C167" s="2"/>
      <c r="D167" s="7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6"/>
      <c r="C168" s="2"/>
      <c r="D168" s="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6"/>
      <c r="C169" s="2"/>
      <c r="D169" s="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6"/>
      <c r="C170" s="2"/>
      <c r="D170" s="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6"/>
      <c r="C171" s="2"/>
      <c r="D171" s="7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6"/>
      <c r="C172" s="2"/>
      <c r="D172" s="7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6"/>
      <c r="C173" s="2"/>
      <c r="D173" s="7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6"/>
      <c r="C174" s="2"/>
      <c r="D174" s="7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6"/>
      <c r="C175" s="2"/>
      <c r="D175" s="7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6"/>
      <c r="C176" s="2"/>
      <c r="D176" s="7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6"/>
      <c r="C177" s="2"/>
      <c r="D177" s="7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6"/>
      <c r="C178" s="2"/>
      <c r="D178" s="7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6"/>
      <c r="C179" s="2"/>
      <c r="D179" s="7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6"/>
      <c r="C180" s="2"/>
      <c r="D180" s="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6"/>
      <c r="C181" s="2"/>
      <c r="D181" s="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6"/>
      <c r="C182" s="2"/>
      <c r="D182" s="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6"/>
      <c r="C183" s="2"/>
      <c r="D183" s="7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6"/>
      <c r="C184" s="2"/>
      <c r="D184" s="7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6"/>
      <c r="C185" s="2"/>
      <c r="D185" s="7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6"/>
      <c r="C186" s="2"/>
      <c r="D186" s="7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6"/>
      <c r="C187" s="2"/>
      <c r="D187" s="7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2"/>
      <c r="D188" s="7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2"/>
      <c r="D189" s="7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2"/>
      <c r="D190" s="7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2"/>
      <c r="D191" s="7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2"/>
      <c r="D192" s="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2"/>
      <c r="D193" s="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2"/>
      <c r="D194" s="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2"/>
      <c r="D195" s="7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2"/>
      <c r="D196" s="7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2"/>
      <c r="D197" s="7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2"/>
      <c r="D198" s="7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2"/>
      <c r="D199" s="7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2"/>
      <c r="D200" s="7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2"/>
      <c r="D201" s="7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2"/>
      <c r="D202" s="7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2"/>
      <c r="D203" s="7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2"/>
      <c r="D204" s="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2"/>
      <c r="D205" s="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2"/>
      <c r="D206" s="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2"/>
      <c r="D207" s="7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2"/>
      <c r="D208" s="7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2"/>
      <c r="D209" s="7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2"/>
      <c r="D210" s="7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2"/>
      <c r="D211" s="7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2"/>
      <c r="D212" s="7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2"/>
      <c r="D213" s="7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2"/>
      <c r="D214" s="7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2"/>
      <c r="D215" s="7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2"/>
      <c r="D216" s="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2"/>
      <c r="D217" s="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2"/>
      <c r="D218" s="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2"/>
      <c r="D219" s="7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2"/>
      <c r="D220" s="7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2"/>
      <c r="D221" s="7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2"/>
      <c r="D222" s="7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2"/>
      <c r="D223" s="7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2"/>
      <c r="D224" s="7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2"/>
      <c r="D225" s="7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2"/>
      <c r="D226" s="7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2"/>
      <c r="D227" s="7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2"/>
      <c r="D228" s="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2"/>
      <c r="D229" s="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2"/>
      <c r="D230" s="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2"/>
      <c r="D231" s="7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2"/>
      <c r="D232" s="7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2"/>
      <c r="D233" s="7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2"/>
      <c r="D234" s="7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2"/>
      <c r="D235" s="7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2"/>
      <c r="D236" s="7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2"/>
      <c r="D237" s="7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2"/>
      <c r="D238" s="7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2"/>
      <c r="D239" s="7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2"/>
      <c r="D240" s="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2"/>
      <c r="D241" s="9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2"/>
      <c r="D242" s="9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2"/>
      <c r="D244" s="7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2"/>
      <c r="D245" s="7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2"/>
      <c r="D246" s="7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2"/>
      <c r="D247" s="7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2"/>
      <c r="D248" s="7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2"/>
      <c r="D249" s="7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2"/>
      <c r="D250" s="7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2"/>
      <c r="D251" s="7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2"/>
      <c r="D252" s="7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2"/>
      <c r="D253" s="9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2"/>
      <c r="D254" s="9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2"/>
      <c r="D255" s="9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2"/>
      <c r="D256" s="7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2"/>
      <c r="D257" s="7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2"/>
      <c r="D258" s="7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2"/>
      <c r="D259" s="7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2"/>
      <c r="D260" s="7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2"/>
      <c r="D261" s="7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2"/>
      <c r="D262" s="7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2"/>
      <c r="D263" s="7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2"/>
      <c r="D264" s="7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2"/>
      <c r="D265" s="9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2"/>
      <c r="D266" s="9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2"/>
      <c r="D267" s="9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2"/>
      <c r="D268" s="7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2"/>
      <c r="D269" s="7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2"/>
      <c r="D270" s="7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2"/>
      <c r="D271" s="7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2"/>
      <c r="D272" s="7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2"/>
      <c r="D273" s="7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2"/>
      <c r="D274" s="7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2"/>
      <c r="D275" s="7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2"/>
      <c r="D276" s="7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2"/>
      <c r="D277" s="9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2"/>
      <c r="D278" s="9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2"/>
      <c r="D279" s="9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2"/>
      <c r="D280" s="7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2"/>
      <c r="D281" s="7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2"/>
      <c r="D282" s="7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2"/>
      <c r="D283" s="7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2"/>
      <c r="D284" s="7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2"/>
      <c r="D285" s="7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2"/>
      <c r="D286" s="7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2"/>
      <c r="D287" s="7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2"/>
      <c r="D288" s="7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2"/>
      <c r="D289" s="9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2"/>
      <c r="D290" s="9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2"/>
      <c r="D291" s="9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2"/>
      <c r="D292" s="7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2"/>
      <c r="D293" s="7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2"/>
      <c r="D294" s="7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2"/>
      <c r="D295" s="7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2"/>
      <c r="D296" s="7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2"/>
      <c r="D297" s="7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2"/>
      <c r="D298" s="7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2"/>
      <c r="D299" s="7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2"/>
      <c r="D300" s="7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2"/>
      <c r="D301" s="9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2"/>
      <c r="D302" s="9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2"/>
      <c r="D303" s="9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2"/>
      <c r="D304" s="7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2"/>
      <c r="D305" s="7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2"/>
      <c r="D306" s="7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2"/>
      <c r="D307" s="7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2"/>
      <c r="D308" s="7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2"/>
      <c r="D309" s="7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2"/>
      <c r="D310" s="7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2"/>
      <c r="D311" s="7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2"/>
      <c r="D312" s="7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2"/>
      <c r="D313" s="9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2"/>
      <c r="D314" s="9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2"/>
      <c r="D315" s="9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2"/>
      <c r="D316" s="7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2"/>
      <c r="D317" s="7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2"/>
      <c r="D318" s="7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2"/>
      <c r="D319" s="7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2"/>
      <c r="D320" s="7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2"/>
      <c r="D321" s="7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2"/>
      <c r="D322" s="7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2"/>
      <c r="D323" s="7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2"/>
      <c r="D324" s="7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2"/>
      <c r="D325" s="9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2"/>
      <c r="D326" s="9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2"/>
      <c r="D327" s="9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2"/>
      <c r="D328" s="7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2"/>
      <c r="D329" s="7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2"/>
      <c r="D330" s="7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2"/>
      <c r="D331" s="7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2"/>
      <c r="D332" s="7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2"/>
      <c r="D333" s="7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2"/>
      <c r="D334" s="7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2"/>
      <c r="D335" s="7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2"/>
      <c r="D336" s="7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2"/>
      <c r="D337" s="9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2"/>
      <c r="D338" s="9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2"/>
      <c r="D339" s="9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2"/>
      <c r="D340" s="7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2"/>
      <c r="D341" s="7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2"/>
      <c r="D342" s="7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2"/>
      <c r="D343" s="7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2"/>
      <c r="D344" s="7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2"/>
      <c r="D345" s="7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2"/>
      <c r="D346" s="7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2"/>
      <c r="D347" s="7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2"/>
      <c r="D348" s="7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2"/>
      <c r="D349" s="9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2"/>
      <c r="D350" s="9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2"/>
      <c r="D351" s="9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2"/>
      <c r="D352" s="7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2"/>
      <c r="D353" s="7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2"/>
      <c r="D354" s="7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2"/>
      <c r="D355" s="7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2"/>
      <c r="D356" s="7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2"/>
      <c r="D357" s="7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2"/>
      <c r="D358" s="7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2"/>
      <c r="D359" s="7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2"/>
      <c r="D360" s="7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2"/>
      <c r="D361" s="9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2"/>
      <c r="D362" s="9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2"/>
      <c r="D363" s="9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2"/>
      <c r="D365" s="7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2"/>
      <c r="D366" s="7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2"/>
      <c r="D367" s="7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2"/>
      <c r="D368" s="7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2"/>
      <c r="D369" s="7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2"/>
      <c r="D370" s="7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2"/>
      <c r="D371" s="7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2"/>
      <c r="D372" s="7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2"/>
      <c r="D373" s="7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2"/>
      <c r="D374" s="9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2"/>
      <c r="D375" s="9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2"/>
      <c r="D376" s="9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2"/>
      <c r="D377" s="7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2"/>
      <c r="D378" s="7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2"/>
      <c r="D379" s="7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2"/>
      <c r="D380" s="7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2"/>
      <c r="D381" s="7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2"/>
      <c r="D382" s="7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2"/>
      <c r="D383" s="7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2"/>
      <c r="D384" s="7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2"/>
      <c r="D385" s="7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2"/>
      <c r="D386" s="9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2"/>
      <c r="D387" s="9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2"/>
      <c r="D388" s="9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2"/>
      <c r="D389" s="7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2"/>
      <c r="D390" s="7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2"/>
      <c r="D391" s="7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2"/>
      <c r="D392" s="7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2"/>
      <c r="D393" s="7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2"/>
      <c r="D394" s="7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2"/>
      <c r="D395" s="7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2"/>
      <c r="D396" s="7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2"/>
      <c r="D397" s="7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2"/>
      <c r="D398" s="9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2"/>
      <c r="D399" s="9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2"/>
      <c r="D400" s="9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2"/>
      <c r="D401" s="7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2"/>
      <c r="D402" s="7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2"/>
      <c r="D403" s="7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2"/>
      <c r="D404" s="7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2"/>
      <c r="D405" s="7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2"/>
      <c r="D406" s="7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2"/>
      <c r="D407" s="7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2"/>
      <c r="D408" s="7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2"/>
      <c r="D409" s="7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2"/>
      <c r="D410" s="9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2"/>
      <c r="D411" s="9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2"/>
      <c r="D412" s="9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2"/>
      <c r="D413" s="7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2"/>
      <c r="D414" s="7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2"/>
      <c r="D415" s="7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2"/>
      <c r="D416" s="7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2"/>
      <c r="D417" s="7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2"/>
      <c r="D418" s="7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2"/>
      <c r="D419" s="7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2"/>
      <c r="D420" s="7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2"/>
      <c r="D421" s="7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2"/>
      <c r="D422" s="9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2"/>
      <c r="D423" s="9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2"/>
      <c r="D424" s="9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2"/>
      <c r="D425" s="7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2"/>
      <c r="D426" s="7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2"/>
      <c r="D427" s="7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2"/>
      <c r="D428" s="7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2"/>
      <c r="D429" s="7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2"/>
      <c r="D430" s="7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2"/>
      <c r="D431" s="7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2"/>
      <c r="D432" s="7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2"/>
      <c r="D433" s="7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2"/>
      <c r="D434" s="9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2"/>
      <c r="D435" s="9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2"/>
      <c r="D436" s="9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2"/>
      <c r="D437" s="7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2"/>
      <c r="D438" s="7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2"/>
      <c r="D439" s="7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2"/>
      <c r="D440" s="7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2"/>
      <c r="D441" s="7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2"/>
      <c r="D442" s="7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2"/>
      <c r="D443" s="7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2"/>
      <c r="D444" s="7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2"/>
      <c r="D445" s="7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2"/>
      <c r="D446" s="9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2"/>
      <c r="D447" s="9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2"/>
      <c r="D448" s="9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2"/>
      <c r="D449" s="7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2"/>
      <c r="D450" s="7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2"/>
      <c r="D451" s="7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2"/>
      <c r="D452" s="7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2"/>
      <c r="D453" s="7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2"/>
      <c r="D454" s="7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2"/>
      <c r="D455" s="7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2"/>
      <c r="D456" s="7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2"/>
      <c r="D457" s="7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2"/>
      <c r="D458" s="9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2"/>
      <c r="D459" s="9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2"/>
      <c r="D460" s="9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2"/>
      <c r="D461" s="7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2"/>
      <c r="D462" s="7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2"/>
      <c r="D463" s="7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2"/>
      <c r="D464" s="7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2"/>
      <c r="D465" s="7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2"/>
      <c r="D466" s="7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2"/>
      <c r="D467" s="7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2"/>
      <c r="D468" s="7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2"/>
      <c r="D469" s="7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2"/>
      <c r="D470" s="9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2"/>
      <c r="D471" s="9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2"/>
      <c r="D472" s="9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2"/>
      <c r="D473" s="7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2"/>
      <c r="D474" s="7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2"/>
      <c r="D475" s="7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2"/>
      <c r="D476" s="7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2"/>
      <c r="D477" s="7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2"/>
      <c r="D478" s="7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2"/>
      <c r="D479" s="7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2"/>
      <c r="D480" s="7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2"/>
      <c r="D481" s="7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2"/>
      <c r="D482" s="9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2"/>
      <c r="D483" s="9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2"/>
      <c r="D484" s="9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2"/>
      <c r="D486" s="7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2"/>
      <c r="D487" s="7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2"/>
      <c r="D488" s="7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2"/>
      <c r="D489" s="7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2"/>
      <c r="D490" s="7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2"/>
      <c r="D491" s="7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2"/>
      <c r="D492" s="7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2"/>
      <c r="D493" s="7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2"/>
      <c r="D494" s="7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2"/>
      <c r="D495" s="9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2"/>
      <c r="D496" s="9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2"/>
      <c r="D497" s="9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2"/>
      <c r="D498" s="7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2"/>
      <c r="D499" s="7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2"/>
      <c r="D500" s="7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2"/>
      <c r="D501" s="7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2"/>
      <c r="D502" s="7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2"/>
      <c r="D503" s="7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2"/>
      <c r="D504" s="7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2"/>
      <c r="D505" s="7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2"/>
      <c r="D506" s="7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2"/>
      <c r="D507" s="9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2"/>
      <c r="D508" s="9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2"/>
      <c r="D509" s="9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2"/>
      <c r="D510" s="7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2"/>
      <c r="D511" s="7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2"/>
      <c r="D512" s="7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2"/>
      <c r="D513" s="7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2"/>
      <c r="D514" s="7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2"/>
      <c r="D515" s="7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2"/>
      <c r="D516" s="7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2"/>
      <c r="D517" s="7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2"/>
      <c r="D518" s="7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2"/>
      <c r="D519" s="9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2"/>
      <c r="D520" s="9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2"/>
      <c r="D521" s="9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2"/>
      <c r="D522" s="7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2"/>
      <c r="D523" s="7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2"/>
      <c r="D524" s="7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2"/>
      <c r="D525" s="7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2"/>
      <c r="D526" s="7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2"/>
      <c r="D527" s="7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2"/>
      <c r="D528" s="7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2"/>
      <c r="D529" s="7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2"/>
      <c r="D530" s="7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2"/>
      <c r="D531" s="9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2"/>
      <c r="D532" s="9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2"/>
      <c r="D533" s="9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2"/>
      <c r="D534" s="7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2"/>
      <c r="D535" s="7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2"/>
      <c r="D536" s="7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2"/>
      <c r="D537" s="7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2"/>
      <c r="D538" s="7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2"/>
      <c r="D539" s="7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2"/>
      <c r="D540" s="7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2"/>
      <c r="D541" s="7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2"/>
      <c r="D542" s="7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2"/>
      <c r="D543" s="9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2"/>
      <c r="D544" s="9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2"/>
      <c r="D545" s="9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2"/>
      <c r="D546" s="7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2"/>
      <c r="D547" s="7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2"/>
      <c r="D548" s="7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2"/>
      <c r="D549" s="7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2"/>
      <c r="D550" s="7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2"/>
      <c r="D551" s="7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2"/>
      <c r="D552" s="7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2"/>
      <c r="D553" s="7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2"/>
      <c r="D554" s="7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2"/>
      <c r="D555" s="9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2"/>
      <c r="D556" s="9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2"/>
      <c r="D557" s="9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2"/>
      <c r="D558" s="7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2"/>
      <c r="D559" s="7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2"/>
      <c r="D560" s="7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2"/>
      <c r="D561" s="7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2"/>
      <c r="D562" s="7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2"/>
      <c r="D563" s="7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2"/>
      <c r="D564" s="7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2"/>
      <c r="D565" s="7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2"/>
      <c r="D566" s="7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2"/>
      <c r="D567" s="9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2"/>
      <c r="D568" s="9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2"/>
      <c r="D569" s="9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2"/>
      <c r="D570" s="7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2"/>
      <c r="D571" s="7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2"/>
      <c r="D572" s="7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2"/>
      <c r="D573" s="7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2"/>
      <c r="D574" s="7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2"/>
      <c r="D575" s="7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2"/>
      <c r="D576" s="7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2"/>
      <c r="D577" s="7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2"/>
      <c r="D578" s="7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2"/>
      <c r="D579" s="9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2"/>
      <c r="D580" s="9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2"/>
      <c r="D581" s="9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2"/>
      <c r="D582" s="7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2"/>
      <c r="D583" s="7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2"/>
      <c r="D584" s="7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2"/>
      <c r="D585" s="7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2"/>
      <c r="D586" s="7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2"/>
      <c r="D587" s="7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2"/>
      <c r="D588" s="7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2"/>
      <c r="D589" s="7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2"/>
      <c r="D590" s="7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2"/>
      <c r="D591" s="9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2"/>
      <c r="D592" s="9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2"/>
      <c r="D593" s="9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2"/>
      <c r="D594" s="7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2"/>
      <c r="D595" s="7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2"/>
      <c r="D596" s="7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2"/>
      <c r="D597" s="7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2"/>
      <c r="D598" s="7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2"/>
      <c r="D599" s="7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2"/>
      <c r="D600" s="7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2"/>
      <c r="D601" s="7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2"/>
      <c r="D602" s="7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2"/>
      <c r="D603" s="9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2"/>
      <c r="D604" s="9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2"/>
      <c r="D605" s="9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2"/>
      <c r="D607" s="7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2"/>
      <c r="D608" s="7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2"/>
      <c r="D609" s="7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2"/>
      <c r="D610" s="7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2"/>
      <c r="D611" s="7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2"/>
      <c r="D612" s="7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2"/>
      <c r="D613" s="7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2"/>
      <c r="D614" s="7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2"/>
      <c r="D615" s="7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2"/>
      <c r="D616" s="9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2"/>
      <c r="D617" s="9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2"/>
      <c r="D618" s="9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2"/>
      <c r="D619" s="7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2"/>
      <c r="D620" s="7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2"/>
      <c r="D621" s="7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2"/>
      <c r="D622" s="7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2"/>
      <c r="D623" s="7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2"/>
      <c r="D624" s="7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2"/>
      <c r="D625" s="7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2"/>
      <c r="D626" s="7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2"/>
      <c r="D627" s="7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2"/>
      <c r="D628" s="9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2"/>
      <c r="D629" s="9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2"/>
      <c r="D630" s="9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2"/>
      <c r="D631" s="7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2"/>
      <c r="D632" s="7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2"/>
      <c r="D633" s="7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2"/>
      <c r="D634" s="7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2"/>
      <c r="D635" s="7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2"/>
      <c r="D636" s="7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2"/>
      <c r="D637" s="7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2"/>
      <c r="D638" s="7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2"/>
      <c r="D639" s="7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2"/>
      <c r="D640" s="9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2"/>
      <c r="D641" s="9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2"/>
      <c r="D642" s="9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2"/>
      <c r="D643" s="7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2"/>
      <c r="D644" s="7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2"/>
      <c r="D645" s="7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2"/>
      <c r="D646" s="7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2"/>
      <c r="D647" s="7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2"/>
      <c r="D648" s="7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2"/>
      <c r="D649" s="7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2"/>
      <c r="D650" s="7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2"/>
      <c r="D651" s="7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2"/>
      <c r="D652" s="9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2"/>
      <c r="D653" s="9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2"/>
      <c r="D654" s="9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2"/>
      <c r="D655" s="7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2"/>
      <c r="D656" s="7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2"/>
      <c r="D657" s="7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2"/>
      <c r="D658" s="7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2"/>
      <c r="D659" s="7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2"/>
      <c r="D660" s="7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2"/>
      <c r="D661" s="7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2"/>
      <c r="D662" s="7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2"/>
      <c r="D663" s="7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2"/>
      <c r="D664" s="9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2"/>
      <c r="D665" s="9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2"/>
      <c r="D666" s="9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2"/>
      <c r="D667" s="7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2"/>
      <c r="D668" s="7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2"/>
      <c r="D669" s="7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2"/>
      <c r="D670" s="7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2"/>
      <c r="D671" s="7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2"/>
      <c r="D672" s="7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2"/>
      <c r="D673" s="7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2"/>
      <c r="D674" s="7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2"/>
      <c r="D675" s="7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2"/>
      <c r="D676" s="9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2"/>
      <c r="D677" s="9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2"/>
      <c r="D678" s="9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2"/>
      <c r="D679" s="7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2"/>
      <c r="D680" s="7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2"/>
      <c r="D681" s="7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2"/>
      <c r="D682" s="7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2"/>
      <c r="D683" s="7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2"/>
      <c r="D684" s="7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2"/>
      <c r="D685" s="7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2"/>
      <c r="D686" s="7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2"/>
      <c r="D687" s="7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2"/>
      <c r="D688" s="9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2"/>
      <c r="D689" s="9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2"/>
      <c r="D690" s="9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2"/>
      <c r="D691" s="7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2"/>
      <c r="D692" s="7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2"/>
      <c r="D693" s="7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2"/>
      <c r="D694" s="7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2"/>
      <c r="D695" s="7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2"/>
      <c r="D696" s="7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2"/>
      <c r="D697" s="7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2"/>
      <c r="D698" s="7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2"/>
      <c r="D699" s="7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2"/>
      <c r="D700" s="9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2"/>
      <c r="D701" s="9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2"/>
      <c r="D702" s="9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2"/>
      <c r="D703" s="7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2"/>
      <c r="D704" s="7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2"/>
      <c r="D705" s="7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2"/>
      <c r="D706" s="7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2"/>
      <c r="D707" s="7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2"/>
      <c r="D708" s="7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2"/>
      <c r="D709" s="7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2"/>
      <c r="D710" s="7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2"/>
      <c r="D711" s="7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2"/>
      <c r="D712" s="9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2"/>
      <c r="D713" s="9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2"/>
      <c r="D714" s="9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2"/>
      <c r="D715" s="7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2"/>
      <c r="D716" s="7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2"/>
      <c r="D717" s="7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2"/>
      <c r="D718" s="7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2"/>
      <c r="D719" s="7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2"/>
      <c r="D720" s="7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2"/>
      <c r="D721" s="7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2"/>
      <c r="D722" s="7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2"/>
      <c r="D723" s="7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2"/>
      <c r="D724" s="9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2"/>
      <c r="D725" s="9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2"/>
      <c r="D726" s="9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2"/>
      <c r="D728" s="7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2"/>
      <c r="D729" s="7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2"/>
      <c r="D730" s="7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2"/>
      <c r="D731" s="7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2"/>
      <c r="D732" s="7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2"/>
      <c r="D733" s="7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2"/>
      <c r="D734" s="7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2"/>
      <c r="D735" s="7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2"/>
      <c r="D736" s="7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2"/>
      <c r="D737" s="9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2"/>
      <c r="D738" s="9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2"/>
      <c r="D739" s="9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2"/>
      <c r="D740" s="7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2"/>
      <c r="D741" s="7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2"/>
      <c r="D742" s="7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2"/>
      <c r="D743" s="7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2"/>
      <c r="D744" s="7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2"/>
      <c r="D745" s="7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2"/>
      <c r="D746" s="7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2"/>
      <c r="D747" s="7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2"/>
      <c r="D748" s="7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2"/>
      <c r="D749" s="9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2"/>
      <c r="D750" s="9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2"/>
      <c r="D751" s="9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2"/>
      <c r="D752" s="7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2"/>
      <c r="D753" s="7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2"/>
      <c r="D754" s="7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2"/>
      <c r="D755" s="7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2"/>
      <c r="D756" s="7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2"/>
      <c r="D757" s="7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2"/>
      <c r="D758" s="7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2"/>
      <c r="D759" s="7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2"/>
      <c r="D760" s="7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2"/>
      <c r="D761" s="9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2"/>
      <c r="D762" s="9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2"/>
      <c r="D763" s="9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2"/>
      <c r="D764" s="7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2"/>
      <c r="D765" s="7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2"/>
      <c r="D766" s="7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2"/>
      <c r="D767" s="7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2"/>
      <c r="D768" s="7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2"/>
      <c r="D769" s="7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2"/>
      <c r="D770" s="7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2"/>
      <c r="D771" s="7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2"/>
      <c r="D772" s="7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2"/>
      <c r="D773" s="9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2"/>
      <c r="D774" s="9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2"/>
      <c r="D775" s="9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2"/>
      <c r="D776" s="7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2"/>
      <c r="D777" s="7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2"/>
      <c r="D778" s="7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2"/>
      <c r="D779" s="7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2"/>
      <c r="D780" s="7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2"/>
      <c r="D781" s="7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2"/>
      <c r="D782" s="7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2"/>
      <c r="D783" s="7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2"/>
      <c r="D784" s="7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2"/>
      <c r="D785" s="9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2"/>
      <c r="D786" s="9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2"/>
      <c r="D787" s="9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2"/>
      <c r="D788" s="7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2"/>
      <c r="D789" s="7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2"/>
      <c r="D790" s="7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2"/>
      <c r="D791" s="7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2"/>
      <c r="D792" s="7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2"/>
      <c r="D793" s="7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2"/>
      <c r="D794" s="7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2"/>
      <c r="D795" s="7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2"/>
      <c r="D796" s="7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2"/>
      <c r="D797" s="9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2"/>
      <c r="D798" s="9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2"/>
      <c r="D799" s="9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2"/>
      <c r="D800" s="7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2"/>
      <c r="D801" s="7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2"/>
      <c r="D802" s="7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2"/>
      <c r="D803" s="7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2"/>
      <c r="D804" s="7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2"/>
      <c r="D805" s="7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2"/>
      <c r="D806" s="7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2"/>
      <c r="D807" s="7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2"/>
      <c r="D808" s="7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2"/>
      <c r="D809" s="9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2"/>
      <c r="D810" s="9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2"/>
      <c r="D811" s="9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2"/>
      <c r="D812" s="7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2"/>
      <c r="D813" s="7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2"/>
      <c r="D814" s="7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2"/>
      <c r="D815" s="7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2"/>
      <c r="D816" s="7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2"/>
      <c r="D817" s="7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2"/>
      <c r="D818" s="7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2"/>
      <c r="D819" s="7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2"/>
      <c r="D820" s="7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2"/>
      <c r="D821" s="9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2"/>
      <c r="D822" s="9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2"/>
      <c r="D823" s="9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2"/>
      <c r="D824" s="7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2"/>
      <c r="D825" s="7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2"/>
      <c r="D826" s="7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2"/>
      <c r="D827" s="7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2"/>
      <c r="D828" s="7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2"/>
      <c r="D829" s="7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2"/>
      <c r="D830" s="7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2"/>
      <c r="D831" s="7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2"/>
      <c r="D832" s="7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2"/>
      <c r="D833" s="9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2"/>
      <c r="D834" s="9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2"/>
      <c r="D835" s="9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2"/>
      <c r="D836" s="7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2"/>
      <c r="D837" s="7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2"/>
      <c r="D838" s="7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2"/>
      <c r="D839" s="7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2"/>
      <c r="D840" s="7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2"/>
      <c r="D841" s="7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2"/>
      <c r="D842" s="7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2"/>
      <c r="D843" s="7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2"/>
      <c r="D844" s="7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2"/>
      <c r="D845" s="9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2"/>
      <c r="D846" s="9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2"/>
      <c r="D847" s="9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2"/>
      <c r="D849" s="7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2"/>
      <c r="D850" s="7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2"/>
      <c r="D851" s="7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2"/>
      <c r="D852" s="7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2"/>
      <c r="D853" s="7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2"/>
      <c r="D854" s="7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2"/>
      <c r="D855" s="7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2"/>
      <c r="D856" s="7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2"/>
      <c r="D857" s="7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2"/>
      <c r="D858" s="9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2"/>
      <c r="D859" s="9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2"/>
      <c r="D860" s="9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2"/>
      <c r="D861" s="7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2"/>
      <c r="D862" s="7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2"/>
      <c r="D863" s="7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2"/>
      <c r="D864" s="7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2"/>
      <c r="D865" s="7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2"/>
      <c r="D866" s="7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2"/>
      <c r="D867" s="7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2"/>
      <c r="D868" s="7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2"/>
      <c r="D869" s="7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2"/>
      <c r="D870" s="9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2"/>
      <c r="D871" s="9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2"/>
      <c r="D872" s="9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2"/>
      <c r="D873" s="7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2"/>
      <c r="D874" s="7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2"/>
      <c r="D875" s="7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2"/>
      <c r="D876" s="7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2"/>
      <c r="D877" s="7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2"/>
      <c r="D878" s="7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2"/>
      <c r="D879" s="7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2"/>
      <c r="D880" s="7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2"/>
      <c r="D881" s="7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2"/>
      <c r="D882" s="9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2"/>
      <c r="D883" s="9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2"/>
      <c r="D884" s="9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2"/>
      <c r="D885" s="7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2"/>
      <c r="D886" s="7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2"/>
      <c r="D887" s="7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2"/>
      <c r="D888" s="7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2"/>
      <c r="D889" s="7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2"/>
      <c r="D890" s="7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2"/>
      <c r="D891" s="7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2"/>
      <c r="D892" s="7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2"/>
      <c r="D893" s="7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2"/>
      <c r="D894" s="9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2"/>
      <c r="D895" s="9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2"/>
      <c r="D896" s="9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2"/>
      <c r="D897" s="7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2"/>
      <c r="D898" s="7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2"/>
      <c r="D899" s="7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2"/>
      <c r="D900" s="7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2"/>
      <c r="D901" s="7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2"/>
      <c r="D902" s="7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2"/>
      <c r="D903" s="7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2"/>
      <c r="D904" s="7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2"/>
      <c r="D905" s="7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2"/>
      <c r="D906" s="9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2"/>
      <c r="D907" s="9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2"/>
      <c r="D908" s="9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2"/>
      <c r="D909" s="7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2"/>
      <c r="D910" s="7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2"/>
      <c r="D911" s="7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2"/>
      <c r="D912" s="7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2"/>
      <c r="D913" s="7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2"/>
      <c r="D914" s="7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2"/>
      <c r="D915" s="7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2"/>
      <c r="D916" s="7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2"/>
      <c r="D917" s="7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2"/>
      <c r="D918" s="9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2"/>
      <c r="D919" s="9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2"/>
      <c r="D920" s="9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2"/>
      <c r="D921" s="7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2"/>
      <c r="D922" s="7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2"/>
      <c r="D923" s="7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2"/>
      <c r="D924" s="7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2"/>
      <c r="D925" s="7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2"/>
      <c r="D926" s="7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2"/>
      <c r="D927" s="7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2"/>
      <c r="D928" s="7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2"/>
      <c r="D929" s="7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2"/>
      <c r="D930" s="9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2"/>
      <c r="D931" s="9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2"/>
      <c r="D932" s="9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2"/>
      <c r="D933" s="7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2"/>
      <c r="D934" s="7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2"/>
      <c r="D935" s="7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2"/>
      <c r="D936" s="7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2"/>
      <c r="D937" s="7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2"/>
      <c r="D938" s="7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2"/>
      <c r="D939" s="7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2"/>
      <c r="D940" s="7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2"/>
      <c r="D941" s="7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9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9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9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7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7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7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7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7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7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7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7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7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9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9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9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7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7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7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7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7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7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7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7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7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9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9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9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</v>
      </c>
      <c r="B1" s="1" t="s">
        <v>1</v>
      </c>
      <c r="C1" s="1" t="s">
        <v>2</v>
      </c>
      <c r="D1" s="2"/>
      <c r="E1" s="2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41274.0</v>
      </c>
      <c r="B2" s="4">
        <v>52.82</v>
      </c>
      <c r="C2" s="4">
        <v>0.13</v>
      </c>
      <c r="D2" s="7"/>
      <c r="E2" s="2"/>
      <c r="F2" s="2"/>
      <c r="G2" s="6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41305.0</v>
      </c>
      <c r="B3" s="4">
        <v>52.4</v>
      </c>
      <c r="C3" s="4">
        <v>0.0</v>
      </c>
      <c r="D3" s="7"/>
      <c r="E3" s="2"/>
      <c r="F3" s="2"/>
      <c r="G3" s="6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41333.0</v>
      </c>
      <c r="B4" s="4">
        <v>51.61</v>
      </c>
      <c r="C4" s="4">
        <v>0.0</v>
      </c>
      <c r="D4" s="7"/>
      <c r="E4" s="2"/>
      <c r="F4" s="2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41364.0</v>
      </c>
      <c r="B5" s="4">
        <v>50.11</v>
      </c>
      <c r="C5" s="4">
        <v>0.15</v>
      </c>
      <c r="D5" s="7"/>
      <c r="E5" s="2"/>
      <c r="F5" s="2"/>
      <c r="G5" s="6"/>
      <c r="H5" s="2"/>
      <c r="I5" s="2"/>
      <c r="J5" s="6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41394.0</v>
      </c>
      <c r="B6" s="4">
        <v>47.14</v>
      </c>
      <c r="C6" s="4">
        <v>0.0</v>
      </c>
      <c r="D6" s="7"/>
      <c r="E6" s="2"/>
      <c r="F6" s="2"/>
      <c r="G6" s="6"/>
      <c r="H6" s="2"/>
      <c r="I6" s="2"/>
      <c r="J6" s="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41425.0</v>
      </c>
      <c r="B7" s="4">
        <v>47.23</v>
      </c>
      <c r="C7" s="4">
        <v>0.15</v>
      </c>
      <c r="D7" s="7"/>
      <c r="E7" s="2"/>
      <c r="F7" s="2"/>
      <c r="G7" s="6"/>
      <c r="H7" s="2"/>
      <c r="I7" s="2"/>
      <c r="J7" s="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41455.0</v>
      </c>
      <c r="B8" s="4">
        <v>48.2</v>
      </c>
      <c r="C8" s="4">
        <v>0.0</v>
      </c>
      <c r="D8" s="7"/>
      <c r="E8" s="2"/>
      <c r="F8" s="2"/>
      <c r="G8" s="6"/>
      <c r="H8" s="2"/>
      <c r="I8" s="2"/>
      <c r="J8" s="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41486.0</v>
      </c>
      <c r="B9" s="4">
        <v>49.35</v>
      </c>
      <c r="C9" s="4">
        <v>0.0</v>
      </c>
      <c r="D9" s="7"/>
      <c r="E9" s="2"/>
      <c r="F9" s="2"/>
      <c r="G9" s="6"/>
      <c r="H9" s="2"/>
      <c r="I9" s="2"/>
      <c r="J9" s="7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41517.0</v>
      </c>
      <c r="B10" s="4">
        <v>44.96</v>
      </c>
      <c r="C10" s="4">
        <v>0.15</v>
      </c>
      <c r="D10" s="7"/>
      <c r="E10" s="2"/>
      <c r="F10" s="2"/>
      <c r="G10" s="6"/>
      <c r="H10" s="2"/>
      <c r="I10" s="2"/>
      <c r="J10" s="7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41547.0</v>
      </c>
      <c r="B11" s="4">
        <v>43.82</v>
      </c>
      <c r="C11" s="4">
        <v>0.0</v>
      </c>
      <c r="D11" s="7"/>
      <c r="E11" s="2"/>
      <c r="F11" s="2"/>
      <c r="G11" s="6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41578.0</v>
      </c>
      <c r="B12" s="4">
        <v>47.31</v>
      </c>
      <c r="C12" s="4">
        <v>0.0</v>
      </c>
      <c r="D12" s="7"/>
      <c r="E12" s="2"/>
      <c r="F12" s="2"/>
      <c r="G12" s="6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41608.0</v>
      </c>
      <c r="B13" s="4">
        <v>48.56</v>
      </c>
      <c r="C13" s="4">
        <v>0.0</v>
      </c>
      <c r="D13" s="7"/>
      <c r="E13" s="2"/>
      <c r="F13" s="2"/>
      <c r="G13" s="6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41639.0</v>
      </c>
      <c r="B14" s="4">
        <v>46.8</v>
      </c>
      <c r="C14" s="4">
        <v>0.15</v>
      </c>
      <c r="D14" s="7"/>
      <c r="E14" s="2"/>
      <c r="F14" s="2"/>
      <c r="G14" s="6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41670.0</v>
      </c>
      <c r="B15" s="4">
        <v>46.11</v>
      </c>
      <c r="C15" s="4">
        <v>0.0</v>
      </c>
      <c r="D15" s="7"/>
      <c r="E15" s="2"/>
      <c r="F15" s="2"/>
      <c r="G15" s="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41698.0</v>
      </c>
      <c r="B16" s="4">
        <v>45.36</v>
      </c>
      <c r="C16" s="4">
        <v>0.0</v>
      </c>
      <c r="D16" s="7"/>
      <c r="E16" s="2"/>
      <c r="F16" s="2"/>
      <c r="G16" s="6"/>
      <c r="H16" s="7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41729.0</v>
      </c>
      <c r="B17" s="4">
        <v>47.24</v>
      </c>
      <c r="C17" s="4">
        <v>0.1675</v>
      </c>
      <c r="D17" s="7"/>
      <c r="E17" s="2"/>
      <c r="F17" s="2"/>
      <c r="G17" s="6"/>
      <c r="H17" s="8"/>
      <c r="I17" s="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41759.0</v>
      </c>
      <c r="B18" s="4">
        <v>45.03</v>
      </c>
      <c r="C18" s="4">
        <v>0.0</v>
      </c>
      <c r="D18" s="7"/>
      <c r="E18" s="2"/>
      <c r="F18" s="2"/>
      <c r="G18" s="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41790.0</v>
      </c>
      <c r="B19" s="4">
        <v>48.45</v>
      </c>
      <c r="C19" s="4">
        <v>0.1675</v>
      </c>
      <c r="D19" s="7"/>
      <c r="E19" s="2"/>
      <c r="F19" s="2"/>
      <c r="G19" s="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41820.0</v>
      </c>
      <c r="B20" s="4">
        <v>48.17</v>
      </c>
      <c r="C20" s="4">
        <v>0.0</v>
      </c>
      <c r="D20" s="7"/>
      <c r="E20" s="2"/>
      <c r="F20" s="2"/>
      <c r="G20" s="6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41851.0</v>
      </c>
      <c r="B21" s="4">
        <v>44.5</v>
      </c>
      <c r="C21" s="4">
        <v>0.0</v>
      </c>
      <c r="D21" s="7"/>
      <c r="E21" s="2"/>
      <c r="F21" s="2"/>
      <c r="G21" s="6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41882.0</v>
      </c>
      <c r="B22" s="4">
        <v>44.72</v>
      </c>
      <c r="C22" s="4">
        <v>0.1675</v>
      </c>
      <c r="D22" s="7"/>
      <c r="E22" s="2"/>
      <c r="F22" s="2"/>
      <c r="G22" s="6"/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41912.0</v>
      </c>
      <c r="B23" s="4">
        <v>49.32</v>
      </c>
      <c r="C23" s="4">
        <v>0.0</v>
      </c>
      <c r="D23" s="7"/>
      <c r="E23" s="2"/>
      <c r="F23" s="2"/>
      <c r="G23" s="6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41943.0</v>
      </c>
      <c r="B24" s="4">
        <v>49.28</v>
      </c>
      <c r="C24" s="4">
        <v>0.0</v>
      </c>
      <c r="D24" s="7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41973.0</v>
      </c>
      <c r="B25" s="4">
        <v>46.1</v>
      </c>
      <c r="C25" s="4">
        <v>0.0</v>
      </c>
      <c r="D25" s="7"/>
      <c r="E25" s="2"/>
      <c r="F25" s="2"/>
      <c r="G25" s="6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42004.0</v>
      </c>
      <c r="B26" s="4">
        <v>46.18</v>
      </c>
      <c r="C26" s="4">
        <v>0.1675</v>
      </c>
      <c r="D26" s="7"/>
      <c r="E26" s="2"/>
      <c r="F26" s="2"/>
      <c r="G26" s="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42035.0</v>
      </c>
      <c r="B27" s="4">
        <v>47.69</v>
      </c>
      <c r="C27" s="4">
        <v>0.0</v>
      </c>
      <c r="D27" s="7"/>
      <c r="E27" s="2"/>
      <c r="F27" s="2"/>
      <c r="G27" s="6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42063.0</v>
      </c>
      <c r="B28" s="4">
        <v>48.31</v>
      </c>
      <c r="C28" s="4">
        <v>0.0</v>
      </c>
      <c r="D28" s="7"/>
      <c r="E28" s="2"/>
      <c r="F28" s="2"/>
      <c r="G28" s="6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42094.0</v>
      </c>
      <c r="B29" s="4">
        <v>46.95</v>
      </c>
      <c r="C29" s="4">
        <v>0.22</v>
      </c>
      <c r="D29" s="7"/>
      <c r="E29" s="2"/>
      <c r="F29" s="2"/>
      <c r="G29" s="6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42124.0</v>
      </c>
      <c r="B30" s="4">
        <v>47.92</v>
      </c>
      <c r="C30" s="4">
        <v>0.0</v>
      </c>
      <c r="D30" s="7"/>
      <c r="E30" s="2"/>
      <c r="F30" s="2"/>
      <c r="G30" s="6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42155.0</v>
      </c>
      <c r="B31" s="4">
        <v>47.6</v>
      </c>
      <c r="C31" s="4">
        <v>0.22</v>
      </c>
      <c r="D31" s="7"/>
      <c r="E31" s="2"/>
      <c r="F31" s="2"/>
      <c r="G31" s="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42185.0</v>
      </c>
      <c r="B32" s="4">
        <v>48.11</v>
      </c>
      <c r="C32" s="4">
        <v>0.0</v>
      </c>
      <c r="D32" s="7"/>
      <c r="E32" s="2"/>
      <c r="F32" s="2"/>
      <c r="G32" s="6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42216.0</v>
      </c>
      <c r="B33" s="4">
        <v>45.95</v>
      </c>
      <c r="C33" s="4">
        <v>0.0</v>
      </c>
      <c r="D33" s="7"/>
      <c r="E33" s="2"/>
      <c r="F33" s="2"/>
      <c r="G33" s="6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42247.0</v>
      </c>
      <c r="B34" s="4">
        <v>43.63</v>
      </c>
      <c r="C34" s="4">
        <v>0.22</v>
      </c>
      <c r="D34" s="7"/>
      <c r="E34" s="6"/>
      <c r="F34" s="2"/>
      <c r="G34" s="6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42277.0</v>
      </c>
      <c r="B35" s="4">
        <v>43.65</v>
      </c>
      <c r="C35" s="4">
        <v>0.0</v>
      </c>
      <c r="D35" s="7"/>
      <c r="E35" s="2"/>
      <c r="F35" s="2"/>
      <c r="G35" s="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42308.0</v>
      </c>
      <c r="B36" s="4">
        <v>45.21</v>
      </c>
      <c r="C36" s="4">
        <v>0.0</v>
      </c>
      <c r="D36" s="7"/>
      <c r="E36" s="2"/>
      <c r="F36" s="2"/>
      <c r="G36" s="6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42338.0</v>
      </c>
      <c r="B37" s="4">
        <v>47.9</v>
      </c>
      <c r="C37" s="4">
        <v>0.0</v>
      </c>
      <c r="D37" s="7"/>
      <c r="E37" s="2"/>
      <c r="F37" s="2"/>
      <c r="G37" s="6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42369.0</v>
      </c>
      <c r="B38" s="4">
        <v>47.53</v>
      </c>
      <c r="C38" s="4">
        <v>0.22</v>
      </c>
      <c r="D38" s="7"/>
      <c r="E38" s="2"/>
      <c r="F38" s="2"/>
      <c r="G38" s="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42400.0</v>
      </c>
      <c r="B39" s="4">
        <v>50.74</v>
      </c>
      <c r="C39" s="4">
        <v>0.0</v>
      </c>
      <c r="D39" s="7"/>
      <c r="E39" s="2"/>
      <c r="F39" s="2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42429.0</v>
      </c>
      <c r="B40" s="4">
        <v>49.59</v>
      </c>
      <c r="C40" s="4">
        <v>0.0</v>
      </c>
      <c r="D40" s="7"/>
      <c r="E40" s="2"/>
      <c r="F40" s="2"/>
      <c r="G40" s="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42460.0</v>
      </c>
      <c r="B41" s="4">
        <v>52.68</v>
      </c>
      <c r="C41" s="4">
        <v>0.2375</v>
      </c>
      <c r="D41" s="7"/>
      <c r="E41" s="2"/>
      <c r="F41" s="2"/>
      <c r="G41" s="6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42490.0</v>
      </c>
      <c r="B42" s="4">
        <v>57.98</v>
      </c>
      <c r="C42" s="4">
        <v>0.0</v>
      </c>
      <c r="D42" s="7"/>
      <c r="E42" s="2"/>
      <c r="F42" s="2"/>
      <c r="G42" s="6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42521.0</v>
      </c>
      <c r="B43" s="4">
        <v>57.74</v>
      </c>
      <c r="C43" s="4">
        <v>0.2375</v>
      </c>
      <c r="D43" s="7"/>
      <c r="E43" s="2"/>
      <c r="F43" s="2"/>
      <c r="G43" s="6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42551.0</v>
      </c>
      <c r="B44" s="4">
        <v>56.2</v>
      </c>
      <c r="C44" s="4">
        <v>0.0</v>
      </c>
      <c r="D44" s="7"/>
      <c r="E44" s="2"/>
      <c r="F44" s="2"/>
      <c r="G44" s="6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42582.0</v>
      </c>
      <c r="B45" s="4">
        <v>58.62</v>
      </c>
      <c r="C45" s="4">
        <v>0.0</v>
      </c>
      <c r="D45" s="7"/>
      <c r="E45" s="2"/>
      <c r="F45" s="2"/>
      <c r="G45" s="6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42613.0</v>
      </c>
      <c r="B46" s="4">
        <v>59.07</v>
      </c>
      <c r="C46" s="4">
        <v>0.2375</v>
      </c>
      <c r="D46" s="7"/>
      <c r="E46" s="2"/>
      <c r="F46" s="2"/>
      <c r="G46" s="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42643.0</v>
      </c>
      <c r="B47" s="4">
        <v>59.89</v>
      </c>
      <c r="C47" s="4">
        <v>0.0</v>
      </c>
      <c r="D47" s="7"/>
      <c r="E47" s="2"/>
      <c r="F47" s="6"/>
      <c r="G47" s="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42674.0</v>
      </c>
      <c r="B48" s="4">
        <v>55.81</v>
      </c>
      <c r="C48" s="4">
        <v>0.0</v>
      </c>
      <c r="D48" s="7"/>
      <c r="E48" s="2"/>
      <c r="F48" s="2"/>
      <c r="G48" s="6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42704.0</v>
      </c>
      <c r="B49" s="4">
        <v>55.88</v>
      </c>
      <c r="C49" s="4">
        <v>0.0</v>
      </c>
      <c r="D49" s="7"/>
      <c r="E49" s="2"/>
      <c r="F49" s="2"/>
      <c r="G49" s="6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42735.0</v>
      </c>
      <c r="B50" s="4">
        <v>56.06</v>
      </c>
      <c r="C50" s="4">
        <v>0.2375</v>
      </c>
      <c r="D50" s="7"/>
      <c r="E50" s="2"/>
      <c r="F50" s="2"/>
      <c r="G50" s="6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42766.0</v>
      </c>
      <c r="B51" s="4">
        <v>47.12</v>
      </c>
      <c r="C51" s="4">
        <v>0.0</v>
      </c>
      <c r="D51" s="7"/>
      <c r="E51" s="2"/>
      <c r="F51" s="2"/>
      <c r="G51" s="6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42794.0</v>
      </c>
      <c r="B52" s="4">
        <v>49.24</v>
      </c>
      <c r="C52" s="4">
        <v>0.0</v>
      </c>
      <c r="D52" s="7"/>
      <c r="E52" s="2"/>
      <c r="F52" s="2"/>
      <c r="G52" s="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42825.0</v>
      </c>
      <c r="B53" s="4">
        <v>52.1</v>
      </c>
      <c r="C53" s="4">
        <v>0.2725</v>
      </c>
      <c r="D53" s="7"/>
      <c r="E53" s="2"/>
      <c r="F53" s="2"/>
      <c r="G53" s="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42855.0</v>
      </c>
      <c r="B54" s="4">
        <v>50.4</v>
      </c>
      <c r="C54" s="4">
        <v>0.0</v>
      </c>
      <c r="D54" s="7"/>
      <c r="E54" s="2"/>
      <c r="F54" s="2"/>
      <c r="G54" s="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42886.0</v>
      </c>
      <c r="B55" s="4">
        <v>49.74</v>
      </c>
      <c r="C55" s="4">
        <v>0.2725</v>
      </c>
      <c r="D55" s="7"/>
      <c r="E55" s="2"/>
      <c r="F55" s="2"/>
      <c r="G55" s="6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42916.0</v>
      </c>
      <c r="B56" s="4">
        <v>48.44</v>
      </c>
      <c r="C56" s="4">
        <v>0.0</v>
      </c>
      <c r="D56" s="7"/>
      <c r="E56" s="2"/>
      <c r="F56" s="2"/>
      <c r="G56" s="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42947.0</v>
      </c>
      <c r="B57" s="4">
        <v>49.88</v>
      </c>
      <c r="C57" s="4">
        <v>0.0</v>
      </c>
      <c r="D57" s="7"/>
      <c r="E57" s="2"/>
      <c r="F57" s="2"/>
      <c r="G57" s="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42978.0</v>
      </c>
      <c r="B58" s="4">
        <v>50.87</v>
      </c>
      <c r="C58" s="4">
        <v>0.2725</v>
      </c>
      <c r="D58" s="7"/>
      <c r="E58" s="2"/>
      <c r="F58" s="2"/>
      <c r="G58" s="6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43008.0</v>
      </c>
      <c r="B59" s="4">
        <v>49.09</v>
      </c>
      <c r="C59" s="4">
        <v>0.0</v>
      </c>
      <c r="D59" s="7"/>
      <c r="E59" s="2"/>
      <c r="F59" s="2"/>
      <c r="G59" s="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43039.0</v>
      </c>
      <c r="B60" s="4">
        <v>49.68</v>
      </c>
      <c r="C60" s="4">
        <v>0.0</v>
      </c>
      <c r="D60" s="7"/>
      <c r="E60" s="2"/>
      <c r="F60" s="2"/>
      <c r="G60" s="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43069.0</v>
      </c>
      <c r="B61" s="4">
        <v>54.55</v>
      </c>
      <c r="C61" s="4">
        <v>0.0</v>
      </c>
      <c r="D61" s="7"/>
      <c r="E61" s="2"/>
      <c r="F61" s="2"/>
      <c r="G61" s="6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43100.0</v>
      </c>
      <c r="B62" s="4">
        <v>53.45</v>
      </c>
      <c r="C62" s="4">
        <v>0.2725</v>
      </c>
      <c r="D62" s="7"/>
      <c r="E62" s="2"/>
      <c r="F62" s="2"/>
      <c r="G62" s="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6"/>
      <c r="C63" s="2"/>
      <c r="D63" s="7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6"/>
      <c r="C64" s="2"/>
      <c r="D64" s="7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6"/>
      <c r="C65" s="2"/>
      <c r="D65" s="7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6"/>
      <c r="C66" s="2"/>
      <c r="D66" s="7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6"/>
      <c r="C67" s="2"/>
      <c r="D67" s="7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6"/>
      <c r="C68" s="2"/>
      <c r="D68" s="7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6"/>
      <c r="C69" s="2"/>
      <c r="D69" s="7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6"/>
      <c r="C70" s="2"/>
      <c r="D70" s="7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6"/>
      <c r="C71" s="2"/>
      <c r="D71" s="7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6"/>
      <c r="C72" s="2"/>
      <c r="D72" s="7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6"/>
      <c r="C73" s="2"/>
      <c r="D73" s="7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6"/>
      <c r="C74" s="2"/>
      <c r="D74" s="7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6"/>
      <c r="C75" s="2"/>
      <c r="D75" s="7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6"/>
      <c r="C76" s="2"/>
      <c r="D76" s="7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6"/>
      <c r="C77" s="2"/>
      <c r="D77" s="7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6"/>
      <c r="C78" s="2"/>
      <c r="D78" s="7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6"/>
      <c r="C79" s="2"/>
      <c r="D79" s="7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6"/>
      <c r="C80" s="2"/>
      <c r="D80" s="7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6"/>
      <c r="C81" s="2"/>
      <c r="D81" s="7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6"/>
      <c r="C82" s="2"/>
      <c r="D82" s="7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6"/>
      <c r="C83" s="2"/>
      <c r="D83" s="7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6"/>
      <c r="C84" s="2"/>
      <c r="D84" s="7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6"/>
      <c r="C85" s="2"/>
      <c r="D85" s="7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6"/>
      <c r="C86" s="2"/>
      <c r="D86" s="7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6"/>
      <c r="C87" s="2"/>
      <c r="D87" s="7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6"/>
      <c r="C88" s="2"/>
      <c r="D88" s="7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6"/>
      <c r="C89" s="2"/>
      <c r="D89" s="7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6"/>
      <c r="C90" s="2"/>
      <c r="D90" s="7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6"/>
      <c r="C91" s="2"/>
      <c r="D91" s="7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6"/>
      <c r="C92" s="2"/>
      <c r="D92" s="7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6"/>
      <c r="C93" s="2"/>
      <c r="D93" s="7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6"/>
      <c r="C94" s="2"/>
      <c r="D94" s="7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6"/>
      <c r="C95" s="2"/>
      <c r="D95" s="7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6"/>
      <c r="C96" s="2"/>
      <c r="D96" s="7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6"/>
      <c r="C97" s="2"/>
      <c r="D97" s="7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6"/>
      <c r="C98" s="2"/>
      <c r="D98" s="7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6"/>
      <c r="C99" s="2"/>
      <c r="D99" s="7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6"/>
      <c r="C100" s="2"/>
      <c r="D100" s="7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</v>
      </c>
      <c r="B1" s="1" t="s">
        <v>1</v>
      </c>
      <c r="C1" s="1" t="s">
        <v>2</v>
      </c>
      <c r="D1" s="18" t="s">
        <v>6</v>
      </c>
      <c r="E1" s="18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41274.0</v>
      </c>
      <c r="B2" s="4">
        <v>52.82</v>
      </c>
      <c r="C2" s="4">
        <v>0.13</v>
      </c>
      <c r="D2" s="19" t="str">
        <f t="shared" ref="D2:D62" si="1">if(B2=$H$3,$H$3,NA())</f>
        <v>#N/A</v>
      </c>
      <c r="E2" s="19" t="str">
        <f t="shared" ref="E2:E62" si="2">IF(B2=$H$5,$H$5,NA())</f>
        <v>#N/A</v>
      </c>
      <c r="F2" s="2"/>
      <c r="G2" s="1" t="s">
        <v>3</v>
      </c>
      <c r="H2" s="11">
        <v>61.0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>
        <v>41305.0</v>
      </c>
      <c r="B3" s="4">
        <v>52.4</v>
      </c>
      <c r="C3" s="4">
        <v>0.0</v>
      </c>
      <c r="D3" s="19" t="str">
        <f t="shared" si="1"/>
        <v>#N/A</v>
      </c>
      <c r="E3" s="19" t="str">
        <f t="shared" si="2"/>
        <v>#N/A</v>
      </c>
      <c r="F3" s="2"/>
      <c r="G3" s="1" t="s">
        <v>6</v>
      </c>
      <c r="H3" s="4">
        <v>43.63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>
        <v>41333.0</v>
      </c>
      <c r="B4" s="4">
        <v>51.61</v>
      </c>
      <c r="C4" s="4">
        <v>0.0</v>
      </c>
      <c r="D4" s="19" t="str">
        <f t="shared" si="1"/>
        <v>#N/A</v>
      </c>
      <c r="E4" s="19" t="str">
        <f t="shared" si="2"/>
        <v>#N/A</v>
      </c>
      <c r="F4" s="2"/>
      <c r="G4" s="1" t="s">
        <v>11</v>
      </c>
      <c r="H4" s="3">
        <v>42247.0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>
        <v>41364.0</v>
      </c>
      <c r="B5" s="4">
        <v>50.11</v>
      </c>
      <c r="C5" s="4">
        <v>0.15</v>
      </c>
      <c r="D5" s="19" t="str">
        <f t="shared" si="1"/>
        <v>#N/A</v>
      </c>
      <c r="E5" s="19" t="str">
        <f t="shared" si="2"/>
        <v>#N/A</v>
      </c>
      <c r="F5" s="2"/>
      <c r="G5" s="1" t="s">
        <v>7</v>
      </c>
      <c r="H5" s="4">
        <v>59.89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>
        <v>41394.0</v>
      </c>
      <c r="B6" s="4">
        <v>47.14</v>
      </c>
      <c r="C6" s="4">
        <v>0.0</v>
      </c>
      <c r="D6" s="19" t="str">
        <f t="shared" si="1"/>
        <v>#N/A</v>
      </c>
      <c r="E6" s="19" t="str">
        <f t="shared" si="2"/>
        <v>#N/A</v>
      </c>
      <c r="F6" s="2"/>
      <c r="G6" s="1" t="s">
        <v>11</v>
      </c>
      <c r="H6" s="3">
        <v>42643.0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>
        <v>41425.0</v>
      </c>
      <c r="B7" s="4">
        <v>47.23</v>
      </c>
      <c r="C7" s="4">
        <v>0.15</v>
      </c>
      <c r="D7" s="19" t="str">
        <f t="shared" si="1"/>
        <v>#N/A</v>
      </c>
      <c r="E7" s="19" t="str">
        <f t="shared" si="2"/>
        <v>#N/A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>
        <v>41455.0</v>
      </c>
      <c r="B8" s="4">
        <v>48.2</v>
      </c>
      <c r="C8" s="4">
        <v>0.0</v>
      </c>
      <c r="D8" s="19" t="str">
        <f t="shared" si="1"/>
        <v>#N/A</v>
      </c>
      <c r="E8" s="19" t="str">
        <f t="shared" si="2"/>
        <v>#N/A</v>
      </c>
      <c r="F8" s="2"/>
      <c r="G8" s="1" t="s">
        <v>10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>
        <v>41486.0</v>
      </c>
      <c r="B9" s="4">
        <v>49.35</v>
      </c>
      <c r="C9" s="4">
        <v>0.0</v>
      </c>
      <c r="D9" s="19" t="str">
        <f t="shared" si="1"/>
        <v>#N/A</v>
      </c>
      <c r="E9" s="19" t="str">
        <f t="shared" si="2"/>
        <v>#N/A</v>
      </c>
      <c r="F9" s="2"/>
      <c r="G9" s="14">
        <f>A35</f>
        <v>42277</v>
      </c>
      <c r="H9" s="4">
        <v>43.65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>
        <v>41517.0</v>
      </c>
      <c r="B10" s="4">
        <v>44.96</v>
      </c>
      <c r="C10" s="4">
        <v>0.15</v>
      </c>
      <c r="D10" s="19" t="str">
        <f t="shared" si="1"/>
        <v>#N/A</v>
      </c>
      <c r="E10" s="19" t="str">
        <f t="shared" si="2"/>
        <v>#N/A</v>
      </c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>
        <v>41547.0</v>
      </c>
      <c r="B11" s="4">
        <v>43.82</v>
      </c>
      <c r="C11" s="4">
        <v>0.0</v>
      </c>
      <c r="D11" s="19" t="str">
        <f t="shared" si="1"/>
        <v>#N/A</v>
      </c>
      <c r="E11" s="19" t="str">
        <f t="shared" si="2"/>
        <v>#N/A</v>
      </c>
      <c r="F11" s="20"/>
      <c r="G11" s="1" t="s">
        <v>4</v>
      </c>
      <c r="H11" s="11">
        <v>21.0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>
        <v>41578.0</v>
      </c>
      <c r="B12" s="4">
        <v>47.31</v>
      </c>
      <c r="C12" s="4">
        <v>0.0</v>
      </c>
      <c r="D12" s="19" t="str">
        <f t="shared" si="1"/>
        <v>#N/A</v>
      </c>
      <c r="E12" s="19" t="str">
        <f t="shared" si="2"/>
        <v>#N/A</v>
      </c>
      <c r="F12" s="2"/>
      <c r="G12" s="1" t="s">
        <v>8</v>
      </c>
      <c r="H12" s="4">
        <v>0.13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>
        <v>41608.0</v>
      </c>
      <c r="B13" s="4">
        <v>48.56</v>
      </c>
      <c r="C13" s="4">
        <v>0.0</v>
      </c>
      <c r="D13" s="19" t="str">
        <f t="shared" si="1"/>
        <v>#N/A</v>
      </c>
      <c r="E13" s="19" t="str">
        <f t="shared" si="2"/>
        <v>#N/A</v>
      </c>
      <c r="F13" s="2"/>
      <c r="G13" s="1" t="s">
        <v>9</v>
      </c>
      <c r="H13" s="4">
        <v>0.2725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>
        <v>41639.0</v>
      </c>
      <c r="B14" s="4">
        <v>46.8</v>
      </c>
      <c r="C14" s="4">
        <v>0.15</v>
      </c>
      <c r="D14" s="19" t="str">
        <f t="shared" si="1"/>
        <v>#N/A</v>
      </c>
      <c r="E14" s="19" t="str">
        <f t="shared" si="2"/>
        <v>#N/A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>
        <v>41670.0</v>
      </c>
      <c r="B15" s="4">
        <v>46.11</v>
      </c>
      <c r="C15" s="4">
        <v>0.0</v>
      </c>
      <c r="D15" s="19" t="str">
        <f t="shared" si="1"/>
        <v>#N/A</v>
      </c>
      <c r="E15" s="19" t="str">
        <f t="shared" si="2"/>
        <v>#N/A</v>
      </c>
      <c r="F15" s="2"/>
      <c r="G15" s="1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>
        <v>41698.0</v>
      </c>
      <c r="B16" s="4">
        <v>45.36</v>
      </c>
      <c r="C16" s="4">
        <v>0.0</v>
      </c>
      <c r="D16" s="19" t="str">
        <f t="shared" si="1"/>
        <v>#N/A</v>
      </c>
      <c r="E16" s="19" t="str">
        <f t="shared" si="2"/>
        <v>#N/A</v>
      </c>
      <c r="F16" s="2"/>
      <c r="G16" s="1" t="s">
        <v>12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>
        <v>41729.0</v>
      </c>
      <c r="B17" s="4">
        <v>47.24</v>
      </c>
      <c r="C17" s="4">
        <v>0.1675</v>
      </c>
      <c r="D17" s="19" t="str">
        <f t="shared" si="1"/>
        <v>#N/A</v>
      </c>
      <c r="E17" s="19" t="str">
        <f t="shared" si="2"/>
        <v>#N/A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>
        <v>41759.0</v>
      </c>
      <c r="B18" s="4">
        <v>45.03</v>
      </c>
      <c r="C18" s="4">
        <v>0.0</v>
      </c>
      <c r="D18" s="19" t="str">
        <f t="shared" si="1"/>
        <v>#N/A</v>
      </c>
      <c r="E18" s="19" t="str">
        <f t="shared" si="2"/>
        <v>#N/A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>
        <v>41790.0</v>
      </c>
      <c r="B19" s="4">
        <v>48.45</v>
      </c>
      <c r="C19" s="4">
        <v>0.1675</v>
      </c>
      <c r="D19" s="19" t="str">
        <f t="shared" si="1"/>
        <v>#N/A</v>
      </c>
      <c r="E19" s="19" t="str">
        <f t="shared" si="2"/>
        <v>#N/A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>
        <v>41820.0</v>
      </c>
      <c r="B20" s="4">
        <v>48.17</v>
      </c>
      <c r="C20" s="4">
        <v>0.0</v>
      </c>
      <c r="D20" s="19" t="str">
        <f t="shared" si="1"/>
        <v>#N/A</v>
      </c>
      <c r="E20" s="19" t="str">
        <f t="shared" si="2"/>
        <v>#N/A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>
        <v>41851.0</v>
      </c>
      <c r="B21" s="4">
        <v>44.5</v>
      </c>
      <c r="C21" s="4">
        <v>0.0</v>
      </c>
      <c r="D21" s="19" t="str">
        <f t="shared" si="1"/>
        <v>#N/A</v>
      </c>
      <c r="E21" s="19" t="str">
        <f t="shared" si="2"/>
        <v>#N/A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>
        <v>41882.0</v>
      </c>
      <c r="B22" s="4">
        <v>44.72</v>
      </c>
      <c r="C22" s="4">
        <v>0.1675</v>
      </c>
      <c r="D22" s="19" t="str">
        <f t="shared" si="1"/>
        <v>#N/A</v>
      </c>
      <c r="E22" s="19" t="str">
        <f t="shared" si="2"/>
        <v>#N/A</v>
      </c>
      <c r="F22" s="2"/>
      <c r="G22" s="2"/>
      <c r="H22" s="7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>
        <v>41912.0</v>
      </c>
      <c r="B23" s="4">
        <v>49.32</v>
      </c>
      <c r="C23" s="4">
        <v>0.0</v>
      </c>
      <c r="D23" s="19" t="str">
        <f t="shared" si="1"/>
        <v>#N/A</v>
      </c>
      <c r="E23" s="19" t="str">
        <f t="shared" si="2"/>
        <v>#N/A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>
        <v>41943.0</v>
      </c>
      <c r="B24" s="4">
        <v>49.28</v>
      </c>
      <c r="C24" s="4">
        <v>0.0</v>
      </c>
      <c r="D24" s="19" t="str">
        <f t="shared" si="1"/>
        <v>#N/A</v>
      </c>
      <c r="E24" s="19" t="str">
        <f t="shared" si="2"/>
        <v>#N/A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>
        <v>41973.0</v>
      </c>
      <c r="B25" s="4">
        <v>46.1</v>
      </c>
      <c r="C25" s="4">
        <v>0.0</v>
      </c>
      <c r="D25" s="19" t="str">
        <f t="shared" si="1"/>
        <v>#N/A</v>
      </c>
      <c r="E25" s="19" t="str">
        <f t="shared" si="2"/>
        <v>#N/A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>
        <v>42004.0</v>
      </c>
      <c r="B26" s="4">
        <v>46.18</v>
      </c>
      <c r="C26" s="4">
        <v>0.1675</v>
      </c>
      <c r="D26" s="19" t="str">
        <f t="shared" si="1"/>
        <v>#N/A</v>
      </c>
      <c r="E26" s="19" t="str">
        <f t="shared" si="2"/>
        <v>#N/A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>
        <v>42035.0</v>
      </c>
      <c r="B27" s="4">
        <v>47.69</v>
      </c>
      <c r="C27" s="4">
        <v>0.0</v>
      </c>
      <c r="D27" s="19" t="str">
        <f t="shared" si="1"/>
        <v>#N/A</v>
      </c>
      <c r="E27" s="19" t="str">
        <f t="shared" si="2"/>
        <v>#N/A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>
        <v>42063.0</v>
      </c>
      <c r="B28" s="4">
        <v>48.31</v>
      </c>
      <c r="C28" s="4">
        <v>0.0</v>
      </c>
      <c r="D28" s="19" t="str">
        <f t="shared" si="1"/>
        <v>#N/A</v>
      </c>
      <c r="E28" s="19" t="str">
        <f t="shared" si="2"/>
        <v>#N/A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>
        <v>42094.0</v>
      </c>
      <c r="B29" s="4">
        <v>46.95</v>
      </c>
      <c r="C29" s="4">
        <v>0.22</v>
      </c>
      <c r="D29" s="19" t="str">
        <f t="shared" si="1"/>
        <v>#N/A</v>
      </c>
      <c r="E29" s="19" t="str">
        <f t="shared" si="2"/>
        <v>#N/A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3">
        <v>42124.0</v>
      </c>
      <c r="B30" s="4">
        <v>47.92</v>
      </c>
      <c r="C30" s="4">
        <v>0.0</v>
      </c>
      <c r="D30" s="19" t="str">
        <f t="shared" si="1"/>
        <v>#N/A</v>
      </c>
      <c r="E30" s="19" t="str">
        <f t="shared" si="2"/>
        <v>#N/A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3">
        <v>42155.0</v>
      </c>
      <c r="B31" s="4">
        <v>47.6</v>
      </c>
      <c r="C31" s="4">
        <v>0.22</v>
      </c>
      <c r="D31" s="19" t="str">
        <f t="shared" si="1"/>
        <v>#N/A</v>
      </c>
      <c r="E31" s="19" t="str">
        <f t="shared" si="2"/>
        <v>#N/A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3">
        <v>42185.0</v>
      </c>
      <c r="B32" s="4">
        <v>48.11</v>
      </c>
      <c r="C32" s="4">
        <v>0.0</v>
      </c>
      <c r="D32" s="19" t="str">
        <f t="shared" si="1"/>
        <v>#N/A</v>
      </c>
      <c r="E32" s="19" t="str">
        <f t="shared" si="2"/>
        <v>#N/A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3">
        <v>42216.0</v>
      </c>
      <c r="B33" s="4">
        <v>45.95</v>
      </c>
      <c r="C33" s="4">
        <v>0.0</v>
      </c>
      <c r="D33" s="19" t="str">
        <f t="shared" si="1"/>
        <v>#N/A</v>
      </c>
      <c r="E33" s="19" t="str">
        <f t="shared" si="2"/>
        <v>#N/A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3">
        <v>42247.0</v>
      </c>
      <c r="B34" s="4">
        <v>43.63</v>
      </c>
      <c r="C34" s="4">
        <v>0.22</v>
      </c>
      <c r="D34" s="21">
        <f t="shared" si="1"/>
        <v>43.63</v>
      </c>
      <c r="E34" s="19" t="str">
        <f t="shared" si="2"/>
        <v>#N/A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3">
        <v>42277.0</v>
      </c>
      <c r="B35" s="4">
        <v>43.65</v>
      </c>
      <c r="C35" s="4">
        <v>0.0</v>
      </c>
      <c r="D35" s="19" t="str">
        <f t="shared" si="1"/>
        <v>#N/A</v>
      </c>
      <c r="E35" s="19" t="str">
        <f t="shared" si="2"/>
        <v>#N/A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3">
        <v>42308.0</v>
      </c>
      <c r="B36" s="4">
        <v>45.21</v>
      </c>
      <c r="C36" s="4">
        <v>0.0</v>
      </c>
      <c r="D36" s="19" t="str">
        <f t="shared" si="1"/>
        <v>#N/A</v>
      </c>
      <c r="E36" s="19" t="str">
        <f t="shared" si="2"/>
        <v>#N/A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3">
        <v>42338.0</v>
      </c>
      <c r="B37" s="4">
        <v>47.9</v>
      </c>
      <c r="C37" s="4">
        <v>0.0</v>
      </c>
      <c r="D37" s="19" t="str">
        <f t="shared" si="1"/>
        <v>#N/A</v>
      </c>
      <c r="E37" s="19" t="str">
        <f t="shared" si="2"/>
        <v>#N/A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3">
        <v>42369.0</v>
      </c>
      <c r="B38" s="4">
        <v>47.53</v>
      </c>
      <c r="C38" s="4">
        <v>0.22</v>
      </c>
      <c r="D38" s="19" t="str">
        <f t="shared" si="1"/>
        <v>#N/A</v>
      </c>
      <c r="E38" s="19" t="str">
        <f t="shared" si="2"/>
        <v>#N/A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3">
        <v>42400.0</v>
      </c>
      <c r="B39" s="4">
        <v>50.74</v>
      </c>
      <c r="C39" s="4">
        <v>0.0</v>
      </c>
      <c r="D39" s="19" t="str">
        <f t="shared" si="1"/>
        <v>#N/A</v>
      </c>
      <c r="E39" s="19" t="str">
        <f t="shared" si="2"/>
        <v>#N/A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3">
        <v>42429.0</v>
      </c>
      <c r="B40" s="4">
        <v>49.59</v>
      </c>
      <c r="C40" s="4">
        <v>0.0</v>
      </c>
      <c r="D40" s="19" t="str">
        <f t="shared" si="1"/>
        <v>#N/A</v>
      </c>
      <c r="E40" s="19" t="str">
        <f t="shared" si="2"/>
        <v>#N/A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3">
        <v>42460.0</v>
      </c>
      <c r="B41" s="4">
        <v>52.68</v>
      </c>
      <c r="C41" s="4">
        <v>0.2375</v>
      </c>
      <c r="D41" s="19" t="str">
        <f t="shared" si="1"/>
        <v>#N/A</v>
      </c>
      <c r="E41" s="19" t="str">
        <f t="shared" si="2"/>
        <v>#N/A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3">
        <v>42490.0</v>
      </c>
      <c r="B42" s="4">
        <v>57.98</v>
      </c>
      <c r="C42" s="4">
        <v>0.0</v>
      </c>
      <c r="D42" s="19" t="str">
        <f t="shared" si="1"/>
        <v>#N/A</v>
      </c>
      <c r="E42" s="19" t="str">
        <f t="shared" si="2"/>
        <v>#N/A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3">
        <v>42521.0</v>
      </c>
      <c r="B43" s="4">
        <v>57.74</v>
      </c>
      <c r="C43" s="4">
        <v>0.2375</v>
      </c>
      <c r="D43" s="19" t="str">
        <f t="shared" si="1"/>
        <v>#N/A</v>
      </c>
      <c r="E43" s="19" t="str">
        <f t="shared" si="2"/>
        <v>#N/A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3">
        <v>42551.0</v>
      </c>
      <c r="B44" s="4">
        <v>56.2</v>
      </c>
      <c r="C44" s="4">
        <v>0.0</v>
      </c>
      <c r="D44" s="19" t="str">
        <f t="shared" si="1"/>
        <v>#N/A</v>
      </c>
      <c r="E44" s="19" t="str">
        <f t="shared" si="2"/>
        <v>#N/A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3">
        <v>42582.0</v>
      </c>
      <c r="B45" s="4">
        <v>58.62</v>
      </c>
      <c r="C45" s="4">
        <v>0.0</v>
      </c>
      <c r="D45" s="19" t="str">
        <f t="shared" si="1"/>
        <v>#N/A</v>
      </c>
      <c r="E45" s="19" t="str">
        <f t="shared" si="2"/>
        <v>#N/A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3">
        <v>42613.0</v>
      </c>
      <c r="B46" s="4">
        <v>59.07</v>
      </c>
      <c r="C46" s="4">
        <v>0.2375</v>
      </c>
      <c r="D46" s="19" t="str">
        <f t="shared" si="1"/>
        <v>#N/A</v>
      </c>
      <c r="E46" s="19" t="str">
        <f t="shared" si="2"/>
        <v>#N/A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3">
        <v>42643.0</v>
      </c>
      <c r="B47" s="4">
        <v>59.89</v>
      </c>
      <c r="C47" s="4">
        <v>0.0</v>
      </c>
      <c r="D47" s="19" t="str">
        <f t="shared" si="1"/>
        <v>#N/A</v>
      </c>
      <c r="E47" s="21">
        <f t="shared" si="2"/>
        <v>59.89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3">
        <v>42674.0</v>
      </c>
      <c r="B48" s="4">
        <v>55.81</v>
      </c>
      <c r="C48" s="4">
        <v>0.0</v>
      </c>
      <c r="D48" s="19" t="str">
        <f t="shared" si="1"/>
        <v>#N/A</v>
      </c>
      <c r="E48" s="19" t="str">
        <f t="shared" si="2"/>
        <v>#N/A</v>
      </c>
      <c r="F48" s="2"/>
      <c r="G48" s="2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3">
        <v>42704.0</v>
      </c>
      <c r="B49" s="4">
        <v>55.88</v>
      </c>
      <c r="C49" s="4">
        <v>0.0</v>
      </c>
      <c r="D49" s="19" t="str">
        <f t="shared" si="1"/>
        <v>#N/A</v>
      </c>
      <c r="E49" s="19" t="str">
        <f t="shared" si="2"/>
        <v>#N/A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3">
        <v>42735.0</v>
      </c>
      <c r="B50" s="4">
        <v>56.06</v>
      </c>
      <c r="C50" s="4">
        <v>0.2375</v>
      </c>
      <c r="D50" s="19" t="str">
        <f t="shared" si="1"/>
        <v>#N/A</v>
      </c>
      <c r="E50" s="19" t="str">
        <f t="shared" si="2"/>
        <v>#N/A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3">
        <v>42766.0</v>
      </c>
      <c r="B51" s="4">
        <v>47.12</v>
      </c>
      <c r="C51" s="4">
        <v>0.0</v>
      </c>
      <c r="D51" s="19" t="str">
        <f t="shared" si="1"/>
        <v>#N/A</v>
      </c>
      <c r="E51" s="19" t="str">
        <f t="shared" si="2"/>
        <v>#N/A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>
        <v>42794.0</v>
      </c>
      <c r="B52" s="4">
        <v>49.24</v>
      </c>
      <c r="C52" s="4">
        <v>0.0</v>
      </c>
      <c r="D52" s="19" t="str">
        <f t="shared" si="1"/>
        <v>#N/A</v>
      </c>
      <c r="E52" s="19" t="str">
        <f t="shared" si="2"/>
        <v>#N/A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>
        <v>42825.0</v>
      </c>
      <c r="B53" s="4">
        <v>52.1</v>
      </c>
      <c r="C53" s="4">
        <v>0.2725</v>
      </c>
      <c r="D53" s="19" t="str">
        <f t="shared" si="1"/>
        <v>#N/A</v>
      </c>
      <c r="E53" s="19" t="str">
        <f t="shared" si="2"/>
        <v>#N/A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>
        <v>42855.0</v>
      </c>
      <c r="B54" s="4">
        <v>50.4</v>
      </c>
      <c r="C54" s="4">
        <v>0.0</v>
      </c>
      <c r="D54" s="19" t="str">
        <f t="shared" si="1"/>
        <v>#N/A</v>
      </c>
      <c r="E54" s="19" t="str">
        <f t="shared" si="2"/>
        <v>#N/A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3">
        <v>42886.0</v>
      </c>
      <c r="B55" s="4">
        <v>49.74</v>
      </c>
      <c r="C55" s="4">
        <v>0.2725</v>
      </c>
      <c r="D55" s="19" t="str">
        <f t="shared" si="1"/>
        <v>#N/A</v>
      </c>
      <c r="E55" s="19" t="str">
        <f t="shared" si="2"/>
        <v>#N/A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>
        <v>42916.0</v>
      </c>
      <c r="B56" s="4">
        <v>48.44</v>
      </c>
      <c r="C56" s="4">
        <v>0.0</v>
      </c>
      <c r="D56" s="19" t="str">
        <f t="shared" si="1"/>
        <v>#N/A</v>
      </c>
      <c r="E56" s="19" t="str">
        <f t="shared" si="2"/>
        <v>#N/A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>
        <v>42947.0</v>
      </c>
      <c r="B57" s="4">
        <v>49.88</v>
      </c>
      <c r="C57" s="4">
        <v>0.0</v>
      </c>
      <c r="D57" s="19" t="str">
        <f t="shared" si="1"/>
        <v>#N/A</v>
      </c>
      <c r="E57" s="19" t="str">
        <f t="shared" si="2"/>
        <v>#N/A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>
        <v>42978.0</v>
      </c>
      <c r="B58" s="4">
        <v>50.87</v>
      </c>
      <c r="C58" s="4">
        <v>0.2725</v>
      </c>
      <c r="D58" s="19" t="str">
        <f t="shared" si="1"/>
        <v>#N/A</v>
      </c>
      <c r="E58" s="19" t="str">
        <f t="shared" si="2"/>
        <v>#N/A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>
        <v>43008.0</v>
      </c>
      <c r="B59" s="4">
        <v>49.09</v>
      </c>
      <c r="C59" s="4">
        <v>0.0</v>
      </c>
      <c r="D59" s="19" t="str">
        <f t="shared" si="1"/>
        <v>#N/A</v>
      </c>
      <c r="E59" s="19" t="str">
        <f t="shared" si="2"/>
        <v>#N/A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3">
        <v>43039.0</v>
      </c>
      <c r="B60" s="4">
        <v>49.68</v>
      </c>
      <c r="C60" s="4">
        <v>0.0</v>
      </c>
      <c r="D60" s="19" t="str">
        <f t="shared" si="1"/>
        <v>#N/A</v>
      </c>
      <c r="E60" s="19" t="str">
        <f t="shared" si="2"/>
        <v>#N/A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>
        <v>43069.0</v>
      </c>
      <c r="B61" s="4">
        <v>54.55</v>
      </c>
      <c r="C61" s="4">
        <v>0.0</v>
      </c>
      <c r="D61" s="19" t="str">
        <f t="shared" si="1"/>
        <v>#N/A</v>
      </c>
      <c r="E61" s="19" t="str">
        <f t="shared" si="2"/>
        <v>#N/A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>
        <v>43100.0</v>
      </c>
      <c r="B62" s="4">
        <v>53.45</v>
      </c>
      <c r="C62" s="4">
        <v>0.2725</v>
      </c>
      <c r="D62" s="19" t="str">
        <f t="shared" si="1"/>
        <v>#N/A</v>
      </c>
      <c r="E62" s="19" t="str">
        <f t="shared" si="2"/>
        <v>#N/A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