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e the final wealth" sheetId="1" r:id="rId4"/>
    <sheet state="visible" name="Plot the cumulative wealth" sheetId="2" r:id="rId5"/>
    <sheet state="visible" name="Compare the Sharpe ratios" sheetId="3" r:id="rId6"/>
    <sheet state="visible" name="Compare the drawdowns" sheetId="4" r:id="rId7"/>
    <sheet state="visible" name="Compare the maximum drawdowns" sheetId="5" r:id="rId8"/>
    <sheet state="visible" name="Compute the correlation coeffic" sheetId="6" r:id="rId9"/>
    <sheet state="visible" name="Compute the rolling-window corr" sheetId="7" r:id="rId10"/>
  </sheets>
  <definedNames/>
  <calcPr/>
</workbook>
</file>

<file path=xl/sharedStrings.xml><?xml version="1.0" encoding="utf-8"?>
<sst xmlns="http://schemas.openxmlformats.org/spreadsheetml/2006/main" count="81" uniqueCount="29">
  <si>
    <t>Date</t>
  </si>
  <si>
    <t>ABC Price</t>
  </si>
  <si>
    <t>ABC Dividend</t>
  </si>
  <si>
    <t>ABC % Return</t>
  </si>
  <si>
    <t>Benchmark</t>
  </si>
  <si>
    <t>Benchmark % Return</t>
  </si>
  <si>
    <t>Cumulative Wealth</t>
  </si>
  <si>
    <t>Benchmark Cumulative Wealth</t>
  </si>
  <si>
    <t>Line Chart:</t>
  </si>
  <si>
    <t>Risk-Free rate</t>
  </si>
  <si>
    <t>Reward metrics</t>
  </si>
  <si>
    <t>ABC Effective Return</t>
  </si>
  <si>
    <t>Benchmark Effective Return</t>
  </si>
  <si>
    <t>Risk metrics</t>
  </si>
  <si>
    <t>ABC Volatility</t>
  </si>
  <si>
    <t>Benchmark volatility</t>
  </si>
  <si>
    <t>Risk-adjusted metrics</t>
  </si>
  <si>
    <t>ABC Sharpe Ratio</t>
  </si>
  <si>
    <t>Benchmark Sharpe ratio</t>
  </si>
  <si>
    <t>ABC Drawdown</t>
  </si>
  <si>
    <t>Benchmark Drawdown</t>
  </si>
  <si>
    <t>Line chart:</t>
  </si>
  <si>
    <t>Drawdown analysis</t>
  </si>
  <si>
    <t xml:space="preserve">ABC Max Drawdown </t>
  </si>
  <si>
    <t>Benchmark Max Drawdown</t>
  </si>
  <si>
    <t>Correlation with CORREL()</t>
  </si>
  <si>
    <t>Correlation with PEARSON()</t>
  </si>
  <si>
    <t>1Y rolling-window
correlation</t>
  </si>
  <si>
    <t>Line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</si>
</sst>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/&quot;mm&quot;/&quot;dd"/>
    <numFmt numFmtId="165" formatCode="yyyy&quot;-&quot;mm&quot;-&quot;dd"/>
    <numFmt numFmtId="166" formatCode="[$$]#,##0.00"/>
    <numFmt numFmtId="167" formatCode="&quot;$&quot;#,##0.00"/>
    <numFmt numFmtId="168" formatCode="#,##0.0000"/>
    <numFmt numFmtId="169" formatCode="0.00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b/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2" numFmtId="2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165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vertical="bottom"/>
    </xf>
    <xf borderId="0" fillId="0" fontId="4" numFmtId="167" xfId="0" applyAlignment="1" applyFont="1" applyNumberFormat="1">
      <alignment horizontal="center" vertical="bottom"/>
    </xf>
    <xf borderId="0" fillId="0" fontId="3" numFmtId="10" xfId="0" applyAlignment="1" applyFont="1" applyNumberFormat="1">
      <alignment vertical="bottom"/>
    </xf>
    <xf borderId="0" fillId="0" fontId="3" numFmtId="167" xfId="0" applyAlignment="1" applyFont="1" applyNumberFormat="1">
      <alignment horizontal="center" vertical="bottom"/>
    </xf>
    <xf borderId="0" fillId="0" fontId="4" numFmtId="10" xfId="0" applyAlignment="1" applyFont="1" applyNumberFormat="1">
      <alignment horizontal="center" vertical="bottom"/>
    </xf>
    <xf borderId="0" fillId="2" fontId="3" numFmtId="167" xfId="0" applyAlignment="1" applyFill="1" applyFont="1" applyNumberFormat="1">
      <alignment horizontal="center" vertical="bottom"/>
    </xf>
    <xf borderId="0" fillId="2" fontId="1" numFmtId="167" xfId="0" applyAlignment="1" applyFont="1" applyNumberFormat="1">
      <alignment horizontal="center" vertical="bottom"/>
    </xf>
    <xf borderId="0" fillId="0" fontId="3" numFmtId="168" xfId="0" applyAlignment="1" applyFont="1" applyNumberFormat="1">
      <alignment vertical="bottom"/>
    </xf>
    <xf borderId="0" fillId="0" fontId="3" numFmtId="169" xfId="0" applyAlignment="1" applyFont="1" applyNumberFormat="1">
      <alignment vertical="bottom"/>
    </xf>
    <xf borderId="0" fillId="0" fontId="3" numFmtId="2" xfId="0" applyAlignment="1" applyFont="1" applyNumberFormat="1">
      <alignment vertical="bottom"/>
    </xf>
    <xf borderId="0" fillId="0" fontId="3" numFmtId="167" xfId="0" applyAlignment="1" applyFont="1" applyNumberFormat="1">
      <alignment vertical="bottom"/>
    </xf>
    <xf borderId="0" fillId="0" fontId="1" numFmtId="167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10" xfId="0" applyAlignment="1" applyFont="1" applyNumberFormat="1">
      <alignment horizontal="center"/>
    </xf>
    <xf borderId="0" fillId="0" fontId="5" numFmtId="0" xfId="0" applyAlignment="1" applyFont="1">
      <alignment horizontal="center" vertical="bottom"/>
    </xf>
    <xf borderId="0" fillId="0" fontId="3" numFmtId="10" xfId="0" applyAlignment="1" applyFont="1" applyNumberFormat="1">
      <alignment horizontal="center" vertical="bottom"/>
    </xf>
    <xf borderId="0" fillId="0" fontId="3" numFmtId="168" xfId="0" applyAlignment="1" applyFont="1" applyNumberFormat="1">
      <alignment horizontal="center" vertical="bottom"/>
    </xf>
    <xf borderId="0" fillId="2" fontId="3" numFmtId="10" xfId="0" applyAlignment="1" applyFont="1" applyNumberFormat="1">
      <alignment horizontal="right" vertical="bottom"/>
    </xf>
    <xf borderId="0" fillId="2" fontId="5" numFmtId="10" xfId="0" applyAlignment="1" applyFont="1" applyNumberFormat="1">
      <alignment horizontal="center" vertical="bottom"/>
    </xf>
    <xf borderId="0" fillId="2" fontId="1" numFmtId="10" xfId="0" applyAlignment="1" applyFont="1" applyNumberFormat="1">
      <alignment horizontal="center" vertical="bottom"/>
    </xf>
    <xf borderId="0" fillId="0" fontId="3" numFmtId="10" xfId="0" applyAlignment="1" applyFont="1" applyNumberFormat="1">
      <alignment horizontal="right" vertical="bottom"/>
    </xf>
    <xf borderId="0" fillId="0" fontId="5" numFmtId="10" xfId="0" applyAlignment="1" applyFont="1" applyNumberFormat="1">
      <alignment horizontal="center" vertical="bottom"/>
    </xf>
    <xf borderId="0" fillId="0" fontId="1" numFmtId="10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0"/>
    </xf>
    <xf borderId="0" fillId="0" fontId="3" numFmtId="168" xfId="0" applyAlignment="1" applyFont="1" applyNumberFormat="1">
      <alignment horizontal="right" vertical="bottom"/>
    </xf>
    <xf borderId="0" fillId="0" fontId="3" numFmtId="16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16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942975</xdr:colOff>
      <xdr:row>2</xdr:row>
      <xdr:rowOff>38100</xdr:rowOff>
    </xdr:from>
    <xdr:ext cx="5715000" cy="3533775"/>
    <xdr:pic>
      <xdr:nvPicPr>
        <xdr:cNvPr id="217140128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41274.0</v>
      </c>
      <c r="B2" s="9">
        <v>52.82</v>
      </c>
      <c r="C2" s="9">
        <v>0.13</v>
      </c>
      <c r="D2" s="6"/>
      <c r="E2" s="10">
        <v>10783.01</v>
      </c>
      <c r="F2" s="11"/>
      <c r="G2" s="12">
        <v>100.0</v>
      </c>
      <c r="H2" s="12">
        <v>100.0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41305.0</v>
      </c>
      <c r="B3" s="9">
        <v>52.4</v>
      </c>
      <c r="C3" s="9">
        <v>0.0</v>
      </c>
      <c r="D3" s="13">
        <f t="shared" ref="D3:D62" si="1">(B3+C3-B2)/B2</f>
        <v>-0.00795153351</v>
      </c>
      <c r="E3" s="10">
        <v>10490.34</v>
      </c>
      <c r="F3" s="13">
        <f t="shared" ref="F3:F62" si="2">(E3-E2)/E2</f>
        <v>-0.0271417721</v>
      </c>
      <c r="G3" s="14">
        <f t="shared" ref="G3:G62" si="3">G2*(1+D3)</f>
        <v>99.20484665</v>
      </c>
      <c r="H3" s="15">
        <f t="shared" ref="H3:H62" si="4">H2*(1+F3)</f>
        <v>97.28582279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>
        <v>41333.0</v>
      </c>
      <c r="B4" s="9">
        <v>51.61</v>
      </c>
      <c r="C4" s="9">
        <v>0.0</v>
      </c>
      <c r="D4" s="13">
        <f t="shared" si="1"/>
        <v>-0.01507633588</v>
      </c>
      <c r="E4" s="10">
        <v>10766.23</v>
      </c>
      <c r="F4" s="13">
        <f t="shared" si="2"/>
        <v>0.02629943357</v>
      </c>
      <c r="G4" s="14">
        <f t="shared" si="3"/>
        <v>97.70920106</v>
      </c>
      <c r="H4" s="14">
        <f t="shared" si="4"/>
        <v>99.84438482</v>
      </c>
      <c r="I4" s="6"/>
      <c r="J4" s="6"/>
      <c r="K4" s="1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41364.0</v>
      </c>
      <c r="B5" s="9">
        <v>50.11</v>
      </c>
      <c r="C5" s="9">
        <v>0.15</v>
      </c>
      <c r="D5" s="13">
        <f t="shared" si="1"/>
        <v>-0.02615772137</v>
      </c>
      <c r="E5" s="10">
        <v>10504.16</v>
      </c>
      <c r="F5" s="13">
        <f t="shared" si="2"/>
        <v>-0.02434185411</v>
      </c>
      <c r="G5" s="14">
        <f t="shared" si="3"/>
        <v>95.153351</v>
      </c>
      <c r="H5" s="14">
        <f t="shared" si="4"/>
        <v>97.41398737</v>
      </c>
      <c r="I5" s="6"/>
      <c r="J5" s="6"/>
      <c r="K5" s="1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>
        <v>41394.0</v>
      </c>
      <c r="B6" s="9">
        <v>47.14</v>
      </c>
      <c r="C6" s="9">
        <v>0.0</v>
      </c>
      <c r="D6" s="13">
        <f t="shared" si="1"/>
        <v>-0.05926960686</v>
      </c>
      <c r="E6" s="10">
        <v>10192.51</v>
      </c>
      <c r="F6" s="13">
        <f t="shared" si="2"/>
        <v>-0.02966919773</v>
      </c>
      <c r="G6" s="14">
        <f t="shared" si="3"/>
        <v>89.5136493</v>
      </c>
      <c r="H6" s="14">
        <f t="shared" si="4"/>
        <v>94.52379252</v>
      </c>
      <c r="I6" s="6"/>
      <c r="J6" s="6"/>
      <c r="K6" s="1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41425.0</v>
      </c>
      <c r="B7" s="9">
        <v>47.23</v>
      </c>
      <c r="C7" s="9">
        <v>0.15</v>
      </c>
      <c r="D7" s="13">
        <f t="shared" si="1"/>
        <v>0.00509121765</v>
      </c>
      <c r="E7" s="10">
        <v>10467.48</v>
      </c>
      <c r="F7" s="13">
        <f t="shared" si="2"/>
        <v>0.0269776532</v>
      </c>
      <c r="G7" s="14">
        <f t="shared" si="3"/>
        <v>89.96938277</v>
      </c>
      <c r="H7" s="14">
        <f t="shared" si="4"/>
        <v>97.07382262</v>
      </c>
      <c r="I7" s="6"/>
      <c r="J7" s="6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41455.0</v>
      </c>
      <c r="B8" s="9">
        <v>48.2</v>
      </c>
      <c r="C8" s="9">
        <v>0.0</v>
      </c>
      <c r="D8" s="13">
        <f t="shared" si="1"/>
        <v>0.02053779378</v>
      </c>
      <c r="E8" s="10">
        <v>10275.37</v>
      </c>
      <c r="F8" s="13">
        <f t="shared" si="2"/>
        <v>-0.01835303244</v>
      </c>
      <c r="G8" s="14">
        <f t="shared" si="3"/>
        <v>91.8171554</v>
      </c>
      <c r="H8" s="14">
        <f t="shared" si="4"/>
        <v>95.2922236</v>
      </c>
      <c r="I8" s="6"/>
      <c r="J8" s="6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>
        <v>41486.0</v>
      </c>
      <c r="B9" s="9">
        <v>49.35</v>
      </c>
      <c r="C9" s="9">
        <v>0.0</v>
      </c>
      <c r="D9" s="13">
        <f t="shared" si="1"/>
        <v>0.02385892116</v>
      </c>
      <c r="E9" s="10">
        <v>10641.31</v>
      </c>
      <c r="F9" s="13">
        <f t="shared" si="2"/>
        <v>0.03561331611</v>
      </c>
      <c r="G9" s="14">
        <f t="shared" si="3"/>
        <v>94.00781367</v>
      </c>
      <c r="H9" s="14">
        <f t="shared" si="4"/>
        <v>98.68589568</v>
      </c>
      <c r="I9" s="6"/>
      <c r="J9" s="6"/>
      <c r="K9" s="11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41517.0</v>
      </c>
      <c r="B10" s="9">
        <v>44.96</v>
      </c>
      <c r="C10" s="9">
        <v>0.15</v>
      </c>
      <c r="D10" s="13">
        <f t="shared" si="1"/>
        <v>-0.08591691996</v>
      </c>
      <c r="E10" s="10">
        <v>10481.6</v>
      </c>
      <c r="F10" s="13">
        <f t="shared" si="2"/>
        <v>-0.0150084905</v>
      </c>
      <c r="G10" s="14">
        <f t="shared" si="3"/>
        <v>85.93095187</v>
      </c>
      <c r="H10" s="14">
        <f t="shared" si="4"/>
        <v>97.20476935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41547.0</v>
      </c>
      <c r="B11" s="9">
        <v>43.82</v>
      </c>
      <c r="C11" s="9">
        <v>0.0</v>
      </c>
      <c r="D11" s="13">
        <f t="shared" si="1"/>
        <v>-0.02535587189</v>
      </c>
      <c r="E11" s="10">
        <v>10568.7</v>
      </c>
      <c r="F11" s="13">
        <f t="shared" si="2"/>
        <v>0.008309800031</v>
      </c>
      <c r="G11" s="14">
        <f t="shared" si="3"/>
        <v>83.75209766</v>
      </c>
      <c r="H11" s="14">
        <f t="shared" si="4"/>
        <v>98.01252155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41578.0</v>
      </c>
      <c r="B12" s="9">
        <v>47.31</v>
      </c>
      <c r="C12" s="9">
        <v>0.0</v>
      </c>
      <c r="D12" s="13">
        <f t="shared" si="1"/>
        <v>0.07964399817</v>
      </c>
      <c r="E12" s="10">
        <v>10440.07</v>
      </c>
      <c r="F12" s="13">
        <f t="shared" si="2"/>
        <v>-0.0121708441</v>
      </c>
      <c r="G12" s="14">
        <f t="shared" si="3"/>
        <v>90.42244957</v>
      </c>
      <c r="H12" s="14">
        <f t="shared" si="4"/>
        <v>96.81962643</v>
      </c>
      <c r="I12" s="6"/>
      <c r="J12" s="6"/>
      <c r="K12" s="1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41608.0</v>
      </c>
      <c r="B13" s="9">
        <v>48.56</v>
      </c>
      <c r="C13" s="9">
        <v>0.0</v>
      </c>
      <c r="D13" s="13">
        <f t="shared" si="1"/>
        <v>0.02642147538</v>
      </c>
      <c r="E13" s="10">
        <v>10806.27</v>
      </c>
      <c r="F13" s="13">
        <f t="shared" si="2"/>
        <v>0.03507639317</v>
      </c>
      <c r="G13" s="14">
        <f t="shared" si="3"/>
        <v>92.8115441</v>
      </c>
      <c r="H13" s="14">
        <f t="shared" si="4"/>
        <v>100.2157097</v>
      </c>
      <c r="I13" s="6"/>
      <c r="J13" s="6"/>
      <c r="K13" s="1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>
        <v>41639.0</v>
      </c>
      <c r="B14" s="9">
        <v>46.8</v>
      </c>
      <c r="C14" s="9">
        <v>0.15</v>
      </c>
      <c r="D14" s="13">
        <f t="shared" si="1"/>
        <v>-0.03315485997</v>
      </c>
      <c r="E14" s="10">
        <v>10717.5</v>
      </c>
      <c r="F14" s="13">
        <f t="shared" si="2"/>
        <v>-0.008214675369</v>
      </c>
      <c r="G14" s="14">
        <f t="shared" si="3"/>
        <v>89.73439035</v>
      </c>
      <c r="H14" s="14">
        <f t="shared" si="4"/>
        <v>99.39247019</v>
      </c>
      <c r="I14" s="1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41670.0</v>
      </c>
      <c r="B15" s="9">
        <v>46.11</v>
      </c>
      <c r="C15" s="9">
        <v>0.0</v>
      </c>
      <c r="D15" s="13">
        <f t="shared" si="1"/>
        <v>-0.01474358974</v>
      </c>
      <c r="E15" s="10">
        <v>10865.26</v>
      </c>
      <c r="F15" s="13">
        <f t="shared" si="2"/>
        <v>0.01378679729</v>
      </c>
      <c r="G15" s="14">
        <f t="shared" si="3"/>
        <v>88.41138331</v>
      </c>
      <c r="H15" s="14">
        <f t="shared" si="4"/>
        <v>100.762774</v>
      </c>
      <c r="I15" s="1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41698.0</v>
      </c>
      <c r="B16" s="9">
        <v>45.36</v>
      </c>
      <c r="C16" s="9">
        <v>0.0</v>
      </c>
      <c r="D16" s="13">
        <f t="shared" si="1"/>
        <v>-0.01626545218</v>
      </c>
      <c r="E16" s="10">
        <v>10993.41</v>
      </c>
      <c r="F16" s="13">
        <f t="shared" si="2"/>
        <v>0.01179447155</v>
      </c>
      <c r="G16" s="14">
        <f t="shared" si="3"/>
        <v>86.97333219</v>
      </c>
      <c r="H16" s="14">
        <f t="shared" si="4"/>
        <v>101.9512177</v>
      </c>
      <c r="I16" s="1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41729.0</v>
      </c>
      <c r="B17" s="9">
        <v>47.24</v>
      </c>
      <c r="C17" s="9">
        <v>0.1675</v>
      </c>
      <c r="D17" s="13">
        <f t="shared" si="1"/>
        <v>0.04513888889</v>
      </c>
      <c r="E17" s="10">
        <v>11109.32</v>
      </c>
      <c r="F17" s="13">
        <f t="shared" si="2"/>
        <v>0.0105435893</v>
      </c>
      <c r="G17" s="14">
        <f t="shared" si="3"/>
        <v>90.89921176</v>
      </c>
      <c r="H17" s="14">
        <f t="shared" si="4"/>
        <v>103.0261495</v>
      </c>
      <c r="I17" s="1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41759.0</v>
      </c>
      <c r="B18" s="9">
        <v>45.03</v>
      </c>
      <c r="C18" s="9">
        <v>0.0</v>
      </c>
      <c r="D18" s="13">
        <f t="shared" si="1"/>
        <v>-0.04678238781</v>
      </c>
      <c r="E18" s="10">
        <v>11367.14</v>
      </c>
      <c r="F18" s="13">
        <f t="shared" si="2"/>
        <v>0.02320754106</v>
      </c>
      <c r="G18" s="14">
        <f t="shared" si="3"/>
        <v>86.64672959</v>
      </c>
      <c r="H18" s="14">
        <f t="shared" si="4"/>
        <v>105.4171331</v>
      </c>
      <c r="I18" s="1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41790.0</v>
      </c>
      <c r="B19" s="9">
        <v>48.45</v>
      </c>
      <c r="C19" s="9">
        <v>0.1675</v>
      </c>
      <c r="D19" s="13">
        <f t="shared" si="1"/>
        <v>0.07966910948</v>
      </c>
      <c r="E19" s="10">
        <v>11168.31</v>
      </c>
      <c r="F19" s="13">
        <f t="shared" si="2"/>
        <v>-0.01749164698</v>
      </c>
      <c r="G19" s="14">
        <f t="shared" si="3"/>
        <v>93.54979737</v>
      </c>
      <c r="H19" s="14">
        <f t="shared" si="4"/>
        <v>103.5732138</v>
      </c>
      <c r="I19" s="1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41820.0</v>
      </c>
      <c r="B20" s="9">
        <v>48.17</v>
      </c>
      <c r="C20" s="9">
        <v>0.0</v>
      </c>
      <c r="D20" s="13">
        <f t="shared" si="1"/>
        <v>-0.005779153767</v>
      </c>
      <c r="E20" s="10">
        <v>11150.22</v>
      </c>
      <c r="F20" s="13">
        <f t="shared" si="2"/>
        <v>-0.001619761629</v>
      </c>
      <c r="G20" s="14">
        <f t="shared" si="3"/>
        <v>93.00915871</v>
      </c>
      <c r="H20" s="14">
        <f t="shared" si="4"/>
        <v>103.4054499</v>
      </c>
      <c r="I20" s="1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41851.0</v>
      </c>
      <c r="B21" s="9">
        <v>44.5</v>
      </c>
      <c r="C21" s="9">
        <v>0.0</v>
      </c>
      <c r="D21" s="13">
        <f t="shared" si="1"/>
        <v>-0.07618849907</v>
      </c>
      <c r="E21" s="10">
        <v>11186.08</v>
      </c>
      <c r="F21" s="13">
        <f t="shared" si="2"/>
        <v>0.003216080041</v>
      </c>
      <c r="G21" s="14">
        <f t="shared" si="3"/>
        <v>85.92293051</v>
      </c>
      <c r="H21" s="14">
        <f t="shared" si="4"/>
        <v>103.7380101</v>
      </c>
      <c r="I21" s="1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41882.0</v>
      </c>
      <c r="B22" s="9">
        <v>44.72</v>
      </c>
      <c r="C22" s="9">
        <v>0.1675</v>
      </c>
      <c r="D22" s="13">
        <f t="shared" si="1"/>
        <v>0.008707865169</v>
      </c>
      <c r="E22" s="10">
        <v>11381.15</v>
      </c>
      <c r="F22" s="13">
        <f t="shared" si="2"/>
        <v>0.01743863802</v>
      </c>
      <c r="G22" s="14">
        <f t="shared" si="3"/>
        <v>86.6711358</v>
      </c>
      <c r="H22" s="14">
        <f t="shared" si="4"/>
        <v>105.5470597</v>
      </c>
      <c r="I22" s="1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41912.0</v>
      </c>
      <c r="B23" s="9">
        <v>49.32</v>
      </c>
      <c r="C23" s="9">
        <v>0.0</v>
      </c>
      <c r="D23" s="13">
        <f t="shared" si="1"/>
        <v>0.102862254</v>
      </c>
      <c r="E23" s="10">
        <v>11679.07</v>
      </c>
      <c r="F23" s="13">
        <f t="shared" si="2"/>
        <v>0.0261766166</v>
      </c>
      <c r="G23" s="14">
        <f t="shared" si="3"/>
        <v>95.58632419</v>
      </c>
      <c r="H23" s="14">
        <f t="shared" si="4"/>
        <v>108.3099246</v>
      </c>
      <c r="I23" s="1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41943.0</v>
      </c>
      <c r="B24" s="9">
        <v>49.28</v>
      </c>
      <c r="C24" s="9">
        <v>0.0</v>
      </c>
      <c r="D24" s="13">
        <f t="shared" si="1"/>
        <v>-0.0008110300081</v>
      </c>
      <c r="E24" s="10">
        <v>12081.13</v>
      </c>
      <c r="F24" s="13">
        <f t="shared" si="2"/>
        <v>0.03442568629</v>
      </c>
      <c r="G24" s="14">
        <f t="shared" si="3"/>
        <v>95.50880081</v>
      </c>
      <c r="H24" s="14">
        <f t="shared" si="4"/>
        <v>112.0385681</v>
      </c>
      <c r="I24" s="1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41973.0</v>
      </c>
      <c r="B25" s="9">
        <v>46.1</v>
      </c>
      <c r="C25" s="9">
        <v>0.0</v>
      </c>
      <c r="D25" s="13">
        <f t="shared" si="1"/>
        <v>-0.06452922078</v>
      </c>
      <c r="E25" s="10">
        <v>12222.33</v>
      </c>
      <c r="F25" s="13">
        <f t="shared" si="2"/>
        <v>0.01168764842</v>
      </c>
      <c r="G25" s="14">
        <f t="shared" si="3"/>
        <v>89.34569232</v>
      </c>
      <c r="H25" s="14">
        <f t="shared" si="4"/>
        <v>113.3480355</v>
      </c>
      <c r="I25" s="1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42004.0</v>
      </c>
      <c r="B26" s="9">
        <v>46.18</v>
      </c>
      <c r="C26" s="9">
        <v>0.1675</v>
      </c>
      <c r="D26" s="13">
        <f t="shared" si="1"/>
        <v>0.005368763557</v>
      </c>
      <c r="E26" s="10">
        <v>12463.15</v>
      </c>
      <c r="F26" s="13">
        <f t="shared" si="2"/>
        <v>0.0197032808</v>
      </c>
      <c r="G26" s="14">
        <f t="shared" si="3"/>
        <v>89.82536822</v>
      </c>
      <c r="H26" s="14">
        <f t="shared" si="4"/>
        <v>115.5813636</v>
      </c>
      <c r="I26" s="1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42035.0</v>
      </c>
      <c r="B27" s="9">
        <v>47.69</v>
      </c>
      <c r="C27" s="9">
        <v>0.0</v>
      </c>
      <c r="D27" s="13">
        <f t="shared" si="1"/>
        <v>0.03269813772</v>
      </c>
      <c r="E27" s="10">
        <v>12622.09</v>
      </c>
      <c r="F27" s="13">
        <f t="shared" si="2"/>
        <v>0.01275279524</v>
      </c>
      <c r="G27" s="14">
        <f t="shared" si="3"/>
        <v>92.76249048</v>
      </c>
      <c r="H27" s="14">
        <f t="shared" si="4"/>
        <v>117.0553491</v>
      </c>
      <c r="I27" s="1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42063.0</v>
      </c>
      <c r="B28" s="9">
        <v>48.31</v>
      </c>
      <c r="C28" s="9">
        <v>0.0</v>
      </c>
      <c r="D28" s="13">
        <f t="shared" si="1"/>
        <v>0.01300062906</v>
      </c>
      <c r="E28" s="10">
        <v>12269.03</v>
      </c>
      <c r="F28" s="13">
        <f t="shared" si="2"/>
        <v>-0.02797159583</v>
      </c>
      <c r="G28" s="14">
        <f t="shared" si="3"/>
        <v>93.96846121</v>
      </c>
      <c r="H28" s="14">
        <f t="shared" si="4"/>
        <v>113.7811242</v>
      </c>
      <c r="I28" s="1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42094.0</v>
      </c>
      <c r="B29" s="9">
        <v>46.95</v>
      </c>
      <c r="C29" s="9">
        <v>0.22</v>
      </c>
      <c r="D29" s="13">
        <f t="shared" si="1"/>
        <v>-0.02359759884</v>
      </c>
      <c r="E29" s="10">
        <v>12354.35</v>
      </c>
      <c r="F29" s="13">
        <f t="shared" si="2"/>
        <v>0.006954094986</v>
      </c>
      <c r="G29" s="14">
        <f t="shared" si="3"/>
        <v>91.75103115</v>
      </c>
      <c r="H29" s="14">
        <f t="shared" si="4"/>
        <v>114.5723689</v>
      </c>
      <c r="I29" s="1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42124.0</v>
      </c>
      <c r="B30" s="9">
        <v>47.92</v>
      </c>
      <c r="C30" s="9">
        <v>0.0</v>
      </c>
      <c r="D30" s="13">
        <f t="shared" si="1"/>
        <v>0.02066027689</v>
      </c>
      <c r="E30" s="10">
        <v>13063.31</v>
      </c>
      <c r="F30" s="13">
        <f t="shared" si="2"/>
        <v>0.05738545533</v>
      </c>
      <c r="G30" s="14">
        <f t="shared" si="3"/>
        <v>93.64663286</v>
      </c>
      <c r="H30" s="14">
        <f t="shared" si="4"/>
        <v>121.1471565</v>
      </c>
      <c r="I30" s="1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42155.0</v>
      </c>
      <c r="B31" s="9">
        <v>47.6</v>
      </c>
      <c r="C31" s="9">
        <v>0.22</v>
      </c>
      <c r="D31" s="13">
        <f t="shared" si="1"/>
        <v>-0.002086811352</v>
      </c>
      <c r="E31" s="10">
        <v>13628.04</v>
      </c>
      <c r="F31" s="13">
        <f t="shared" si="2"/>
        <v>0.04323023797</v>
      </c>
      <c r="G31" s="14">
        <f t="shared" si="3"/>
        <v>93.45121001</v>
      </c>
      <c r="H31" s="14">
        <f t="shared" si="4"/>
        <v>126.3843769</v>
      </c>
      <c r="I31" s="1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42185.0</v>
      </c>
      <c r="B32" s="9">
        <v>48.11</v>
      </c>
      <c r="C32" s="9">
        <v>0.0</v>
      </c>
      <c r="D32" s="13">
        <f t="shared" si="1"/>
        <v>0.01071428571</v>
      </c>
      <c r="E32" s="10">
        <v>13409.02</v>
      </c>
      <c r="F32" s="13">
        <f t="shared" si="2"/>
        <v>-0.01607127657</v>
      </c>
      <c r="G32" s="14">
        <f t="shared" si="3"/>
        <v>94.45247297</v>
      </c>
      <c r="H32" s="14">
        <f t="shared" si="4"/>
        <v>124.3532186</v>
      </c>
      <c r="I32" s="1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42216.0</v>
      </c>
      <c r="B33" s="9">
        <v>45.95</v>
      </c>
      <c r="C33" s="9">
        <v>0.0</v>
      </c>
      <c r="D33" s="13">
        <f t="shared" si="1"/>
        <v>-0.04489711079</v>
      </c>
      <c r="E33" s="10">
        <v>13212.39</v>
      </c>
      <c r="F33" s="13">
        <f t="shared" si="2"/>
        <v>-0.01466400975</v>
      </c>
      <c r="G33" s="14">
        <f t="shared" si="3"/>
        <v>90.21182983</v>
      </c>
      <c r="H33" s="14">
        <f t="shared" si="4"/>
        <v>122.5297018</v>
      </c>
      <c r="I33" s="1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42247.0</v>
      </c>
      <c r="B34" s="9">
        <v>43.63</v>
      </c>
      <c r="C34" s="9">
        <v>0.22</v>
      </c>
      <c r="D34" s="13">
        <f t="shared" si="1"/>
        <v>-0.04570184984</v>
      </c>
      <c r="E34" s="10">
        <v>13358.14</v>
      </c>
      <c r="F34" s="13">
        <f t="shared" si="2"/>
        <v>0.01103131228</v>
      </c>
      <c r="G34" s="14">
        <f t="shared" si="3"/>
        <v>86.08898233</v>
      </c>
      <c r="H34" s="14">
        <f t="shared" si="4"/>
        <v>123.8813652</v>
      </c>
      <c r="I34" s="1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42277.0</v>
      </c>
      <c r="B35" s="9">
        <v>43.65</v>
      </c>
      <c r="C35" s="9">
        <v>0.0</v>
      </c>
      <c r="D35" s="13">
        <f t="shared" si="1"/>
        <v>0.0004584001834</v>
      </c>
      <c r="E35" s="10">
        <v>13896.03</v>
      </c>
      <c r="F35" s="13">
        <f t="shared" si="2"/>
        <v>0.04026683356</v>
      </c>
      <c r="G35" s="14">
        <f t="shared" si="3"/>
        <v>86.12844553</v>
      </c>
      <c r="H35" s="14">
        <f t="shared" si="4"/>
        <v>128.8696755</v>
      </c>
      <c r="I35" s="1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42308.0</v>
      </c>
      <c r="B36" s="9">
        <v>45.21</v>
      </c>
      <c r="C36" s="9">
        <v>0.0</v>
      </c>
      <c r="D36" s="13">
        <f t="shared" si="1"/>
        <v>0.03573883162</v>
      </c>
      <c r="E36" s="10">
        <v>13930.01</v>
      </c>
      <c r="F36" s="13">
        <f t="shared" si="2"/>
        <v>0.002445302723</v>
      </c>
      <c r="G36" s="14">
        <f t="shared" si="3"/>
        <v>89.20657555</v>
      </c>
      <c r="H36" s="14">
        <f t="shared" si="4"/>
        <v>129.1848009</v>
      </c>
      <c r="I36" s="1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>
        <v>42338.0</v>
      </c>
      <c r="B37" s="9">
        <v>47.9</v>
      </c>
      <c r="C37" s="9">
        <v>0.0</v>
      </c>
      <c r="D37" s="13">
        <f t="shared" si="1"/>
        <v>0.0595001106</v>
      </c>
      <c r="E37" s="10">
        <v>13372.12</v>
      </c>
      <c r="F37" s="13">
        <f t="shared" si="2"/>
        <v>-0.04004950463</v>
      </c>
      <c r="G37" s="14">
        <f t="shared" si="3"/>
        <v>94.51437666</v>
      </c>
      <c r="H37" s="14">
        <f t="shared" si="4"/>
        <v>124.0110136</v>
      </c>
      <c r="I37" s="1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42369.0</v>
      </c>
      <c r="B38" s="9">
        <v>47.53</v>
      </c>
      <c r="C38" s="9">
        <v>0.22</v>
      </c>
      <c r="D38" s="13">
        <f t="shared" si="1"/>
        <v>-0.003131524008</v>
      </c>
      <c r="E38" s="10">
        <v>13265.22</v>
      </c>
      <c r="F38" s="13">
        <f t="shared" si="2"/>
        <v>-0.007994244742</v>
      </c>
      <c r="G38" s="14">
        <f t="shared" si="3"/>
        <v>94.21840262</v>
      </c>
      <c r="H38" s="14">
        <f t="shared" si="4"/>
        <v>123.0196392</v>
      </c>
      <c r="I38" s="1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42400.0</v>
      </c>
      <c r="B39" s="9">
        <v>50.74</v>
      </c>
      <c r="C39" s="9">
        <v>0.0</v>
      </c>
      <c r="D39" s="13">
        <f t="shared" si="1"/>
        <v>0.06753629287</v>
      </c>
      <c r="E39" s="10">
        <v>12650.36</v>
      </c>
      <c r="F39" s="13">
        <f t="shared" si="2"/>
        <v>-0.04635128554</v>
      </c>
      <c r="G39" s="14">
        <f t="shared" si="3"/>
        <v>100.5815642</v>
      </c>
      <c r="H39" s="14">
        <f t="shared" si="4"/>
        <v>117.3175208</v>
      </c>
      <c r="I39" s="1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42429.0</v>
      </c>
      <c r="B40" s="9">
        <v>49.59</v>
      </c>
      <c r="C40" s="9">
        <v>0.0</v>
      </c>
      <c r="D40" s="13">
        <f t="shared" si="1"/>
        <v>-0.02266456445</v>
      </c>
      <c r="E40" s="10">
        <v>12266.39</v>
      </c>
      <c r="F40" s="13">
        <f t="shared" si="2"/>
        <v>-0.0303524959</v>
      </c>
      <c r="G40" s="14">
        <f t="shared" si="3"/>
        <v>98.3019269</v>
      </c>
      <c r="H40" s="14">
        <f t="shared" si="4"/>
        <v>113.7566412</v>
      </c>
      <c r="I40" s="1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42460.0</v>
      </c>
      <c r="B41" s="9">
        <v>52.68</v>
      </c>
      <c r="C41" s="9">
        <v>0.2375</v>
      </c>
      <c r="D41" s="13">
        <f t="shared" si="1"/>
        <v>0.06710022182</v>
      </c>
      <c r="E41" s="10">
        <v>12263.29</v>
      </c>
      <c r="F41" s="13">
        <f t="shared" si="2"/>
        <v>-0.0002527230913</v>
      </c>
      <c r="G41" s="14">
        <f t="shared" si="3"/>
        <v>104.898008</v>
      </c>
      <c r="H41" s="14">
        <f t="shared" si="4"/>
        <v>113.7278923</v>
      </c>
      <c r="I41" s="1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>
        <v>42490.0</v>
      </c>
      <c r="B42" s="9">
        <v>57.98</v>
      </c>
      <c r="C42" s="9">
        <v>0.0</v>
      </c>
      <c r="D42" s="13">
        <f t="shared" si="1"/>
        <v>0.1006074412</v>
      </c>
      <c r="E42" s="10">
        <v>12820.13</v>
      </c>
      <c r="F42" s="13">
        <f t="shared" si="2"/>
        <v>0.0454070645</v>
      </c>
      <c r="G42" s="14">
        <f t="shared" si="3"/>
        <v>115.4515282</v>
      </c>
      <c r="H42" s="14">
        <f t="shared" si="4"/>
        <v>118.891942</v>
      </c>
      <c r="I42" s="1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>
        <v>42521.0</v>
      </c>
      <c r="B43" s="9">
        <v>57.74</v>
      </c>
      <c r="C43" s="9">
        <v>0.2375</v>
      </c>
      <c r="D43" s="13">
        <f t="shared" si="1"/>
        <v>-0.00004311831666</v>
      </c>
      <c r="E43" s="10">
        <v>12638.32</v>
      </c>
      <c r="F43" s="13">
        <f t="shared" si="2"/>
        <v>-0.01418160346</v>
      </c>
      <c r="G43" s="14">
        <f t="shared" si="3"/>
        <v>115.4465501</v>
      </c>
      <c r="H43" s="14">
        <f t="shared" si="4"/>
        <v>117.2058637</v>
      </c>
      <c r="I43" s="1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42551.0</v>
      </c>
      <c r="B44" s="9">
        <v>56.2</v>
      </c>
      <c r="C44" s="9">
        <v>0.0</v>
      </c>
      <c r="D44" s="13">
        <f t="shared" si="1"/>
        <v>-0.02667128507</v>
      </c>
      <c r="E44" s="10">
        <v>11350.01</v>
      </c>
      <c r="F44" s="13">
        <f t="shared" si="2"/>
        <v>-0.1019368081</v>
      </c>
      <c r="G44" s="14">
        <f t="shared" si="3"/>
        <v>112.3674422</v>
      </c>
      <c r="H44" s="14">
        <f t="shared" si="4"/>
        <v>105.258272</v>
      </c>
      <c r="I44" s="1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42582.0</v>
      </c>
      <c r="B45" s="9">
        <v>58.62</v>
      </c>
      <c r="C45" s="9">
        <v>0.0</v>
      </c>
      <c r="D45" s="13">
        <f t="shared" si="1"/>
        <v>0.04306049822</v>
      </c>
      <c r="E45" s="10">
        <v>11378.02</v>
      </c>
      <c r="F45" s="13">
        <f t="shared" si="2"/>
        <v>0.002467839235</v>
      </c>
      <c r="G45" s="14">
        <f t="shared" si="3"/>
        <v>117.2060403</v>
      </c>
      <c r="H45" s="14">
        <f t="shared" si="4"/>
        <v>105.5180325</v>
      </c>
      <c r="I45" s="1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>
        <v>42613.0</v>
      </c>
      <c r="B46" s="9">
        <v>59.07</v>
      </c>
      <c r="C46" s="9">
        <v>0.2375</v>
      </c>
      <c r="D46" s="13">
        <f t="shared" si="1"/>
        <v>0.01172807915</v>
      </c>
      <c r="E46" s="10">
        <v>11543.55</v>
      </c>
      <c r="F46" s="13">
        <f t="shared" si="2"/>
        <v>0.01454822544</v>
      </c>
      <c r="G46" s="14">
        <f t="shared" si="3"/>
        <v>118.580642</v>
      </c>
      <c r="H46" s="14">
        <f t="shared" si="4"/>
        <v>107.0531327</v>
      </c>
      <c r="I46" s="1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42643.0</v>
      </c>
      <c r="B47" s="9">
        <v>59.89</v>
      </c>
      <c r="C47" s="9">
        <v>0.0</v>
      </c>
      <c r="D47" s="13">
        <f t="shared" si="1"/>
        <v>0.01388183511</v>
      </c>
      <c r="E47" s="10">
        <v>10851.06</v>
      </c>
      <c r="F47" s="13">
        <f t="shared" si="2"/>
        <v>-0.0599893447</v>
      </c>
      <c r="G47" s="14">
        <f t="shared" si="3"/>
        <v>120.2267589</v>
      </c>
      <c r="H47" s="14">
        <f t="shared" si="4"/>
        <v>100.6310854</v>
      </c>
      <c r="I47" s="1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42674.0</v>
      </c>
      <c r="B48" s="9">
        <v>55.81</v>
      </c>
      <c r="C48" s="9">
        <v>0.0</v>
      </c>
      <c r="D48" s="13">
        <f t="shared" si="1"/>
        <v>-0.06812489564</v>
      </c>
      <c r="E48" s="10">
        <v>9325.01</v>
      </c>
      <c r="F48" s="13">
        <f t="shared" si="2"/>
        <v>-0.14063603</v>
      </c>
      <c r="G48" s="14">
        <f t="shared" si="3"/>
        <v>112.0363235</v>
      </c>
      <c r="H48" s="14">
        <f t="shared" si="4"/>
        <v>86.47872904</v>
      </c>
      <c r="I48" s="1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42704.0</v>
      </c>
      <c r="B49" s="9">
        <v>55.88</v>
      </c>
      <c r="C49" s="9">
        <v>0.0</v>
      </c>
      <c r="D49" s="13">
        <f t="shared" si="1"/>
        <v>0.00125425551</v>
      </c>
      <c r="E49" s="10">
        <v>8829.04</v>
      </c>
      <c r="F49" s="13">
        <f t="shared" si="2"/>
        <v>-0.05318707433</v>
      </c>
      <c r="G49" s="14">
        <f t="shared" si="3"/>
        <v>112.1768457</v>
      </c>
      <c r="H49" s="14">
        <f t="shared" si="4"/>
        <v>81.87917845</v>
      </c>
      <c r="I49" s="1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42735.0</v>
      </c>
      <c r="B50" s="9">
        <v>56.06</v>
      </c>
      <c r="C50" s="9">
        <v>0.2375</v>
      </c>
      <c r="D50" s="13">
        <f t="shared" si="1"/>
        <v>0.007471367215</v>
      </c>
      <c r="E50" s="10">
        <v>8776.39</v>
      </c>
      <c r="F50" s="13">
        <f t="shared" si="2"/>
        <v>-0.005963275736</v>
      </c>
      <c r="G50" s="14">
        <f t="shared" si="3"/>
        <v>113.0149601</v>
      </c>
      <c r="H50" s="14">
        <f t="shared" si="4"/>
        <v>81.39091033</v>
      </c>
      <c r="I50" s="1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>
        <v>42766.0</v>
      </c>
      <c r="B51" s="9">
        <v>47.12</v>
      </c>
      <c r="C51" s="9">
        <v>0.0</v>
      </c>
      <c r="D51" s="13">
        <f t="shared" si="1"/>
        <v>-0.1594719943</v>
      </c>
      <c r="E51" s="10">
        <v>8001.26</v>
      </c>
      <c r="F51" s="13">
        <f t="shared" si="2"/>
        <v>-0.08831991286</v>
      </c>
      <c r="G51" s="14">
        <f t="shared" si="3"/>
        <v>94.99223904</v>
      </c>
      <c r="H51" s="14">
        <f t="shared" si="4"/>
        <v>74.20247222</v>
      </c>
      <c r="I51" s="1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42794.0</v>
      </c>
      <c r="B52" s="9">
        <v>49.24</v>
      </c>
      <c r="C52" s="9">
        <v>0.0</v>
      </c>
      <c r="D52" s="13">
        <f t="shared" si="1"/>
        <v>0.04499151104</v>
      </c>
      <c r="E52" s="10">
        <v>7063.33</v>
      </c>
      <c r="F52" s="13">
        <f t="shared" si="2"/>
        <v>-0.1172227874</v>
      </c>
      <c r="G52" s="14">
        <f t="shared" si="3"/>
        <v>99.26608341</v>
      </c>
      <c r="H52" s="14">
        <f t="shared" si="4"/>
        <v>65.5042516</v>
      </c>
      <c r="I52" s="1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>
        <v>42825.0</v>
      </c>
      <c r="B53" s="9">
        <v>52.1</v>
      </c>
      <c r="C53" s="9">
        <v>0.2725</v>
      </c>
      <c r="D53" s="13">
        <f t="shared" si="1"/>
        <v>0.06361697807</v>
      </c>
      <c r="E53" s="10">
        <v>7609.32</v>
      </c>
      <c r="F53" s="13">
        <f t="shared" si="2"/>
        <v>0.07729923421</v>
      </c>
      <c r="G53" s="14">
        <f t="shared" si="3"/>
        <v>105.5810917</v>
      </c>
      <c r="H53" s="14">
        <f t="shared" si="4"/>
        <v>70.56768008</v>
      </c>
      <c r="I53" s="1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42855.0</v>
      </c>
      <c r="B54" s="9">
        <v>50.4</v>
      </c>
      <c r="C54" s="9">
        <v>0.0</v>
      </c>
      <c r="D54" s="13">
        <f t="shared" si="1"/>
        <v>-0.03262955854</v>
      </c>
      <c r="E54" s="10">
        <v>8168.12</v>
      </c>
      <c r="F54" s="13">
        <f t="shared" si="2"/>
        <v>0.07343625974</v>
      </c>
      <c r="G54" s="14">
        <f t="shared" si="3"/>
        <v>102.1360272</v>
      </c>
      <c r="H54" s="14">
        <f t="shared" si="4"/>
        <v>75.74990657</v>
      </c>
      <c r="I54" s="1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42886.0</v>
      </c>
      <c r="B55" s="9">
        <v>49.74</v>
      </c>
      <c r="C55" s="9">
        <v>0.2725</v>
      </c>
      <c r="D55" s="13">
        <f t="shared" si="1"/>
        <v>-0.007688492063</v>
      </c>
      <c r="E55" s="10">
        <v>8500.33</v>
      </c>
      <c r="F55" s="13">
        <f t="shared" si="2"/>
        <v>0.04067153764</v>
      </c>
      <c r="G55" s="14">
        <f t="shared" si="3"/>
        <v>101.3507552</v>
      </c>
      <c r="H55" s="14">
        <f t="shared" si="4"/>
        <v>78.83077174</v>
      </c>
      <c r="I55" s="1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42916.0</v>
      </c>
      <c r="B56" s="9">
        <v>48.44</v>
      </c>
      <c r="C56" s="9">
        <v>0.0</v>
      </c>
      <c r="D56" s="13">
        <f t="shared" si="1"/>
        <v>-0.02613590671</v>
      </c>
      <c r="E56" s="10">
        <v>8447.0</v>
      </c>
      <c r="F56" s="13">
        <f t="shared" si="2"/>
        <v>-0.006273874073</v>
      </c>
      <c r="G56" s="14">
        <f t="shared" si="3"/>
        <v>98.70186133</v>
      </c>
      <c r="H56" s="14">
        <f t="shared" si="4"/>
        <v>78.33619741</v>
      </c>
      <c r="I56" s="1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42947.0</v>
      </c>
      <c r="B57" s="9">
        <v>49.88</v>
      </c>
      <c r="C57" s="9">
        <v>0.0</v>
      </c>
      <c r="D57" s="13">
        <f t="shared" si="1"/>
        <v>0.02972749794</v>
      </c>
      <c r="E57" s="10">
        <v>9172.01</v>
      </c>
      <c r="F57" s="13">
        <f t="shared" si="2"/>
        <v>0.08583047236</v>
      </c>
      <c r="G57" s="14">
        <f t="shared" si="3"/>
        <v>101.6360207</v>
      </c>
      <c r="H57" s="14">
        <f t="shared" si="4"/>
        <v>85.05983023</v>
      </c>
      <c r="I57" s="1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42978.0</v>
      </c>
      <c r="B58" s="9">
        <v>50.87</v>
      </c>
      <c r="C58" s="9">
        <v>0.2725</v>
      </c>
      <c r="D58" s="13">
        <f t="shared" si="1"/>
        <v>0.02531074579</v>
      </c>
      <c r="E58" s="10">
        <v>9496.28</v>
      </c>
      <c r="F58" s="13">
        <f t="shared" si="2"/>
        <v>0.03535430075</v>
      </c>
      <c r="G58" s="14">
        <f t="shared" si="3"/>
        <v>104.2085042</v>
      </c>
      <c r="H58" s="14">
        <f t="shared" si="4"/>
        <v>88.06706105</v>
      </c>
      <c r="I58" s="1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43008.0</v>
      </c>
      <c r="B59" s="9">
        <v>49.09</v>
      </c>
      <c r="C59" s="9">
        <v>0.0</v>
      </c>
      <c r="D59" s="13">
        <f t="shared" si="1"/>
        <v>-0.03499115392</v>
      </c>
      <c r="E59" s="10">
        <v>9712.28</v>
      </c>
      <c r="F59" s="13">
        <f t="shared" si="2"/>
        <v>0.02274574886</v>
      </c>
      <c r="G59" s="14">
        <f t="shared" si="3"/>
        <v>100.5621284</v>
      </c>
      <c r="H59" s="14">
        <f t="shared" si="4"/>
        <v>90.07021231</v>
      </c>
      <c r="I59" s="1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43039.0</v>
      </c>
      <c r="B60" s="9">
        <v>49.68</v>
      </c>
      <c r="C60" s="9">
        <v>0.0</v>
      </c>
      <c r="D60" s="13">
        <f t="shared" si="1"/>
        <v>0.01201874109</v>
      </c>
      <c r="E60" s="10">
        <v>9713.13</v>
      </c>
      <c r="F60" s="13">
        <f t="shared" si="2"/>
        <v>0.00008751806991</v>
      </c>
      <c r="G60" s="14">
        <f t="shared" si="3"/>
        <v>101.7707586</v>
      </c>
      <c r="H60" s="14">
        <f t="shared" si="4"/>
        <v>90.07809508</v>
      </c>
      <c r="I60" s="1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43069.0</v>
      </c>
      <c r="B61" s="9">
        <v>54.55</v>
      </c>
      <c r="C61" s="9">
        <v>0.0</v>
      </c>
      <c r="D61" s="13">
        <f t="shared" si="1"/>
        <v>0.0980273752</v>
      </c>
      <c r="E61" s="10">
        <v>10345.24</v>
      </c>
      <c r="F61" s="13">
        <f t="shared" si="2"/>
        <v>0.06507788941</v>
      </c>
      <c r="G61" s="14">
        <f t="shared" si="3"/>
        <v>111.7470789</v>
      </c>
      <c r="H61" s="14">
        <f t="shared" si="4"/>
        <v>95.94018739</v>
      </c>
      <c r="I61" s="1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>
        <v>43100.0</v>
      </c>
      <c r="B62" s="9">
        <v>53.45</v>
      </c>
      <c r="C62" s="9">
        <v>0.2725</v>
      </c>
      <c r="D62" s="13">
        <f t="shared" si="1"/>
        <v>-0.0151695692</v>
      </c>
      <c r="E62" s="10">
        <v>10428.05</v>
      </c>
      <c r="F62" s="13">
        <f t="shared" si="2"/>
        <v>0.008004647548</v>
      </c>
      <c r="G62" s="14">
        <f t="shared" si="3"/>
        <v>110.0519239</v>
      </c>
      <c r="H62" s="14">
        <f t="shared" si="4"/>
        <v>96.70815477</v>
      </c>
      <c r="I62" s="1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1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/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41274.0</v>
      </c>
      <c r="B2" s="9">
        <v>52.82</v>
      </c>
      <c r="C2" s="9">
        <v>0.13</v>
      </c>
      <c r="D2" s="6"/>
      <c r="E2" s="10">
        <v>10783.01</v>
      </c>
      <c r="F2" s="11"/>
      <c r="G2" s="12">
        <v>100.0</v>
      </c>
      <c r="H2" s="12">
        <v>100.0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41305.0</v>
      </c>
      <c r="B3" s="9">
        <v>52.4</v>
      </c>
      <c r="C3" s="9">
        <v>0.0</v>
      </c>
      <c r="D3" s="13">
        <f t="shared" ref="D3:D62" si="1">(B3+C3-B2)/B2</f>
        <v>-0.00795153351</v>
      </c>
      <c r="E3" s="10">
        <v>10490.34</v>
      </c>
      <c r="F3" s="13">
        <f t="shared" ref="F3:F62" si="2">(E3-E2)/E2</f>
        <v>-0.0271417721</v>
      </c>
      <c r="G3" s="19">
        <f t="shared" ref="G3:G62" si="3">G2*(1+D3)</f>
        <v>99.20484665</v>
      </c>
      <c r="H3" s="20">
        <f t="shared" ref="H3:H62" si="4">H2*(1+F3)</f>
        <v>97.28582279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>
        <v>41333.0</v>
      </c>
      <c r="B4" s="9">
        <v>51.61</v>
      </c>
      <c r="C4" s="9">
        <v>0.0</v>
      </c>
      <c r="D4" s="13">
        <f t="shared" si="1"/>
        <v>-0.01507633588</v>
      </c>
      <c r="E4" s="10">
        <v>10766.23</v>
      </c>
      <c r="F4" s="13">
        <f t="shared" si="2"/>
        <v>0.02629943357</v>
      </c>
      <c r="G4" s="19">
        <f t="shared" si="3"/>
        <v>97.70920106</v>
      </c>
      <c r="H4" s="19">
        <f t="shared" si="4"/>
        <v>99.84438482</v>
      </c>
      <c r="I4" s="6"/>
      <c r="J4" s="21"/>
      <c r="K4" s="1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41364.0</v>
      </c>
      <c r="B5" s="9">
        <v>50.11</v>
      </c>
      <c r="C5" s="9">
        <v>0.15</v>
      </c>
      <c r="D5" s="13">
        <f t="shared" si="1"/>
        <v>-0.02615772137</v>
      </c>
      <c r="E5" s="10">
        <v>10504.16</v>
      </c>
      <c r="F5" s="13">
        <f t="shared" si="2"/>
        <v>-0.02434185411</v>
      </c>
      <c r="G5" s="19">
        <f t="shared" si="3"/>
        <v>95.153351</v>
      </c>
      <c r="H5" s="19">
        <f t="shared" si="4"/>
        <v>97.41398737</v>
      </c>
      <c r="I5" s="6"/>
      <c r="J5" s="21"/>
      <c r="K5" s="1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>
        <v>41394.0</v>
      </c>
      <c r="B6" s="9">
        <v>47.14</v>
      </c>
      <c r="C6" s="9">
        <v>0.0</v>
      </c>
      <c r="D6" s="13">
        <f t="shared" si="1"/>
        <v>-0.05926960686</v>
      </c>
      <c r="E6" s="10">
        <v>10192.51</v>
      </c>
      <c r="F6" s="13">
        <f t="shared" si="2"/>
        <v>-0.02966919773</v>
      </c>
      <c r="G6" s="19">
        <f t="shared" si="3"/>
        <v>89.5136493</v>
      </c>
      <c r="H6" s="19">
        <f t="shared" si="4"/>
        <v>94.52379252</v>
      </c>
      <c r="I6" s="6"/>
      <c r="J6" s="21"/>
      <c r="K6" s="1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41425.0</v>
      </c>
      <c r="B7" s="9">
        <v>47.23</v>
      </c>
      <c r="C7" s="9">
        <v>0.15</v>
      </c>
      <c r="D7" s="13">
        <f t="shared" si="1"/>
        <v>0.00509121765</v>
      </c>
      <c r="E7" s="10">
        <v>10467.48</v>
      </c>
      <c r="F7" s="13">
        <f t="shared" si="2"/>
        <v>0.0269776532</v>
      </c>
      <c r="G7" s="19">
        <f t="shared" si="3"/>
        <v>89.96938277</v>
      </c>
      <c r="H7" s="19">
        <f t="shared" si="4"/>
        <v>97.07382262</v>
      </c>
      <c r="I7" s="6"/>
      <c r="J7" s="6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41455.0</v>
      </c>
      <c r="B8" s="9">
        <v>48.2</v>
      </c>
      <c r="C8" s="9">
        <v>0.0</v>
      </c>
      <c r="D8" s="13">
        <f t="shared" si="1"/>
        <v>0.02053779378</v>
      </c>
      <c r="E8" s="10">
        <v>10275.37</v>
      </c>
      <c r="F8" s="13">
        <f t="shared" si="2"/>
        <v>-0.01835303244</v>
      </c>
      <c r="G8" s="19">
        <f t="shared" si="3"/>
        <v>91.8171554</v>
      </c>
      <c r="H8" s="19">
        <f t="shared" si="4"/>
        <v>95.2922236</v>
      </c>
      <c r="I8" s="6"/>
      <c r="J8" s="21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>
        <v>41486.0</v>
      </c>
      <c r="B9" s="9">
        <v>49.35</v>
      </c>
      <c r="C9" s="9">
        <v>0.0</v>
      </c>
      <c r="D9" s="13">
        <f t="shared" si="1"/>
        <v>0.02385892116</v>
      </c>
      <c r="E9" s="10">
        <v>10641.31</v>
      </c>
      <c r="F9" s="13">
        <f t="shared" si="2"/>
        <v>0.03561331611</v>
      </c>
      <c r="G9" s="19">
        <f t="shared" si="3"/>
        <v>94.00781367</v>
      </c>
      <c r="H9" s="19">
        <f t="shared" si="4"/>
        <v>98.68589568</v>
      </c>
      <c r="I9" s="6"/>
      <c r="J9" s="21"/>
      <c r="K9" s="11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41517.0</v>
      </c>
      <c r="B10" s="9">
        <v>44.96</v>
      </c>
      <c r="C10" s="9">
        <v>0.15</v>
      </c>
      <c r="D10" s="13">
        <f t="shared" si="1"/>
        <v>-0.08591691996</v>
      </c>
      <c r="E10" s="10">
        <v>10481.6</v>
      </c>
      <c r="F10" s="13">
        <f t="shared" si="2"/>
        <v>-0.0150084905</v>
      </c>
      <c r="G10" s="19">
        <f t="shared" si="3"/>
        <v>85.93095187</v>
      </c>
      <c r="H10" s="19">
        <f t="shared" si="4"/>
        <v>97.20476935</v>
      </c>
      <c r="I10" s="6"/>
      <c r="J10" s="2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41547.0</v>
      </c>
      <c r="B11" s="9">
        <v>43.82</v>
      </c>
      <c r="C11" s="9">
        <v>0.0</v>
      </c>
      <c r="D11" s="13">
        <f t="shared" si="1"/>
        <v>-0.02535587189</v>
      </c>
      <c r="E11" s="10">
        <v>10568.7</v>
      </c>
      <c r="F11" s="13">
        <f t="shared" si="2"/>
        <v>0.008309800031</v>
      </c>
      <c r="G11" s="19">
        <f t="shared" si="3"/>
        <v>83.75209766</v>
      </c>
      <c r="H11" s="19">
        <f t="shared" si="4"/>
        <v>98.01252155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41578.0</v>
      </c>
      <c r="B12" s="9">
        <v>47.31</v>
      </c>
      <c r="C12" s="9">
        <v>0.0</v>
      </c>
      <c r="D12" s="13">
        <f t="shared" si="1"/>
        <v>0.07964399817</v>
      </c>
      <c r="E12" s="10">
        <v>10440.07</v>
      </c>
      <c r="F12" s="13">
        <f t="shared" si="2"/>
        <v>-0.0121708441</v>
      </c>
      <c r="G12" s="19">
        <f t="shared" si="3"/>
        <v>90.42244957</v>
      </c>
      <c r="H12" s="19">
        <f t="shared" si="4"/>
        <v>96.81962643</v>
      </c>
      <c r="I12" s="6"/>
      <c r="J12" s="21"/>
      <c r="K12" s="1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41608.0</v>
      </c>
      <c r="B13" s="9">
        <v>48.56</v>
      </c>
      <c r="C13" s="9">
        <v>0.0</v>
      </c>
      <c r="D13" s="13">
        <f t="shared" si="1"/>
        <v>0.02642147538</v>
      </c>
      <c r="E13" s="10">
        <v>10806.27</v>
      </c>
      <c r="F13" s="13">
        <f t="shared" si="2"/>
        <v>0.03507639317</v>
      </c>
      <c r="G13" s="19">
        <f t="shared" si="3"/>
        <v>92.8115441</v>
      </c>
      <c r="H13" s="19">
        <f t="shared" si="4"/>
        <v>100.2157097</v>
      </c>
      <c r="I13" s="6"/>
      <c r="J13" s="21"/>
      <c r="K13" s="1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>
        <v>41639.0</v>
      </c>
      <c r="B14" s="9">
        <v>46.8</v>
      </c>
      <c r="C14" s="9">
        <v>0.15</v>
      </c>
      <c r="D14" s="13">
        <f t="shared" si="1"/>
        <v>-0.03315485997</v>
      </c>
      <c r="E14" s="10">
        <v>10717.5</v>
      </c>
      <c r="F14" s="13">
        <f t="shared" si="2"/>
        <v>-0.008214675369</v>
      </c>
      <c r="G14" s="19">
        <f t="shared" si="3"/>
        <v>89.73439035</v>
      </c>
      <c r="H14" s="19">
        <f t="shared" si="4"/>
        <v>99.39247019</v>
      </c>
      <c r="I14" s="1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41670.0</v>
      </c>
      <c r="B15" s="9">
        <v>46.11</v>
      </c>
      <c r="C15" s="9">
        <v>0.0</v>
      </c>
      <c r="D15" s="13">
        <f t="shared" si="1"/>
        <v>-0.01474358974</v>
      </c>
      <c r="E15" s="10">
        <v>10865.26</v>
      </c>
      <c r="F15" s="13">
        <f t="shared" si="2"/>
        <v>0.01378679729</v>
      </c>
      <c r="G15" s="19">
        <f t="shared" si="3"/>
        <v>88.41138331</v>
      </c>
      <c r="H15" s="19">
        <f t="shared" si="4"/>
        <v>100.762774</v>
      </c>
      <c r="I15" s="1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41698.0</v>
      </c>
      <c r="B16" s="9">
        <v>45.36</v>
      </c>
      <c r="C16" s="9">
        <v>0.0</v>
      </c>
      <c r="D16" s="13">
        <f t="shared" si="1"/>
        <v>-0.01626545218</v>
      </c>
      <c r="E16" s="10">
        <v>10993.41</v>
      </c>
      <c r="F16" s="13">
        <f t="shared" si="2"/>
        <v>0.01179447155</v>
      </c>
      <c r="G16" s="19">
        <f t="shared" si="3"/>
        <v>86.97333219</v>
      </c>
      <c r="H16" s="19">
        <f t="shared" si="4"/>
        <v>101.9512177</v>
      </c>
      <c r="I16" s="17"/>
      <c r="J16" s="2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41729.0</v>
      </c>
      <c r="B17" s="9">
        <v>47.24</v>
      </c>
      <c r="C17" s="9">
        <v>0.1675</v>
      </c>
      <c r="D17" s="13">
        <f t="shared" si="1"/>
        <v>0.04513888889</v>
      </c>
      <c r="E17" s="10">
        <v>11109.32</v>
      </c>
      <c r="F17" s="13">
        <f t="shared" si="2"/>
        <v>0.0105435893</v>
      </c>
      <c r="G17" s="19">
        <f t="shared" si="3"/>
        <v>90.89921176</v>
      </c>
      <c r="H17" s="19">
        <f t="shared" si="4"/>
        <v>103.0261495</v>
      </c>
      <c r="I17" s="17"/>
      <c r="J17" s="2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41759.0</v>
      </c>
      <c r="B18" s="9">
        <v>45.03</v>
      </c>
      <c r="C18" s="9">
        <v>0.0</v>
      </c>
      <c r="D18" s="13">
        <f t="shared" si="1"/>
        <v>-0.04678238781</v>
      </c>
      <c r="E18" s="10">
        <v>11367.14</v>
      </c>
      <c r="F18" s="13">
        <f t="shared" si="2"/>
        <v>0.02320754106</v>
      </c>
      <c r="G18" s="19">
        <f t="shared" si="3"/>
        <v>86.64672959</v>
      </c>
      <c r="H18" s="19">
        <f t="shared" si="4"/>
        <v>105.4171331</v>
      </c>
      <c r="I18" s="1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41790.0</v>
      </c>
      <c r="B19" s="9">
        <v>48.45</v>
      </c>
      <c r="C19" s="9">
        <v>0.1675</v>
      </c>
      <c r="D19" s="13">
        <f t="shared" si="1"/>
        <v>0.07966910948</v>
      </c>
      <c r="E19" s="10">
        <v>11168.31</v>
      </c>
      <c r="F19" s="13">
        <f t="shared" si="2"/>
        <v>-0.01749164698</v>
      </c>
      <c r="G19" s="19">
        <f t="shared" si="3"/>
        <v>93.54979737</v>
      </c>
      <c r="H19" s="19">
        <f t="shared" si="4"/>
        <v>103.5732138</v>
      </c>
      <c r="I19" s="1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41820.0</v>
      </c>
      <c r="B20" s="9">
        <v>48.17</v>
      </c>
      <c r="C20" s="9">
        <v>0.0</v>
      </c>
      <c r="D20" s="13">
        <f t="shared" si="1"/>
        <v>-0.005779153767</v>
      </c>
      <c r="E20" s="10">
        <v>11150.22</v>
      </c>
      <c r="F20" s="13">
        <f t="shared" si="2"/>
        <v>-0.001619761629</v>
      </c>
      <c r="G20" s="19">
        <f t="shared" si="3"/>
        <v>93.00915871</v>
      </c>
      <c r="H20" s="19">
        <f t="shared" si="4"/>
        <v>103.4054499</v>
      </c>
      <c r="I20" s="1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41851.0</v>
      </c>
      <c r="B21" s="9">
        <v>44.5</v>
      </c>
      <c r="C21" s="9">
        <v>0.0</v>
      </c>
      <c r="D21" s="13">
        <f t="shared" si="1"/>
        <v>-0.07618849907</v>
      </c>
      <c r="E21" s="10">
        <v>11186.08</v>
      </c>
      <c r="F21" s="13">
        <f t="shared" si="2"/>
        <v>0.003216080041</v>
      </c>
      <c r="G21" s="19">
        <f t="shared" si="3"/>
        <v>85.92293051</v>
      </c>
      <c r="H21" s="19">
        <f t="shared" si="4"/>
        <v>103.7380101</v>
      </c>
      <c r="I21" s="1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41882.0</v>
      </c>
      <c r="B22" s="9">
        <v>44.72</v>
      </c>
      <c r="C22" s="9">
        <v>0.1675</v>
      </c>
      <c r="D22" s="13">
        <f t="shared" si="1"/>
        <v>0.008707865169</v>
      </c>
      <c r="E22" s="10">
        <v>11381.15</v>
      </c>
      <c r="F22" s="13">
        <f t="shared" si="2"/>
        <v>0.01743863802</v>
      </c>
      <c r="G22" s="19">
        <f t="shared" si="3"/>
        <v>86.6711358</v>
      </c>
      <c r="H22" s="19">
        <f t="shared" si="4"/>
        <v>105.5470597</v>
      </c>
      <c r="I22" s="1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41912.0</v>
      </c>
      <c r="B23" s="9">
        <v>49.32</v>
      </c>
      <c r="C23" s="9">
        <v>0.0</v>
      </c>
      <c r="D23" s="13">
        <f t="shared" si="1"/>
        <v>0.102862254</v>
      </c>
      <c r="E23" s="10">
        <v>11679.07</v>
      </c>
      <c r="F23" s="13">
        <f t="shared" si="2"/>
        <v>0.0261766166</v>
      </c>
      <c r="G23" s="19">
        <f t="shared" si="3"/>
        <v>95.58632419</v>
      </c>
      <c r="H23" s="19">
        <f t="shared" si="4"/>
        <v>108.3099246</v>
      </c>
      <c r="I23" s="1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41943.0</v>
      </c>
      <c r="B24" s="9">
        <v>49.28</v>
      </c>
      <c r="C24" s="9">
        <v>0.0</v>
      </c>
      <c r="D24" s="13">
        <f t="shared" si="1"/>
        <v>-0.0008110300081</v>
      </c>
      <c r="E24" s="10">
        <v>12081.13</v>
      </c>
      <c r="F24" s="13">
        <f t="shared" si="2"/>
        <v>0.03442568629</v>
      </c>
      <c r="G24" s="19">
        <f t="shared" si="3"/>
        <v>95.50880081</v>
      </c>
      <c r="H24" s="19">
        <f t="shared" si="4"/>
        <v>112.0385681</v>
      </c>
      <c r="I24" s="1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41973.0</v>
      </c>
      <c r="B25" s="9">
        <v>46.1</v>
      </c>
      <c r="C25" s="9">
        <v>0.0</v>
      </c>
      <c r="D25" s="13">
        <f t="shared" si="1"/>
        <v>-0.06452922078</v>
      </c>
      <c r="E25" s="10">
        <v>12222.33</v>
      </c>
      <c r="F25" s="13">
        <f t="shared" si="2"/>
        <v>0.01168764842</v>
      </c>
      <c r="G25" s="19">
        <f t="shared" si="3"/>
        <v>89.34569232</v>
      </c>
      <c r="H25" s="19">
        <f t="shared" si="4"/>
        <v>113.3480355</v>
      </c>
      <c r="I25" s="1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42004.0</v>
      </c>
      <c r="B26" s="9">
        <v>46.18</v>
      </c>
      <c r="C26" s="9">
        <v>0.1675</v>
      </c>
      <c r="D26" s="13">
        <f t="shared" si="1"/>
        <v>0.005368763557</v>
      </c>
      <c r="E26" s="10">
        <v>12463.15</v>
      </c>
      <c r="F26" s="13">
        <f t="shared" si="2"/>
        <v>0.0197032808</v>
      </c>
      <c r="G26" s="19">
        <f t="shared" si="3"/>
        <v>89.82536822</v>
      </c>
      <c r="H26" s="19">
        <f t="shared" si="4"/>
        <v>115.5813636</v>
      </c>
      <c r="I26" s="1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42035.0</v>
      </c>
      <c r="B27" s="9">
        <v>47.69</v>
      </c>
      <c r="C27" s="9">
        <v>0.0</v>
      </c>
      <c r="D27" s="13">
        <f t="shared" si="1"/>
        <v>0.03269813772</v>
      </c>
      <c r="E27" s="10">
        <v>12622.09</v>
      </c>
      <c r="F27" s="13">
        <f t="shared" si="2"/>
        <v>0.01275279524</v>
      </c>
      <c r="G27" s="19">
        <f t="shared" si="3"/>
        <v>92.76249048</v>
      </c>
      <c r="H27" s="19">
        <f t="shared" si="4"/>
        <v>117.0553491</v>
      </c>
      <c r="I27" s="1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42063.0</v>
      </c>
      <c r="B28" s="9">
        <v>48.31</v>
      </c>
      <c r="C28" s="9">
        <v>0.0</v>
      </c>
      <c r="D28" s="13">
        <f t="shared" si="1"/>
        <v>0.01300062906</v>
      </c>
      <c r="E28" s="10">
        <v>12269.03</v>
      </c>
      <c r="F28" s="13">
        <f t="shared" si="2"/>
        <v>-0.02797159583</v>
      </c>
      <c r="G28" s="19">
        <f t="shared" si="3"/>
        <v>93.96846121</v>
      </c>
      <c r="H28" s="19">
        <f t="shared" si="4"/>
        <v>113.7811242</v>
      </c>
      <c r="I28" s="1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42094.0</v>
      </c>
      <c r="B29" s="9">
        <v>46.95</v>
      </c>
      <c r="C29" s="9">
        <v>0.22</v>
      </c>
      <c r="D29" s="13">
        <f t="shared" si="1"/>
        <v>-0.02359759884</v>
      </c>
      <c r="E29" s="10">
        <v>12354.35</v>
      </c>
      <c r="F29" s="13">
        <f t="shared" si="2"/>
        <v>0.006954094986</v>
      </c>
      <c r="G29" s="19">
        <f t="shared" si="3"/>
        <v>91.75103115</v>
      </c>
      <c r="H29" s="19">
        <f t="shared" si="4"/>
        <v>114.5723689</v>
      </c>
      <c r="I29" s="1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42124.0</v>
      </c>
      <c r="B30" s="9">
        <v>47.92</v>
      </c>
      <c r="C30" s="9">
        <v>0.0</v>
      </c>
      <c r="D30" s="13">
        <f t="shared" si="1"/>
        <v>0.02066027689</v>
      </c>
      <c r="E30" s="10">
        <v>13063.31</v>
      </c>
      <c r="F30" s="13">
        <f t="shared" si="2"/>
        <v>0.05738545533</v>
      </c>
      <c r="G30" s="19">
        <f t="shared" si="3"/>
        <v>93.64663286</v>
      </c>
      <c r="H30" s="19">
        <f t="shared" si="4"/>
        <v>121.1471565</v>
      </c>
      <c r="I30" s="1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42155.0</v>
      </c>
      <c r="B31" s="9">
        <v>47.6</v>
      </c>
      <c r="C31" s="9">
        <v>0.22</v>
      </c>
      <c r="D31" s="13">
        <f t="shared" si="1"/>
        <v>-0.002086811352</v>
      </c>
      <c r="E31" s="10">
        <v>13628.04</v>
      </c>
      <c r="F31" s="13">
        <f t="shared" si="2"/>
        <v>0.04323023797</v>
      </c>
      <c r="G31" s="19">
        <f t="shared" si="3"/>
        <v>93.45121001</v>
      </c>
      <c r="H31" s="19">
        <f t="shared" si="4"/>
        <v>126.3843769</v>
      </c>
      <c r="I31" s="1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42185.0</v>
      </c>
      <c r="B32" s="9">
        <v>48.11</v>
      </c>
      <c r="C32" s="9">
        <v>0.0</v>
      </c>
      <c r="D32" s="13">
        <f t="shared" si="1"/>
        <v>0.01071428571</v>
      </c>
      <c r="E32" s="10">
        <v>13409.02</v>
      </c>
      <c r="F32" s="13">
        <f t="shared" si="2"/>
        <v>-0.01607127657</v>
      </c>
      <c r="G32" s="19">
        <f t="shared" si="3"/>
        <v>94.45247297</v>
      </c>
      <c r="H32" s="19">
        <f t="shared" si="4"/>
        <v>124.3532186</v>
      </c>
      <c r="I32" s="1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42216.0</v>
      </c>
      <c r="B33" s="9">
        <v>45.95</v>
      </c>
      <c r="C33" s="9">
        <v>0.0</v>
      </c>
      <c r="D33" s="13">
        <f t="shared" si="1"/>
        <v>-0.04489711079</v>
      </c>
      <c r="E33" s="10">
        <v>13212.39</v>
      </c>
      <c r="F33" s="13">
        <f t="shared" si="2"/>
        <v>-0.01466400975</v>
      </c>
      <c r="G33" s="19">
        <f t="shared" si="3"/>
        <v>90.21182983</v>
      </c>
      <c r="H33" s="19">
        <f t="shared" si="4"/>
        <v>122.5297018</v>
      </c>
      <c r="I33" s="1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42247.0</v>
      </c>
      <c r="B34" s="9">
        <v>43.63</v>
      </c>
      <c r="C34" s="9">
        <v>0.22</v>
      </c>
      <c r="D34" s="13">
        <f t="shared" si="1"/>
        <v>-0.04570184984</v>
      </c>
      <c r="E34" s="10">
        <v>13358.14</v>
      </c>
      <c r="F34" s="13">
        <f t="shared" si="2"/>
        <v>0.01103131228</v>
      </c>
      <c r="G34" s="19">
        <f t="shared" si="3"/>
        <v>86.08898233</v>
      </c>
      <c r="H34" s="19">
        <f t="shared" si="4"/>
        <v>123.8813652</v>
      </c>
      <c r="I34" s="1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42277.0</v>
      </c>
      <c r="B35" s="9">
        <v>43.65</v>
      </c>
      <c r="C35" s="9">
        <v>0.0</v>
      </c>
      <c r="D35" s="13">
        <f t="shared" si="1"/>
        <v>0.0004584001834</v>
      </c>
      <c r="E35" s="10">
        <v>13896.03</v>
      </c>
      <c r="F35" s="13">
        <f t="shared" si="2"/>
        <v>0.04026683356</v>
      </c>
      <c r="G35" s="19">
        <f t="shared" si="3"/>
        <v>86.12844553</v>
      </c>
      <c r="H35" s="19">
        <f t="shared" si="4"/>
        <v>128.8696755</v>
      </c>
      <c r="I35" s="1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42308.0</v>
      </c>
      <c r="B36" s="9">
        <v>45.21</v>
      </c>
      <c r="C36" s="9">
        <v>0.0</v>
      </c>
      <c r="D36" s="13">
        <f t="shared" si="1"/>
        <v>0.03573883162</v>
      </c>
      <c r="E36" s="10">
        <v>13930.01</v>
      </c>
      <c r="F36" s="13">
        <f t="shared" si="2"/>
        <v>0.002445302723</v>
      </c>
      <c r="G36" s="19">
        <f t="shared" si="3"/>
        <v>89.20657555</v>
      </c>
      <c r="H36" s="19">
        <f t="shared" si="4"/>
        <v>129.1848009</v>
      </c>
      <c r="I36" s="1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>
        <v>42338.0</v>
      </c>
      <c r="B37" s="9">
        <v>47.9</v>
      </c>
      <c r="C37" s="9">
        <v>0.0</v>
      </c>
      <c r="D37" s="13">
        <f t="shared" si="1"/>
        <v>0.0595001106</v>
      </c>
      <c r="E37" s="10">
        <v>13372.12</v>
      </c>
      <c r="F37" s="13">
        <f t="shared" si="2"/>
        <v>-0.04004950463</v>
      </c>
      <c r="G37" s="19">
        <f t="shared" si="3"/>
        <v>94.51437666</v>
      </c>
      <c r="H37" s="19">
        <f t="shared" si="4"/>
        <v>124.0110136</v>
      </c>
      <c r="I37" s="1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42369.0</v>
      </c>
      <c r="B38" s="9">
        <v>47.53</v>
      </c>
      <c r="C38" s="9">
        <v>0.22</v>
      </c>
      <c r="D38" s="13">
        <f t="shared" si="1"/>
        <v>-0.003131524008</v>
      </c>
      <c r="E38" s="10">
        <v>13265.22</v>
      </c>
      <c r="F38" s="13">
        <f t="shared" si="2"/>
        <v>-0.007994244742</v>
      </c>
      <c r="G38" s="19">
        <f t="shared" si="3"/>
        <v>94.21840262</v>
      </c>
      <c r="H38" s="19">
        <f t="shared" si="4"/>
        <v>123.0196392</v>
      </c>
      <c r="I38" s="1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42400.0</v>
      </c>
      <c r="B39" s="9">
        <v>50.74</v>
      </c>
      <c r="C39" s="9">
        <v>0.0</v>
      </c>
      <c r="D39" s="13">
        <f t="shared" si="1"/>
        <v>0.06753629287</v>
      </c>
      <c r="E39" s="10">
        <v>12650.36</v>
      </c>
      <c r="F39" s="13">
        <f t="shared" si="2"/>
        <v>-0.04635128554</v>
      </c>
      <c r="G39" s="19">
        <f t="shared" si="3"/>
        <v>100.5815642</v>
      </c>
      <c r="H39" s="19">
        <f t="shared" si="4"/>
        <v>117.3175208</v>
      </c>
      <c r="I39" s="1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42429.0</v>
      </c>
      <c r="B40" s="9">
        <v>49.59</v>
      </c>
      <c r="C40" s="9">
        <v>0.0</v>
      </c>
      <c r="D40" s="13">
        <f t="shared" si="1"/>
        <v>-0.02266456445</v>
      </c>
      <c r="E40" s="10">
        <v>12266.39</v>
      </c>
      <c r="F40" s="13">
        <f t="shared" si="2"/>
        <v>-0.0303524959</v>
      </c>
      <c r="G40" s="19">
        <f t="shared" si="3"/>
        <v>98.3019269</v>
      </c>
      <c r="H40" s="19">
        <f t="shared" si="4"/>
        <v>113.7566412</v>
      </c>
      <c r="I40" s="1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42460.0</v>
      </c>
      <c r="B41" s="9">
        <v>52.68</v>
      </c>
      <c r="C41" s="9">
        <v>0.2375</v>
      </c>
      <c r="D41" s="13">
        <f t="shared" si="1"/>
        <v>0.06710022182</v>
      </c>
      <c r="E41" s="10">
        <v>12263.29</v>
      </c>
      <c r="F41" s="13">
        <f t="shared" si="2"/>
        <v>-0.0002527230913</v>
      </c>
      <c r="G41" s="19">
        <f t="shared" si="3"/>
        <v>104.898008</v>
      </c>
      <c r="H41" s="19">
        <f t="shared" si="4"/>
        <v>113.7278923</v>
      </c>
      <c r="I41" s="1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>
        <v>42490.0</v>
      </c>
      <c r="B42" s="9">
        <v>57.98</v>
      </c>
      <c r="C42" s="9">
        <v>0.0</v>
      </c>
      <c r="D42" s="13">
        <f t="shared" si="1"/>
        <v>0.1006074412</v>
      </c>
      <c r="E42" s="10">
        <v>12820.13</v>
      </c>
      <c r="F42" s="13">
        <f t="shared" si="2"/>
        <v>0.0454070645</v>
      </c>
      <c r="G42" s="19">
        <f t="shared" si="3"/>
        <v>115.4515282</v>
      </c>
      <c r="H42" s="19">
        <f t="shared" si="4"/>
        <v>118.891942</v>
      </c>
      <c r="I42" s="1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>
        <v>42521.0</v>
      </c>
      <c r="B43" s="9">
        <v>57.74</v>
      </c>
      <c r="C43" s="9">
        <v>0.2375</v>
      </c>
      <c r="D43" s="13">
        <f t="shared" si="1"/>
        <v>-0.00004311831666</v>
      </c>
      <c r="E43" s="10">
        <v>12638.32</v>
      </c>
      <c r="F43" s="13">
        <f t="shared" si="2"/>
        <v>-0.01418160346</v>
      </c>
      <c r="G43" s="19">
        <f t="shared" si="3"/>
        <v>115.4465501</v>
      </c>
      <c r="H43" s="19">
        <f t="shared" si="4"/>
        <v>117.2058637</v>
      </c>
      <c r="I43" s="1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42551.0</v>
      </c>
      <c r="B44" s="9">
        <v>56.2</v>
      </c>
      <c r="C44" s="9">
        <v>0.0</v>
      </c>
      <c r="D44" s="13">
        <f t="shared" si="1"/>
        <v>-0.02667128507</v>
      </c>
      <c r="E44" s="10">
        <v>11350.01</v>
      </c>
      <c r="F44" s="13">
        <f t="shared" si="2"/>
        <v>-0.1019368081</v>
      </c>
      <c r="G44" s="19">
        <f t="shared" si="3"/>
        <v>112.3674422</v>
      </c>
      <c r="H44" s="19">
        <f t="shared" si="4"/>
        <v>105.258272</v>
      </c>
      <c r="I44" s="1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42582.0</v>
      </c>
      <c r="B45" s="9">
        <v>58.62</v>
      </c>
      <c r="C45" s="9">
        <v>0.0</v>
      </c>
      <c r="D45" s="13">
        <f t="shared" si="1"/>
        <v>0.04306049822</v>
      </c>
      <c r="E45" s="10">
        <v>11378.02</v>
      </c>
      <c r="F45" s="13">
        <f t="shared" si="2"/>
        <v>0.002467839235</v>
      </c>
      <c r="G45" s="19">
        <f t="shared" si="3"/>
        <v>117.2060403</v>
      </c>
      <c r="H45" s="19">
        <f t="shared" si="4"/>
        <v>105.5180325</v>
      </c>
      <c r="I45" s="1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>
        <v>42613.0</v>
      </c>
      <c r="B46" s="9">
        <v>59.07</v>
      </c>
      <c r="C46" s="9">
        <v>0.2375</v>
      </c>
      <c r="D46" s="13">
        <f t="shared" si="1"/>
        <v>0.01172807915</v>
      </c>
      <c r="E46" s="10">
        <v>11543.55</v>
      </c>
      <c r="F46" s="13">
        <f t="shared" si="2"/>
        <v>0.01454822544</v>
      </c>
      <c r="G46" s="19">
        <f t="shared" si="3"/>
        <v>118.580642</v>
      </c>
      <c r="H46" s="19">
        <f t="shared" si="4"/>
        <v>107.0531327</v>
      </c>
      <c r="I46" s="1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42643.0</v>
      </c>
      <c r="B47" s="9">
        <v>59.89</v>
      </c>
      <c r="C47" s="9">
        <v>0.0</v>
      </c>
      <c r="D47" s="13">
        <f t="shared" si="1"/>
        <v>0.01388183511</v>
      </c>
      <c r="E47" s="10">
        <v>10851.06</v>
      </c>
      <c r="F47" s="13">
        <f t="shared" si="2"/>
        <v>-0.0599893447</v>
      </c>
      <c r="G47" s="19">
        <f t="shared" si="3"/>
        <v>120.2267589</v>
      </c>
      <c r="H47" s="19">
        <f t="shared" si="4"/>
        <v>100.6310854</v>
      </c>
      <c r="I47" s="1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42674.0</v>
      </c>
      <c r="B48" s="9">
        <v>55.81</v>
      </c>
      <c r="C48" s="9">
        <v>0.0</v>
      </c>
      <c r="D48" s="13">
        <f t="shared" si="1"/>
        <v>-0.06812489564</v>
      </c>
      <c r="E48" s="10">
        <v>9325.01</v>
      </c>
      <c r="F48" s="13">
        <f t="shared" si="2"/>
        <v>-0.14063603</v>
      </c>
      <c r="G48" s="19">
        <f t="shared" si="3"/>
        <v>112.0363235</v>
      </c>
      <c r="H48" s="19">
        <f t="shared" si="4"/>
        <v>86.47872904</v>
      </c>
      <c r="I48" s="1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42704.0</v>
      </c>
      <c r="B49" s="9">
        <v>55.88</v>
      </c>
      <c r="C49" s="9">
        <v>0.0</v>
      </c>
      <c r="D49" s="13">
        <f t="shared" si="1"/>
        <v>0.00125425551</v>
      </c>
      <c r="E49" s="10">
        <v>8829.04</v>
      </c>
      <c r="F49" s="13">
        <f t="shared" si="2"/>
        <v>-0.05318707433</v>
      </c>
      <c r="G49" s="19">
        <f t="shared" si="3"/>
        <v>112.1768457</v>
      </c>
      <c r="H49" s="19">
        <f t="shared" si="4"/>
        <v>81.87917845</v>
      </c>
      <c r="I49" s="1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42735.0</v>
      </c>
      <c r="B50" s="9">
        <v>56.06</v>
      </c>
      <c r="C50" s="9">
        <v>0.2375</v>
      </c>
      <c r="D50" s="13">
        <f t="shared" si="1"/>
        <v>0.007471367215</v>
      </c>
      <c r="E50" s="10">
        <v>8776.39</v>
      </c>
      <c r="F50" s="13">
        <f t="shared" si="2"/>
        <v>-0.005963275736</v>
      </c>
      <c r="G50" s="19">
        <f t="shared" si="3"/>
        <v>113.0149601</v>
      </c>
      <c r="H50" s="19">
        <f t="shared" si="4"/>
        <v>81.39091033</v>
      </c>
      <c r="I50" s="1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>
        <v>42766.0</v>
      </c>
      <c r="B51" s="9">
        <v>47.12</v>
      </c>
      <c r="C51" s="9">
        <v>0.0</v>
      </c>
      <c r="D51" s="13">
        <f t="shared" si="1"/>
        <v>-0.1594719943</v>
      </c>
      <c r="E51" s="10">
        <v>8001.26</v>
      </c>
      <c r="F51" s="13">
        <f t="shared" si="2"/>
        <v>-0.08831991286</v>
      </c>
      <c r="G51" s="19">
        <f t="shared" si="3"/>
        <v>94.99223904</v>
      </c>
      <c r="H51" s="19">
        <f t="shared" si="4"/>
        <v>74.20247222</v>
      </c>
      <c r="I51" s="1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42794.0</v>
      </c>
      <c r="B52" s="9">
        <v>49.24</v>
      </c>
      <c r="C52" s="9">
        <v>0.0</v>
      </c>
      <c r="D52" s="13">
        <f t="shared" si="1"/>
        <v>0.04499151104</v>
      </c>
      <c r="E52" s="10">
        <v>7063.33</v>
      </c>
      <c r="F52" s="13">
        <f t="shared" si="2"/>
        <v>-0.1172227874</v>
      </c>
      <c r="G52" s="19">
        <f t="shared" si="3"/>
        <v>99.26608341</v>
      </c>
      <c r="H52" s="19">
        <f t="shared" si="4"/>
        <v>65.5042516</v>
      </c>
      <c r="I52" s="1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>
        <v>42825.0</v>
      </c>
      <c r="B53" s="9">
        <v>52.1</v>
      </c>
      <c r="C53" s="9">
        <v>0.2725</v>
      </c>
      <c r="D53" s="13">
        <f t="shared" si="1"/>
        <v>0.06361697807</v>
      </c>
      <c r="E53" s="10">
        <v>7609.32</v>
      </c>
      <c r="F53" s="13">
        <f t="shared" si="2"/>
        <v>0.07729923421</v>
      </c>
      <c r="G53" s="19">
        <f t="shared" si="3"/>
        <v>105.5810917</v>
      </c>
      <c r="H53" s="19">
        <f t="shared" si="4"/>
        <v>70.56768008</v>
      </c>
      <c r="I53" s="1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42855.0</v>
      </c>
      <c r="B54" s="9">
        <v>50.4</v>
      </c>
      <c r="C54" s="9">
        <v>0.0</v>
      </c>
      <c r="D54" s="13">
        <f t="shared" si="1"/>
        <v>-0.03262955854</v>
      </c>
      <c r="E54" s="10">
        <v>8168.12</v>
      </c>
      <c r="F54" s="13">
        <f t="shared" si="2"/>
        <v>0.07343625974</v>
      </c>
      <c r="G54" s="19">
        <f t="shared" si="3"/>
        <v>102.1360272</v>
      </c>
      <c r="H54" s="19">
        <f t="shared" si="4"/>
        <v>75.74990657</v>
      </c>
      <c r="I54" s="1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42886.0</v>
      </c>
      <c r="B55" s="9">
        <v>49.74</v>
      </c>
      <c r="C55" s="9">
        <v>0.2725</v>
      </c>
      <c r="D55" s="13">
        <f t="shared" si="1"/>
        <v>-0.007688492063</v>
      </c>
      <c r="E55" s="10">
        <v>8500.33</v>
      </c>
      <c r="F55" s="13">
        <f t="shared" si="2"/>
        <v>0.04067153764</v>
      </c>
      <c r="G55" s="19">
        <f t="shared" si="3"/>
        <v>101.3507552</v>
      </c>
      <c r="H55" s="19">
        <f t="shared" si="4"/>
        <v>78.83077174</v>
      </c>
      <c r="I55" s="1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42916.0</v>
      </c>
      <c r="B56" s="9">
        <v>48.44</v>
      </c>
      <c r="C56" s="9">
        <v>0.0</v>
      </c>
      <c r="D56" s="13">
        <f t="shared" si="1"/>
        <v>-0.02613590671</v>
      </c>
      <c r="E56" s="10">
        <v>8447.0</v>
      </c>
      <c r="F56" s="13">
        <f t="shared" si="2"/>
        <v>-0.006273874073</v>
      </c>
      <c r="G56" s="19">
        <f t="shared" si="3"/>
        <v>98.70186133</v>
      </c>
      <c r="H56" s="19">
        <f t="shared" si="4"/>
        <v>78.33619741</v>
      </c>
      <c r="I56" s="1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42947.0</v>
      </c>
      <c r="B57" s="9">
        <v>49.88</v>
      </c>
      <c r="C57" s="9">
        <v>0.0</v>
      </c>
      <c r="D57" s="13">
        <f t="shared" si="1"/>
        <v>0.02972749794</v>
      </c>
      <c r="E57" s="10">
        <v>9172.01</v>
      </c>
      <c r="F57" s="13">
        <f t="shared" si="2"/>
        <v>0.08583047236</v>
      </c>
      <c r="G57" s="19">
        <f t="shared" si="3"/>
        <v>101.6360207</v>
      </c>
      <c r="H57" s="19">
        <f t="shared" si="4"/>
        <v>85.05983023</v>
      </c>
      <c r="I57" s="1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42978.0</v>
      </c>
      <c r="B58" s="9">
        <v>50.87</v>
      </c>
      <c r="C58" s="9">
        <v>0.2725</v>
      </c>
      <c r="D58" s="13">
        <f t="shared" si="1"/>
        <v>0.02531074579</v>
      </c>
      <c r="E58" s="10">
        <v>9496.28</v>
      </c>
      <c r="F58" s="13">
        <f t="shared" si="2"/>
        <v>0.03535430075</v>
      </c>
      <c r="G58" s="19">
        <f t="shared" si="3"/>
        <v>104.2085042</v>
      </c>
      <c r="H58" s="19">
        <f t="shared" si="4"/>
        <v>88.06706105</v>
      </c>
      <c r="I58" s="1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43008.0</v>
      </c>
      <c r="B59" s="9">
        <v>49.09</v>
      </c>
      <c r="C59" s="9">
        <v>0.0</v>
      </c>
      <c r="D59" s="13">
        <f t="shared" si="1"/>
        <v>-0.03499115392</v>
      </c>
      <c r="E59" s="10">
        <v>9712.28</v>
      </c>
      <c r="F59" s="13">
        <f t="shared" si="2"/>
        <v>0.02274574886</v>
      </c>
      <c r="G59" s="19">
        <f t="shared" si="3"/>
        <v>100.5621284</v>
      </c>
      <c r="H59" s="19">
        <f t="shared" si="4"/>
        <v>90.07021231</v>
      </c>
      <c r="I59" s="1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43039.0</v>
      </c>
      <c r="B60" s="9">
        <v>49.68</v>
      </c>
      <c r="C60" s="9">
        <v>0.0</v>
      </c>
      <c r="D60" s="13">
        <f t="shared" si="1"/>
        <v>0.01201874109</v>
      </c>
      <c r="E60" s="10">
        <v>9713.13</v>
      </c>
      <c r="F60" s="13">
        <f t="shared" si="2"/>
        <v>0.00008751806991</v>
      </c>
      <c r="G60" s="19">
        <f t="shared" si="3"/>
        <v>101.7707586</v>
      </c>
      <c r="H60" s="19">
        <f t="shared" si="4"/>
        <v>90.07809508</v>
      </c>
      <c r="I60" s="1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43069.0</v>
      </c>
      <c r="B61" s="9">
        <v>54.55</v>
      </c>
      <c r="C61" s="9">
        <v>0.0</v>
      </c>
      <c r="D61" s="13">
        <f t="shared" si="1"/>
        <v>0.0980273752</v>
      </c>
      <c r="E61" s="10">
        <v>10345.24</v>
      </c>
      <c r="F61" s="13">
        <f t="shared" si="2"/>
        <v>0.06507788941</v>
      </c>
      <c r="G61" s="19">
        <f t="shared" si="3"/>
        <v>111.7470789</v>
      </c>
      <c r="H61" s="19">
        <f t="shared" si="4"/>
        <v>95.94018739</v>
      </c>
      <c r="I61" s="1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>
        <v>43100.0</v>
      </c>
      <c r="B62" s="9">
        <v>53.45</v>
      </c>
      <c r="C62" s="9">
        <v>0.2725</v>
      </c>
      <c r="D62" s="13">
        <f t="shared" si="1"/>
        <v>-0.0151695692</v>
      </c>
      <c r="E62" s="10">
        <v>10428.05</v>
      </c>
      <c r="F62" s="13">
        <f t="shared" si="2"/>
        <v>0.008004647548</v>
      </c>
      <c r="G62" s="19">
        <f t="shared" si="3"/>
        <v>110.0519239</v>
      </c>
      <c r="H62" s="19">
        <f t="shared" si="4"/>
        <v>96.70815477</v>
      </c>
      <c r="I62" s="1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1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6"/>
      <c r="H1" s="5" t="s">
        <v>9</v>
      </c>
      <c r="I1" s="22">
        <v>8.0E-4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41274.0</v>
      </c>
      <c r="B2" s="9">
        <v>52.82</v>
      </c>
      <c r="C2" s="9">
        <v>0.13</v>
      </c>
      <c r="D2" s="6"/>
      <c r="E2" s="10">
        <v>10783.01</v>
      </c>
      <c r="F2" s="1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41305.0</v>
      </c>
      <c r="B3" s="9">
        <v>52.4</v>
      </c>
      <c r="C3" s="9">
        <v>0.0</v>
      </c>
      <c r="D3" s="13">
        <f t="shared" ref="D3:D62" si="1">(B3+C3-B2)/B2</f>
        <v>-0.00795153351</v>
      </c>
      <c r="E3" s="10">
        <v>10490.34</v>
      </c>
      <c r="F3" s="13">
        <f t="shared" ref="F3:F62" si="2">(E3-E2)/E2</f>
        <v>-0.0271417721</v>
      </c>
      <c r="G3" s="6"/>
      <c r="H3" s="23" t="s">
        <v>10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>
        <v>41333.0</v>
      </c>
      <c r="B4" s="9">
        <v>51.61</v>
      </c>
      <c r="C4" s="9">
        <v>0.0</v>
      </c>
      <c r="D4" s="13">
        <f t="shared" si="1"/>
        <v>-0.01507633588</v>
      </c>
      <c r="E4" s="10">
        <v>10766.23</v>
      </c>
      <c r="F4" s="13">
        <f t="shared" si="2"/>
        <v>0.02629943357</v>
      </c>
      <c r="G4" s="6"/>
      <c r="H4" s="21" t="s">
        <v>11</v>
      </c>
      <c r="I4" s="11">
        <f t="array" ref="I4">GEOMEAN(1+D3:D62)-1</f>
        <v>0.001597643265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41364.0</v>
      </c>
      <c r="B5" s="9">
        <v>50.11</v>
      </c>
      <c r="C5" s="9">
        <v>0.15</v>
      </c>
      <c r="D5" s="13">
        <f t="shared" si="1"/>
        <v>-0.02615772137</v>
      </c>
      <c r="E5" s="10">
        <v>10504.16</v>
      </c>
      <c r="F5" s="13">
        <f t="shared" si="2"/>
        <v>-0.02434185411</v>
      </c>
      <c r="G5" s="6"/>
      <c r="H5" s="21" t="s">
        <v>12</v>
      </c>
      <c r="I5" s="11">
        <f t="array" ref="I5">GEOMEAN(1+F3:F62)-1</f>
        <v>-0.0005577186911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>
        <v>41394.0</v>
      </c>
      <c r="B6" s="9">
        <v>47.14</v>
      </c>
      <c r="C6" s="9">
        <v>0.0</v>
      </c>
      <c r="D6" s="13">
        <f t="shared" si="1"/>
        <v>-0.05926960686</v>
      </c>
      <c r="E6" s="10">
        <v>10192.51</v>
      </c>
      <c r="F6" s="13">
        <f t="shared" si="2"/>
        <v>-0.02966919773</v>
      </c>
      <c r="G6" s="6"/>
      <c r="H6" s="2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41425.0</v>
      </c>
      <c r="B7" s="9">
        <v>47.23</v>
      </c>
      <c r="C7" s="9">
        <v>0.15</v>
      </c>
      <c r="D7" s="13">
        <f t="shared" si="1"/>
        <v>0.00509121765</v>
      </c>
      <c r="E7" s="10">
        <v>10467.48</v>
      </c>
      <c r="F7" s="13">
        <f t="shared" si="2"/>
        <v>0.0269776532</v>
      </c>
      <c r="G7" s="6"/>
      <c r="H7" s="23" t="s">
        <v>13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41455.0</v>
      </c>
      <c r="B8" s="9">
        <v>48.2</v>
      </c>
      <c r="C8" s="9">
        <v>0.0</v>
      </c>
      <c r="D8" s="13">
        <f t="shared" si="1"/>
        <v>0.02053779378</v>
      </c>
      <c r="E8" s="10">
        <v>10275.37</v>
      </c>
      <c r="F8" s="13">
        <f t="shared" si="2"/>
        <v>-0.01835303244</v>
      </c>
      <c r="G8" s="6"/>
      <c r="H8" s="21" t="s">
        <v>14</v>
      </c>
      <c r="I8" s="24">
        <f>STDEV(D3:D62)</f>
        <v>0.04828684398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>
        <v>41486.0</v>
      </c>
      <c r="B9" s="9">
        <v>49.35</v>
      </c>
      <c r="C9" s="9">
        <v>0.0</v>
      </c>
      <c r="D9" s="13">
        <f t="shared" si="1"/>
        <v>0.02385892116</v>
      </c>
      <c r="E9" s="10">
        <v>10641.31</v>
      </c>
      <c r="F9" s="13">
        <f t="shared" si="2"/>
        <v>0.03561331611</v>
      </c>
      <c r="G9" s="6"/>
      <c r="H9" s="21" t="s">
        <v>15</v>
      </c>
      <c r="I9" s="24">
        <f>STDEV(F3:F62)</f>
        <v>0.04341900383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41517.0</v>
      </c>
      <c r="B10" s="9">
        <v>44.96</v>
      </c>
      <c r="C10" s="9">
        <v>0.15</v>
      </c>
      <c r="D10" s="13">
        <f t="shared" si="1"/>
        <v>-0.08591691996</v>
      </c>
      <c r="E10" s="10">
        <v>10481.6</v>
      </c>
      <c r="F10" s="13">
        <f t="shared" si="2"/>
        <v>-0.0150084905</v>
      </c>
      <c r="G10" s="6"/>
      <c r="H10" s="2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41547.0</v>
      </c>
      <c r="B11" s="9">
        <v>43.82</v>
      </c>
      <c r="C11" s="9">
        <v>0.0</v>
      </c>
      <c r="D11" s="13">
        <f t="shared" si="1"/>
        <v>-0.02535587189</v>
      </c>
      <c r="E11" s="10">
        <v>10568.7</v>
      </c>
      <c r="F11" s="13">
        <f t="shared" si="2"/>
        <v>0.008309800031</v>
      </c>
      <c r="G11" s="6"/>
      <c r="H11" s="23" t="s">
        <v>16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41578.0</v>
      </c>
      <c r="B12" s="9">
        <v>47.31</v>
      </c>
      <c r="C12" s="9">
        <v>0.0</v>
      </c>
      <c r="D12" s="13">
        <f t="shared" si="1"/>
        <v>0.07964399817</v>
      </c>
      <c r="E12" s="10">
        <v>10440.07</v>
      </c>
      <c r="F12" s="13">
        <f t="shared" si="2"/>
        <v>-0.0121708441</v>
      </c>
      <c r="G12" s="6"/>
      <c r="H12" s="21" t="s">
        <v>17</v>
      </c>
      <c r="I12" s="25">
        <f>(I4-I1)/I8</f>
        <v>0.01651885275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41608.0</v>
      </c>
      <c r="B13" s="9">
        <v>48.56</v>
      </c>
      <c r="C13" s="9">
        <v>0.0</v>
      </c>
      <c r="D13" s="13">
        <f t="shared" si="1"/>
        <v>0.02642147538</v>
      </c>
      <c r="E13" s="10">
        <v>10806.27</v>
      </c>
      <c r="F13" s="13">
        <f t="shared" si="2"/>
        <v>0.03507639317</v>
      </c>
      <c r="G13" s="6"/>
      <c r="H13" s="21" t="s">
        <v>18</v>
      </c>
      <c r="I13" s="25">
        <f>(I5-I1)/I9</f>
        <v>-0.03127014836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>
        <v>41639.0</v>
      </c>
      <c r="B14" s="9">
        <v>46.8</v>
      </c>
      <c r="C14" s="9">
        <v>0.15</v>
      </c>
      <c r="D14" s="13">
        <f t="shared" si="1"/>
        <v>-0.03315485997</v>
      </c>
      <c r="E14" s="10">
        <v>10717.5</v>
      </c>
      <c r="F14" s="13">
        <f t="shared" si="2"/>
        <v>-0.008214675369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41670.0</v>
      </c>
      <c r="B15" s="9">
        <v>46.11</v>
      </c>
      <c r="C15" s="9">
        <v>0.0</v>
      </c>
      <c r="D15" s="13">
        <f t="shared" si="1"/>
        <v>-0.01474358974</v>
      </c>
      <c r="E15" s="10">
        <v>10865.26</v>
      </c>
      <c r="F15" s="13">
        <f t="shared" si="2"/>
        <v>0.01378679729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41698.0</v>
      </c>
      <c r="B16" s="9">
        <v>45.36</v>
      </c>
      <c r="C16" s="9">
        <v>0.0</v>
      </c>
      <c r="D16" s="13">
        <f t="shared" si="1"/>
        <v>-0.01626545218</v>
      </c>
      <c r="E16" s="10">
        <v>10993.41</v>
      </c>
      <c r="F16" s="13">
        <f t="shared" si="2"/>
        <v>0.01179447155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41729.0</v>
      </c>
      <c r="B17" s="9">
        <v>47.24</v>
      </c>
      <c r="C17" s="9">
        <v>0.1675</v>
      </c>
      <c r="D17" s="13">
        <f t="shared" si="1"/>
        <v>0.04513888889</v>
      </c>
      <c r="E17" s="10">
        <v>11109.32</v>
      </c>
      <c r="F17" s="13">
        <f t="shared" si="2"/>
        <v>0.0105435893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41759.0</v>
      </c>
      <c r="B18" s="9">
        <v>45.03</v>
      </c>
      <c r="C18" s="9">
        <v>0.0</v>
      </c>
      <c r="D18" s="13">
        <f t="shared" si="1"/>
        <v>-0.04678238781</v>
      </c>
      <c r="E18" s="10">
        <v>11367.14</v>
      </c>
      <c r="F18" s="13">
        <f t="shared" si="2"/>
        <v>0.02320754106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41790.0</v>
      </c>
      <c r="B19" s="9">
        <v>48.45</v>
      </c>
      <c r="C19" s="9">
        <v>0.1675</v>
      </c>
      <c r="D19" s="13">
        <f t="shared" si="1"/>
        <v>0.07966910948</v>
      </c>
      <c r="E19" s="10">
        <v>11168.31</v>
      </c>
      <c r="F19" s="13">
        <f t="shared" si="2"/>
        <v>-0.01749164698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41820.0</v>
      </c>
      <c r="B20" s="9">
        <v>48.17</v>
      </c>
      <c r="C20" s="9">
        <v>0.0</v>
      </c>
      <c r="D20" s="13">
        <f t="shared" si="1"/>
        <v>-0.005779153767</v>
      </c>
      <c r="E20" s="10">
        <v>11150.22</v>
      </c>
      <c r="F20" s="13">
        <f t="shared" si="2"/>
        <v>-0.001619761629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41851.0</v>
      </c>
      <c r="B21" s="9">
        <v>44.5</v>
      </c>
      <c r="C21" s="9">
        <v>0.0</v>
      </c>
      <c r="D21" s="13">
        <f t="shared" si="1"/>
        <v>-0.07618849907</v>
      </c>
      <c r="E21" s="10">
        <v>11186.08</v>
      </c>
      <c r="F21" s="13">
        <f t="shared" si="2"/>
        <v>0.003216080041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41882.0</v>
      </c>
      <c r="B22" s="9">
        <v>44.72</v>
      </c>
      <c r="C22" s="9">
        <v>0.1675</v>
      </c>
      <c r="D22" s="13">
        <f t="shared" si="1"/>
        <v>0.008707865169</v>
      </c>
      <c r="E22" s="10">
        <v>11381.15</v>
      </c>
      <c r="F22" s="13">
        <f t="shared" si="2"/>
        <v>0.01743863802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41912.0</v>
      </c>
      <c r="B23" s="9">
        <v>49.32</v>
      </c>
      <c r="C23" s="9">
        <v>0.0</v>
      </c>
      <c r="D23" s="13">
        <f t="shared" si="1"/>
        <v>0.102862254</v>
      </c>
      <c r="E23" s="10">
        <v>11679.07</v>
      </c>
      <c r="F23" s="13">
        <f t="shared" si="2"/>
        <v>0.0261766166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41943.0</v>
      </c>
      <c r="B24" s="9">
        <v>49.28</v>
      </c>
      <c r="C24" s="9">
        <v>0.0</v>
      </c>
      <c r="D24" s="13">
        <f t="shared" si="1"/>
        <v>-0.0008110300081</v>
      </c>
      <c r="E24" s="10">
        <v>12081.13</v>
      </c>
      <c r="F24" s="13">
        <f t="shared" si="2"/>
        <v>0.03442568629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41973.0</v>
      </c>
      <c r="B25" s="9">
        <v>46.1</v>
      </c>
      <c r="C25" s="9">
        <v>0.0</v>
      </c>
      <c r="D25" s="13">
        <f t="shared" si="1"/>
        <v>-0.06452922078</v>
      </c>
      <c r="E25" s="10">
        <v>12222.33</v>
      </c>
      <c r="F25" s="13">
        <f t="shared" si="2"/>
        <v>0.01168764842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42004.0</v>
      </c>
      <c r="B26" s="9">
        <v>46.18</v>
      </c>
      <c r="C26" s="9">
        <v>0.1675</v>
      </c>
      <c r="D26" s="13">
        <f t="shared" si="1"/>
        <v>0.005368763557</v>
      </c>
      <c r="E26" s="10">
        <v>12463.15</v>
      </c>
      <c r="F26" s="13">
        <f t="shared" si="2"/>
        <v>0.0197032808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42035.0</v>
      </c>
      <c r="B27" s="9">
        <v>47.69</v>
      </c>
      <c r="C27" s="9">
        <v>0.0</v>
      </c>
      <c r="D27" s="13">
        <f t="shared" si="1"/>
        <v>0.03269813772</v>
      </c>
      <c r="E27" s="10">
        <v>12622.09</v>
      </c>
      <c r="F27" s="13">
        <f t="shared" si="2"/>
        <v>0.01275279524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42063.0</v>
      </c>
      <c r="B28" s="9">
        <v>48.31</v>
      </c>
      <c r="C28" s="9">
        <v>0.0</v>
      </c>
      <c r="D28" s="13">
        <f t="shared" si="1"/>
        <v>0.01300062906</v>
      </c>
      <c r="E28" s="10">
        <v>12269.03</v>
      </c>
      <c r="F28" s="13">
        <f t="shared" si="2"/>
        <v>-0.02797159583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42094.0</v>
      </c>
      <c r="B29" s="9">
        <v>46.95</v>
      </c>
      <c r="C29" s="9">
        <v>0.22</v>
      </c>
      <c r="D29" s="13">
        <f t="shared" si="1"/>
        <v>-0.02359759884</v>
      </c>
      <c r="E29" s="10">
        <v>12354.35</v>
      </c>
      <c r="F29" s="13">
        <f t="shared" si="2"/>
        <v>0.006954094986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42124.0</v>
      </c>
      <c r="B30" s="9">
        <v>47.92</v>
      </c>
      <c r="C30" s="9">
        <v>0.0</v>
      </c>
      <c r="D30" s="13">
        <f t="shared" si="1"/>
        <v>0.02066027689</v>
      </c>
      <c r="E30" s="10">
        <v>13063.31</v>
      </c>
      <c r="F30" s="13">
        <f t="shared" si="2"/>
        <v>0.05738545533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42155.0</v>
      </c>
      <c r="B31" s="9">
        <v>47.6</v>
      </c>
      <c r="C31" s="9">
        <v>0.22</v>
      </c>
      <c r="D31" s="13">
        <f t="shared" si="1"/>
        <v>-0.002086811352</v>
      </c>
      <c r="E31" s="10">
        <v>13628.04</v>
      </c>
      <c r="F31" s="13">
        <f t="shared" si="2"/>
        <v>0.04323023797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42185.0</v>
      </c>
      <c r="B32" s="9">
        <v>48.11</v>
      </c>
      <c r="C32" s="9">
        <v>0.0</v>
      </c>
      <c r="D32" s="13">
        <f t="shared" si="1"/>
        <v>0.01071428571</v>
      </c>
      <c r="E32" s="10">
        <v>13409.02</v>
      </c>
      <c r="F32" s="13">
        <f t="shared" si="2"/>
        <v>-0.01607127657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42216.0</v>
      </c>
      <c r="B33" s="9">
        <v>45.95</v>
      </c>
      <c r="C33" s="9">
        <v>0.0</v>
      </c>
      <c r="D33" s="13">
        <f t="shared" si="1"/>
        <v>-0.04489711079</v>
      </c>
      <c r="E33" s="10">
        <v>13212.39</v>
      </c>
      <c r="F33" s="13">
        <f t="shared" si="2"/>
        <v>-0.01466400975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42247.0</v>
      </c>
      <c r="B34" s="9">
        <v>43.63</v>
      </c>
      <c r="C34" s="9">
        <v>0.22</v>
      </c>
      <c r="D34" s="13">
        <f t="shared" si="1"/>
        <v>-0.04570184984</v>
      </c>
      <c r="E34" s="10">
        <v>13358.14</v>
      </c>
      <c r="F34" s="13">
        <f t="shared" si="2"/>
        <v>0.01103131228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42277.0</v>
      </c>
      <c r="B35" s="9">
        <v>43.65</v>
      </c>
      <c r="C35" s="9">
        <v>0.0</v>
      </c>
      <c r="D35" s="13">
        <f t="shared" si="1"/>
        <v>0.0004584001834</v>
      </c>
      <c r="E35" s="10">
        <v>13896.03</v>
      </c>
      <c r="F35" s="13">
        <f t="shared" si="2"/>
        <v>0.04026683356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42308.0</v>
      </c>
      <c r="B36" s="9">
        <v>45.21</v>
      </c>
      <c r="C36" s="9">
        <v>0.0</v>
      </c>
      <c r="D36" s="13">
        <f t="shared" si="1"/>
        <v>0.03573883162</v>
      </c>
      <c r="E36" s="10">
        <v>13930.01</v>
      </c>
      <c r="F36" s="13">
        <f t="shared" si="2"/>
        <v>0.002445302723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>
        <v>42338.0</v>
      </c>
      <c r="B37" s="9">
        <v>47.9</v>
      </c>
      <c r="C37" s="9">
        <v>0.0</v>
      </c>
      <c r="D37" s="13">
        <f t="shared" si="1"/>
        <v>0.0595001106</v>
      </c>
      <c r="E37" s="10">
        <v>13372.12</v>
      </c>
      <c r="F37" s="13">
        <f t="shared" si="2"/>
        <v>-0.04004950463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42369.0</v>
      </c>
      <c r="B38" s="9">
        <v>47.53</v>
      </c>
      <c r="C38" s="9">
        <v>0.22</v>
      </c>
      <c r="D38" s="13">
        <f t="shared" si="1"/>
        <v>-0.003131524008</v>
      </c>
      <c r="E38" s="10">
        <v>13265.22</v>
      </c>
      <c r="F38" s="13">
        <f t="shared" si="2"/>
        <v>-0.007994244742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42400.0</v>
      </c>
      <c r="B39" s="9">
        <v>50.74</v>
      </c>
      <c r="C39" s="9">
        <v>0.0</v>
      </c>
      <c r="D39" s="13">
        <f t="shared" si="1"/>
        <v>0.06753629287</v>
      </c>
      <c r="E39" s="10">
        <v>12650.36</v>
      </c>
      <c r="F39" s="13">
        <f t="shared" si="2"/>
        <v>-0.04635128554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42429.0</v>
      </c>
      <c r="B40" s="9">
        <v>49.59</v>
      </c>
      <c r="C40" s="9">
        <v>0.0</v>
      </c>
      <c r="D40" s="13">
        <f t="shared" si="1"/>
        <v>-0.02266456445</v>
      </c>
      <c r="E40" s="10">
        <v>12266.39</v>
      </c>
      <c r="F40" s="13">
        <f t="shared" si="2"/>
        <v>-0.0303524959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42460.0</v>
      </c>
      <c r="B41" s="9">
        <v>52.68</v>
      </c>
      <c r="C41" s="9">
        <v>0.2375</v>
      </c>
      <c r="D41" s="13">
        <f t="shared" si="1"/>
        <v>0.06710022182</v>
      </c>
      <c r="E41" s="10">
        <v>12263.29</v>
      </c>
      <c r="F41" s="13">
        <f t="shared" si="2"/>
        <v>-0.0002527230913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>
        <v>42490.0</v>
      </c>
      <c r="B42" s="9">
        <v>57.98</v>
      </c>
      <c r="C42" s="9">
        <v>0.0</v>
      </c>
      <c r="D42" s="13">
        <f t="shared" si="1"/>
        <v>0.1006074412</v>
      </c>
      <c r="E42" s="10">
        <v>12820.13</v>
      </c>
      <c r="F42" s="13">
        <f t="shared" si="2"/>
        <v>0.0454070645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>
        <v>42521.0</v>
      </c>
      <c r="B43" s="9">
        <v>57.74</v>
      </c>
      <c r="C43" s="9">
        <v>0.2375</v>
      </c>
      <c r="D43" s="13">
        <f t="shared" si="1"/>
        <v>-0.00004311831666</v>
      </c>
      <c r="E43" s="10">
        <v>12638.32</v>
      </c>
      <c r="F43" s="13">
        <f t="shared" si="2"/>
        <v>-0.01418160346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42551.0</v>
      </c>
      <c r="B44" s="9">
        <v>56.2</v>
      </c>
      <c r="C44" s="9">
        <v>0.0</v>
      </c>
      <c r="D44" s="13">
        <f t="shared" si="1"/>
        <v>-0.02667128507</v>
      </c>
      <c r="E44" s="10">
        <v>11350.01</v>
      </c>
      <c r="F44" s="13">
        <f t="shared" si="2"/>
        <v>-0.1019368081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42582.0</v>
      </c>
      <c r="B45" s="9">
        <v>58.62</v>
      </c>
      <c r="C45" s="9">
        <v>0.0</v>
      </c>
      <c r="D45" s="13">
        <f t="shared" si="1"/>
        <v>0.04306049822</v>
      </c>
      <c r="E45" s="10">
        <v>11378.02</v>
      </c>
      <c r="F45" s="13">
        <f t="shared" si="2"/>
        <v>0.002467839235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>
        <v>42613.0</v>
      </c>
      <c r="B46" s="9">
        <v>59.07</v>
      </c>
      <c r="C46" s="9">
        <v>0.2375</v>
      </c>
      <c r="D46" s="13">
        <f t="shared" si="1"/>
        <v>0.01172807915</v>
      </c>
      <c r="E46" s="10">
        <v>11543.55</v>
      </c>
      <c r="F46" s="13">
        <f t="shared" si="2"/>
        <v>0.01454822544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42643.0</v>
      </c>
      <c r="B47" s="9">
        <v>59.89</v>
      </c>
      <c r="C47" s="9">
        <v>0.0</v>
      </c>
      <c r="D47" s="13">
        <f t="shared" si="1"/>
        <v>0.01388183511</v>
      </c>
      <c r="E47" s="10">
        <v>10851.06</v>
      </c>
      <c r="F47" s="13">
        <f t="shared" si="2"/>
        <v>-0.0599893447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42674.0</v>
      </c>
      <c r="B48" s="9">
        <v>55.81</v>
      </c>
      <c r="C48" s="9">
        <v>0.0</v>
      </c>
      <c r="D48" s="13">
        <f t="shared" si="1"/>
        <v>-0.06812489564</v>
      </c>
      <c r="E48" s="10">
        <v>9325.01</v>
      </c>
      <c r="F48" s="13">
        <f t="shared" si="2"/>
        <v>-0.14063603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42704.0</v>
      </c>
      <c r="B49" s="9">
        <v>55.88</v>
      </c>
      <c r="C49" s="9">
        <v>0.0</v>
      </c>
      <c r="D49" s="13">
        <f t="shared" si="1"/>
        <v>0.00125425551</v>
      </c>
      <c r="E49" s="10">
        <v>8829.04</v>
      </c>
      <c r="F49" s="13">
        <f t="shared" si="2"/>
        <v>-0.05318707433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42735.0</v>
      </c>
      <c r="B50" s="9">
        <v>56.06</v>
      </c>
      <c r="C50" s="9">
        <v>0.2375</v>
      </c>
      <c r="D50" s="13">
        <f t="shared" si="1"/>
        <v>0.007471367215</v>
      </c>
      <c r="E50" s="10">
        <v>8776.39</v>
      </c>
      <c r="F50" s="13">
        <f t="shared" si="2"/>
        <v>-0.005963275736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>
        <v>42766.0</v>
      </c>
      <c r="B51" s="9">
        <v>47.12</v>
      </c>
      <c r="C51" s="9">
        <v>0.0</v>
      </c>
      <c r="D51" s="13">
        <f t="shared" si="1"/>
        <v>-0.1594719943</v>
      </c>
      <c r="E51" s="10">
        <v>8001.26</v>
      </c>
      <c r="F51" s="13">
        <f t="shared" si="2"/>
        <v>-0.08831991286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42794.0</v>
      </c>
      <c r="B52" s="9">
        <v>49.24</v>
      </c>
      <c r="C52" s="9">
        <v>0.0</v>
      </c>
      <c r="D52" s="13">
        <f t="shared" si="1"/>
        <v>0.04499151104</v>
      </c>
      <c r="E52" s="10">
        <v>7063.33</v>
      </c>
      <c r="F52" s="13">
        <f t="shared" si="2"/>
        <v>-0.1172227874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>
        <v>42825.0</v>
      </c>
      <c r="B53" s="9">
        <v>52.1</v>
      </c>
      <c r="C53" s="9">
        <v>0.2725</v>
      </c>
      <c r="D53" s="13">
        <f t="shared" si="1"/>
        <v>0.06361697807</v>
      </c>
      <c r="E53" s="10">
        <v>7609.32</v>
      </c>
      <c r="F53" s="13">
        <f t="shared" si="2"/>
        <v>0.07729923421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42855.0</v>
      </c>
      <c r="B54" s="9">
        <v>50.4</v>
      </c>
      <c r="C54" s="9">
        <v>0.0</v>
      </c>
      <c r="D54" s="13">
        <f t="shared" si="1"/>
        <v>-0.03262955854</v>
      </c>
      <c r="E54" s="10">
        <v>8168.12</v>
      </c>
      <c r="F54" s="13">
        <f t="shared" si="2"/>
        <v>0.07343625974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42886.0</v>
      </c>
      <c r="B55" s="9">
        <v>49.74</v>
      </c>
      <c r="C55" s="9">
        <v>0.2725</v>
      </c>
      <c r="D55" s="13">
        <f t="shared" si="1"/>
        <v>-0.007688492063</v>
      </c>
      <c r="E55" s="10">
        <v>8500.33</v>
      </c>
      <c r="F55" s="13">
        <f t="shared" si="2"/>
        <v>0.04067153764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42916.0</v>
      </c>
      <c r="B56" s="9">
        <v>48.44</v>
      </c>
      <c r="C56" s="9">
        <v>0.0</v>
      </c>
      <c r="D56" s="13">
        <f t="shared" si="1"/>
        <v>-0.02613590671</v>
      </c>
      <c r="E56" s="10">
        <v>8447.0</v>
      </c>
      <c r="F56" s="13">
        <f t="shared" si="2"/>
        <v>-0.006273874073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42947.0</v>
      </c>
      <c r="B57" s="9">
        <v>49.88</v>
      </c>
      <c r="C57" s="9">
        <v>0.0</v>
      </c>
      <c r="D57" s="13">
        <f t="shared" si="1"/>
        <v>0.02972749794</v>
      </c>
      <c r="E57" s="10">
        <v>9172.01</v>
      </c>
      <c r="F57" s="13">
        <f t="shared" si="2"/>
        <v>0.08583047236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42978.0</v>
      </c>
      <c r="B58" s="9">
        <v>50.87</v>
      </c>
      <c r="C58" s="9">
        <v>0.2725</v>
      </c>
      <c r="D58" s="13">
        <f t="shared" si="1"/>
        <v>0.02531074579</v>
      </c>
      <c r="E58" s="10">
        <v>9496.28</v>
      </c>
      <c r="F58" s="13">
        <f t="shared" si="2"/>
        <v>0.03535430075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43008.0</v>
      </c>
      <c r="B59" s="9">
        <v>49.09</v>
      </c>
      <c r="C59" s="9">
        <v>0.0</v>
      </c>
      <c r="D59" s="13">
        <f t="shared" si="1"/>
        <v>-0.03499115392</v>
      </c>
      <c r="E59" s="10">
        <v>9712.28</v>
      </c>
      <c r="F59" s="13">
        <f t="shared" si="2"/>
        <v>0.02274574886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43039.0</v>
      </c>
      <c r="B60" s="9">
        <v>49.68</v>
      </c>
      <c r="C60" s="9">
        <v>0.0</v>
      </c>
      <c r="D60" s="13">
        <f t="shared" si="1"/>
        <v>0.01201874109</v>
      </c>
      <c r="E60" s="10">
        <v>9713.13</v>
      </c>
      <c r="F60" s="13">
        <f t="shared" si="2"/>
        <v>0.00008751806991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43069.0</v>
      </c>
      <c r="B61" s="9">
        <v>54.55</v>
      </c>
      <c r="C61" s="9">
        <v>0.0</v>
      </c>
      <c r="D61" s="13">
        <f t="shared" si="1"/>
        <v>0.0980273752</v>
      </c>
      <c r="E61" s="10">
        <v>10345.24</v>
      </c>
      <c r="F61" s="13">
        <f t="shared" si="2"/>
        <v>0.06507788941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>
        <v>43100.0</v>
      </c>
      <c r="B62" s="9">
        <v>53.45</v>
      </c>
      <c r="C62" s="9">
        <v>0.2725</v>
      </c>
      <c r="D62" s="13">
        <f t="shared" si="1"/>
        <v>-0.0151695692</v>
      </c>
      <c r="E62" s="10">
        <v>10428.05</v>
      </c>
      <c r="F62" s="13">
        <f t="shared" si="2"/>
        <v>0.008004647548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6" t="s">
        <v>19</v>
      </c>
      <c r="H1" s="5" t="s">
        <v>20</v>
      </c>
      <c r="I1" s="7"/>
      <c r="J1" s="6" t="s">
        <v>21</v>
      </c>
      <c r="K1" s="11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41274.0</v>
      </c>
      <c r="B2" s="9">
        <v>52.82</v>
      </c>
      <c r="C2" s="9">
        <v>0.13</v>
      </c>
      <c r="D2" s="6"/>
      <c r="E2" s="10">
        <v>10783.01</v>
      </c>
      <c r="F2" s="11"/>
      <c r="G2" s="26">
        <f t="shared" ref="G2:G62" si="1">B2/MAX($B$2:B2)-1</f>
        <v>0</v>
      </c>
      <c r="H2" s="26">
        <f t="shared" ref="H2:H62" si="2">E2/MAX($E$2:E2)-1</f>
        <v>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41305.0</v>
      </c>
      <c r="B3" s="9">
        <v>52.4</v>
      </c>
      <c r="C3" s="9">
        <v>0.0</v>
      </c>
      <c r="D3" s="13">
        <f t="shared" ref="D3:D62" si="3">(B3+C3-B2)/B2</f>
        <v>-0.00795153351</v>
      </c>
      <c r="E3" s="10">
        <v>10490.34</v>
      </c>
      <c r="F3" s="13">
        <f t="shared" ref="F3:F62" si="4">(E3-E2)/E2</f>
        <v>-0.0271417721</v>
      </c>
      <c r="G3" s="26">
        <f t="shared" si="1"/>
        <v>-0.00795153351</v>
      </c>
      <c r="H3" s="27">
        <f t="shared" si="2"/>
        <v>-0.0271417721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>
        <v>41333.0</v>
      </c>
      <c r="B4" s="9">
        <v>51.61</v>
      </c>
      <c r="C4" s="9">
        <v>0.0</v>
      </c>
      <c r="D4" s="13">
        <f t="shared" si="3"/>
        <v>-0.01507633588</v>
      </c>
      <c r="E4" s="10">
        <v>10766.23</v>
      </c>
      <c r="F4" s="13">
        <f t="shared" si="4"/>
        <v>0.02629943357</v>
      </c>
      <c r="G4" s="26">
        <f t="shared" si="1"/>
        <v>-0.0229079894</v>
      </c>
      <c r="H4" s="28">
        <f t="shared" si="2"/>
        <v>-0.001556151761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41364.0</v>
      </c>
      <c r="B5" s="9">
        <v>50.11</v>
      </c>
      <c r="C5" s="9">
        <v>0.15</v>
      </c>
      <c r="D5" s="13">
        <f t="shared" si="3"/>
        <v>-0.02615772137</v>
      </c>
      <c r="E5" s="10">
        <v>10504.16</v>
      </c>
      <c r="F5" s="13">
        <f t="shared" si="4"/>
        <v>-0.02434185411</v>
      </c>
      <c r="G5" s="26">
        <f t="shared" si="1"/>
        <v>-0.05130632336</v>
      </c>
      <c r="H5" s="28">
        <f t="shared" si="2"/>
        <v>-0.02586012625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>
        <v>41394.0</v>
      </c>
      <c r="B6" s="9">
        <v>47.14</v>
      </c>
      <c r="C6" s="9">
        <v>0.0</v>
      </c>
      <c r="D6" s="13">
        <f t="shared" si="3"/>
        <v>-0.05926960686</v>
      </c>
      <c r="E6" s="10">
        <v>10192.51</v>
      </c>
      <c r="F6" s="13">
        <f t="shared" si="4"/>
        <v>-0.02966919773</v>
      </c>
      <c r="G6" s="26">
        <f t="shared" si="1"/>
        <v>-0.1075350246</v>
      </c>
      <c r="H6" s="28">
        <f t="shared" si="2"/>
        <v>-0.05476207478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41425.0</v>
      </c>
      <c r="B7" s="9">
        <v>47.23</v>
      </c>
      <c r="C7" s="9">
        <v>0.15</v>
      </c>
      <c r="D7" s="13">
        <f t="shared" si="3"/>
        <v>0.00509121765</v>
      </c>
      <c r="E7" s="10">
        <v>10467.48</v>
      </c>
      <c r="F7" s="13">
        <f t="shared" si="4"/>
        <v>0.0269776532</v>
      </c>
      <c r="G7" s="26">
        <f t="shared" si="1"/>
        <v>-0.1058311246</v>
      </c>
      <c r="H7" s="27">
        <f t="shared" si="2"/>
        <v>-0.02926177385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41455.0</v>
      </c>
      <c r="B8" s="9">
        <v>48.2</v>
      </c>
      <c r="C8" s="9">
        <v>0.0</v>
      </c>
      <c r="D8" s="13">
        <f t="shared" si="3"/>
        <v>0.02053779378</v>
      </c>
      <c r="E8" s="10">
        <v>10275.37</v>
      </c>
      <c r="F8" s="13">
        <f t="shared" si="4"/>
        <v>-0.01835303244</v>
      </c>
      <c r="G8" s="26">
        <f t="shared" si="1"/>
        <v>-0.08746686861</v>
      </c>
      <c r="H8" s="28">
        <f t="shared" si="2"/>
        <v>-0.047077764</v>
      </c>
      <c r="I8" s="6"/>
      <c r="J8" s="6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>
        <v>41486.0</v>
      </c>
      <c r="B9" s="9">
        <v>49.35</v>
      </c>
      <c r="C9" s="9">
        <v>0.0</v>
      </c>
      <c r="D9" s="13">
        <f t="shared" si="3"/>
        <v>0.02385892116</v>
      </c>
      <c r="E9" s="10">
        <v>10641.31</v>
      </c>
      <c r="F9" s="13">
        <f t="shared" si="4"/>
        <v>0.03561331611</v>
      </c>
      <c r="G9" s="26">
        <f t="shared" si="1"/>
        <v>-0.06569481257</v>
      </c>
      <c r="H9" s="28">
        <f t="shared" si="2"/>
        <v>-0.01314104318</v>
      </c>
      <c r="I9" s="6"/>
      <c r="J9" s="6"/>
      <c r="K9" s="11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41517.0</v>
      </c>
      <c r="B10" s="9">
        <v>44.96</v>
      </c>
      <c r="C10" s="9">
        <v>0.15</v>
      </c>
      <c r="D10" s="13">
        <f t="shared" si="3"/>
        <v>-0.08591691996</v>
      </c>
      <c r="E10" s="10">
        <v>10481.6</v>
      </c>
      <c r="F10" s="13">
        <f t="shared" si="4"/>
        <v>-0.0150084905</v>
      </c>
      <c r="G10" s="26">
        <f t="shared" si="1"/>
        <v>-0.14880727</v>
      </c>
      <c r="H10" s="28">
        <f t="shared" si="2"/>
        <v>-0.02795230645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41547.0</v>
      </c>
      <c r="B11" s="9">
        <v>43.82</v>
      </c>
      <c r="C11" s="9">
        <v>0.0</v>
      </c>
      <c r="D11" s="13">
        <f t="shared" si="3"/>
        <v>-0.02535587189</v>
      </c>
      <c r="E11" s="10">
        <v>10568.7</v>
      </c>
      <c r="F11" s="13">
        <f t="shared" si="4"/>
        <v>0.008309800031</v>
      </c>
      <c r="G11" s="26">
        <f t="shared" si="1"/>
        <v>-0.1703900038</v>
      </c>
      <c r="H11" s="27">
        <f t="shared" si="2"/>
        <v>-0.0198747845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41578.0</v>
      </c>
      <c r="B12" s="9">
        <v>47.31</v>
      </c>
      <c r="C12" s="9">
        <v>0.0</v>
      </c>
      <c r="D12" s="13">
        <f t="shared" si="3"/>
        <v>0.07964399817</v>
      </c>
      <c r="E12" s="10">
        <v>10440.07</v>
      </c>
      <c r="F12" s="13">
        <f t="shared" si="4"/>
        <v>-0.0121708441</v>
      </c>
      <c r="G12" s="26">
        <f t="shared" si="1"/>
        <v>-0.1043165468</v>
      </c>
      <c r="H12" s="28">
        <f t="shared" si="2"/>
        <v>-0.03180373569</v>
      </c>
      <c r="I12" s="6"/>
      <c r="J12" s="6"/>
      <c r="K12" s="1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41608.0</v>
      </c>
      <c r="B13" s="9">
        <v>48.56</v>
      </c>
      <c r="C13" s="9">
        <v>0.0</v>
      </c>
      <c r="D13" s="13">
        <f t="shared" si="3"/>
        <v>0.02642147538</v>
      </c>
      <c r="E13" s="10">
        <v>10806.27</v>
      </c>
      <c r="F13" s="13">
        <f t="shared" si="4"/>
        <v>0.03507639317</v>
      </c>
      <c r="G13" s="26">
        <f t="shared" si="1"/>
        <v>-0.08065126846</v>
      </c>
      <c r="H13" s="28">
        <f t="shared" si="2"/>
        <v>0</v>
      </c>
      <c r="I13" s="6"/>
      <c r="J13" s="6"/>
      <c r="K13" s="1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>
        <v>41639.0</v>
      </c>
      <c r="B14" s="9">
        <v>46.8</v>
      </c>
      <c r="C14" s="9">
        <v>0.15</v>
      </c>
      <c r="D14" s="13">
        <f t="shared" si="3"/>
        <v>-0.03315485997</v>
      </c>
      <c r="E14" s="10">
        <v>10717.5</v>
      </c>
      <c r="F14" s="13">
        <f t="shared" si="4"/>
        <v>-0.008214675369</v>
      </c>
      <c r="G14" s="26">
        <f t="shared" si="1"/>
        <v>-0.1139719803</v>
      </c>
      <c r="H14" s="26">
        <f t="shared" si="2"/>
        <v>-0.008214675369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41670.0</v>
      </c>
      <c r="B15" s="9">
        <v>46.11</v>
      </c>
      <c r="C15" s="9">
        <v>0.0</v>
      </c>
      <c r="D15" s="13">
        <f t="shared" si="3"/>
        <v>-0.01474358974</v>
      </c>
      <c r="E15" s="10">
        <v>10865.26</v>
      </c>
      <c r="F15" s="13">
        <f t="shared" si="4"/>
        <v>0.01378679729</v>
      </c>
      <c r="G15" s="26">
        <f t="shared" si="1"/>
        <v>-0.1270352139</v>
      </c>
      <c r="H15" s="26">
        <f t="shared" si="2"/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41698.0</v>
      </c>
      <c r="B16" s="9">
        <v>45.36</v>
      </c>
      <c r="C16" s="9">
        <v>0.0</v>
      </c>
      <c r="D16" s="13">
        <f t="shared" si="3"/>
        <v>-0.01626545218</v>
      </c>
      <c r="E16" s="10">
        <v>10993.41</v>
      </c>
      <c r="F16" s="13">
        <f t="shared" si="4"/>
        <v>0.01179447155</v>
      </c>
      <c r="G16" s="26">
        <f t="shared" si="1"/>
        <v>-0.1412343809</v>
      </c>
      <c r="H16" s="26">
        <f t="shared" si="2"/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41729.0</v>
      </c>
      <c r="B17" s="9">
        <v>47.24</v>
      </c>
      <c r="C17" s="9">
        <v>0.1675</v>
      </c>
      <c r="D17" s="13">
        <f t="shared" si="3"/>
        <v>0.04513888889</v>
      </c>
      <c r="E17" s="10">
        <v>11109.32</v>
      </c>
      <c r="F17" s="13">
        <f t="shared" si="4"/>
        <v>0.0105435893</v>
      </c>
      <c r="G17" s="26">
        <f t="shared" si="1"/>
        <v>-0.1056418023</v>
      </c>
      <c r="H17" s="26">
        <f t="shared" si="2"/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41759.0</v>
      </c>
      <c r="B18" s="9">
        <v>45.03</v>
      </c>
      <c r="C18" s="9">
        <v>0.0</v>
      </c>
      <c r="D18" s="13">
        <f t="shared" si="3"/>
        <v>-0.04678238781</v>
      </c>
      <c r="E18" s="10">
        <v>11367.14</v>
      </c>
      <c r="F18" s="13">
        <f t="shared" si="4"/>
        <v>0.02320754106</v>
      </c>
      <c r="G18" s="26">
        <f t="shared" si="1"/>
        <v>-0.1474820144</v>
      </c>
      <c r="H18" s="26">
        <f t="shared" si="2"/>
        <v>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41790.0</v>
      </c>
      <c r="B19" s="9">
        <v>48.45</v>
      </c>
      <c r="C19" s="9">
        <v>0.1675</v>
      </c>
      <c r="D19" s="13">
        <f t="shared" si="3"/>
        <v>0.07966910948</v>
      </c>
      <c r="E19" s="10">
        <v>11168.31</v>
      </c>
      <c r="F19" s="13">
        <f t="shared" si="4"/>
        <v>-0.01749164698</v>
      </c>
      <c r="G19" s="26">
        <f t="shared" si="1"/>
        <v>-0.08273381295</v>
      </c>
      <c r="H19" s="26">
        <f t="shared" si="2"/>
        <v>-0.01749164698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41820.0</v>
      </c>
      <c r="B20" s="9">
        <v>48.17</v>
      </c>
      <c r="C20" s="9">
        <v>0.0</v>
      </c>
      <c r="D20" s="13">
        <f t="shared" si="3"/>
        <v>-0.005779153767</v>
      </c>
      <c r="E20" s="10">
        <v>11150.22</v>
      </c>
      <c r="F20" s="13">
        <f t="shared" si="4"/>
        <v>-0.001619761629</v>
      </c>
      <c r="G20" s="26">
        <f t="shared" si="1"/>
        <v>-0.08803483529</v>
      </c>
      <c r="H20" s="26">
        <f t="shared" si="2"/>
        <v>-0.01908307631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41851.0</v>
      </c>
      <c r="B21" s="9">
        <v>44.5</v>
      </c>
      <c r="C21" s="9">
        <v>0.0</v>
      </c>
      <c r="D21" s="13">
        <f t="shared" si="3"/>
        <v>-0.07618849907</v>
      </c>
      <c r="E21" s="10">
        <v>11186.08</v>
      </c>
      <c r="F21" s="13">
        <f t="shared" si="4"/>
        <v>0.003216080041</v>
      </c>
      <c r="G21" s="26">
        <f t="shared" si="1"/>
        <v>-0.1575160924</v>
      </c>
      <c r="H21" s="26">
        <f t="shared" si="2"/>
        <v>-0.01592836897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41882.0</v>
      </c>
      <c r="B22" s="9">
        <v>44.72</v>
      </c>
      <c r="C22" s="9">
        <v>0.1675</v>
      </c>
      <c r="D22" s="13">
        <f t="shared" si="3"/>
        <v>0.008707865169</v>
      </c>
      <c r="E22" s="10">
        <v>11381.15</v>
      </c>
      <c r="F22" s="13">
        <f t="shared" si="4"/>
        <v>0.01743863802</v>
      </c>
      <c r="G22" s="26">
        <f t="shared" si="1"/>
        <v>-0.1533510034</v>
      </c>
      <c r="H22" s="26">
        <f t="shared" si="2"/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41912.0</v>
      </c>
      <c r="B23" s="9">
        <v>49.32</v>
      </c>
      <c r="C23" s="9">
        <v>0.0</v>
      </c>
      <c r="D23" s="13">
        <f t="shared" si="3"/>
        <v>0.102862254</v>
      </c>
      <c r="E23" s="10">
        <v>11679.07</v>
      </c>
      <c r="F23" s="13">
        <f t="shared" si="4"/>
        <v>0.0261766166</v>
      </c>
      <c r="G23" s="26">
        <f t="shared" si="1"/>
        <v>-0.06626277925</v>
      </c>
      <c r="H23" s="26">
        <f t="shared" si="2"/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41943.0</v>
      </c>
      <c r="B24" s="9">
        <v>49.28</v>
      </c>
      <c r="C24" s="9">
        <v>0.0</v>
      </c>
      <c r="D24" s="13">
        <f t="shared" si="3"/>
        <v>-0.0008110300081</v>
      </c>
      <c r="E24" s="10">
        <v>12081.13</v>
      </c>
      <c r="F24" s="13">
        <f t="shared" si="4"/>
        <v>0.03442568629</v>
      </c>
      <c r="G24" s="26">
        <f t="shared" si="1"/>
        <v>-0.06702006816</v>
      </c>
      <c r="H24" s="26">
        <f t="shared" si="2"/>
        <v>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41973.0</v>
      </c>
      <c r="B25" s="9">
        <v>46.1</v>
      </c>
      <c r="C25" s="9">
        <v>0.0</v>
      </c>
      <c r="D25" s="13">
        <f t="shared" si="3"/>
        <v>-0.06452922078</v>
      </c>
      <c r="E25" s="10">
        <v>12222.33</v>
      </c>
      <c r="F25" s="13">
        <f t="shared" si="4"/>
        <v>0.01168764842</v>
      </c>
      <c r="G25" s="26">
        <f t="shared" si="1"/>
        <v>-0.1272245362</v>
      </c>
      <c r="H25" s="26">
        <f t="shared" si="2"/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42004.0</v>
      </c>
      <c r="B26" s="9">
        <v>46.18</v>
      </c>
      <c r="C26" s="9">
        <v>0.1675</v>
      </c>
      <c r="D26" s="13">
        <f t="shared" si="3"/>
        <v>0.005368763557</v>
      </c>
      <c r="E26" s="10">
        <v>12463.15</v>
      </c>
      <c r="F26" s="13">
        <f t="shared" si="4"/>
        <v>0.0197032808</v>
      </c>
      <c r="G26" s="26">
        <f t="shared" si="1"/>
        <v>-0.1257099583</v>
      </c>
      <c r="H26" s="26">
        <f t="shared" si="2"/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42035.0</v>
      </c>
      <c r="B27" s="9">
        <v>47.69</v>
      </c>
      <c r="C27" s="9">
        <v>0.0</v>
      </c>
      <c r="D27" s="13">
        <f t="shared" si="3"/>
        <v>0.03269813772</v>
      </c>
      <c r="E27" s="10">
        <v>12622.09</v>
      </c>
      <c r="F27" s="13">
        <f t="shared" si="4"/>
        <v>0.01275279524</v>
      </c>
      <c r="G27" s="26">
        <f t="shared" si="1"/>
        <v>-0.09712230216</v>
      </c>
      <c r="H27" s="26">
        <f t="shared" si="2"/>
        <v>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42063.0</v>
      </c>
      <c r="B28" s="9">
        <v>48.31</v>
      </c>
      <c r="C28" s="9">
        <v>0.0</v>
      </c>
      <c r="D28" s="13">
        <f t="shared" si="3"/>
        <v>0.01300062906</v>
      </c>
      <c r="E28" s="10">
        <v>12269.03</v>
      </c>
      <c r="F28" s="13">
        <f t="shared" si="4"/>
        <v>-0.02797159583</v>
      </c>
      <c r="G28" s="26">
        <f t="shared" si="1"/>
        <v>-0.08538432412</v>
      </c>
      <c r="H28" s="26">
        <f t="shared" si="2"/>
        <v>-0.02797159583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42094.0</v>
      </c>
      <c r="B29" s="9">
        <v>46.95</v>
      </c>
      <c r="C29" s="9">
        <v>0.22</v>
      </c>
      <c r="D29" s="13">
        <f t="shared" si="3"/>
        <v>-0.02359759884</v>
      </c>
      <c r="E29" s="10">
        <v>12354.35</v>
      </c>
      <c r="F29" s="13">
        <f t="shared" si="4"/>
        <v>0.006954094986</v>
      </c>
      <c r="G29" s="26">
        <f t="shared" si="1"/>
        <v>-0.1111321469</v>
      </c>
      <c r="H29" s="26">
        <f t="shared" si="2"/>
        <v>-0.02121201798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42124.0</v>
      </c>
      <c r="B30" s="9">
        <v>47.92</v>
      </c>
      <c r="C30" s="9">
        <v>0.0</v>
      </c>
      <c r="D30" s="13">
        <f t="shared" si="3"/>
        <v>0.02066027689</v>
      </c>
      <c r="E30" s="10">
        <v>13063.31</v>
      </c>
      <c r="F30" s="13">
        <f t="shared" si="4"/>
        <v>0.05738545533</v>
      </c>
      <c r="G30" s="26">
        <f t="shared" si="1"/>
        <v>-0.09276789095</v>
      </c>
      <c r="H30" s="26">
        <f t="shared" si="2"/>
        <v>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42155.0</v>
      </c>
      <c r="B31" s="9">
        <v>47.6</v>
      </c>
      <c r="C31" s="9">
        <v>0.22</v>
      </c>
      <c r="D31" s="13">
        <f t="shared" si="3"/>
        <v>-0.002086811352</v>
      </c>
      <c r="E31" s="10">
        <v>13628.04</v>
      </c>
      <c r="F31" s="13">
        <f t="shared" si="4"/>
        <v>0.04323023797</v>
      </c>
      <c r="G31" s="26">
        <f t="shared" si="1"/>
        <v>-0.0988262022</v>
      </c>
      <c r="H31" s="26">
        <f t="shared" si="2"/>
        <v>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42185.0</v>
      </c>
      <c r="B32" s="9">
        <v>48.11</v>
      </c>
      <c r="C32" s="9">
        <v>0.0</v>
      </c>
      <c r="D32" s="13">
        <f t="shared" si="3"/>
        <v>0.01071428571</v>
      </c>
      <c r="E32" s="10">
        <v>13409.02</v>
      </c>
      <c r="F32" s="13">
        <f t="shared" si="4"/>
        <v>-0.01607127657</v>
      </c>
      <c r="G32" s="26">
        <f t="shared" si="1"/>
        <v>-0.08917076865</v>
      </c>
      <c r="H32" s="26">
        <f t="shared" si="2"/>
        <v>-0.01607127657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42216.0</v>
      </c>
      <c r="B33" s="9">
        <v>45.95</v>
      </c>
      <c r="C33" s="9">
        <v>0.0</v>
      </c>
      <c r="D33" s="13">
        <f t="shared" si="3"/>
        <v>-0.04489711079</v>
      </c>
      <c r="E33" s="10">
        <v>13212.39</v>
      </c>
      <c r="F33" s="13">
        <f t="shared" si="4"/>
        <v>-0.01466400975</v>
      </c>
      <c r="G33" s="26">
        <f t="shared" si="1"/>
        <v>-0.1300643696</v>
      </c>
      <c r="H33" s="26">
        <f t="shared" si="2"/>
        <v>-0.03049961697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42247.0</v>
      </c>
      <c r="B34" s="9">
        <v>43.63</v>
      </c>
      <c r="C34" s="9">
        <v>0.22</v>
      </c>
      <c r="D34" s="13">
        <f t="shared" si="3"/>
        <v>-0.04570184984</v>
      </c>
      <c r="E34" s="10">
        <v>13358.14</v>
      </c>
      <c r="F34" s="13">
        <f t="shared" si="4"/>
        <v>0.01103131228</v>
      </c>
      <c r="G34" s="26">
        <f t="shared" si="1"/>
        <v>-0.1739871261</v>
      </c>
      <c r="H34" s="26">
        <f t="shared" si="2"/>
        <v>-0.01980475549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42277.0</v>
      </c>
      <c r="B35" s="9">
        <v>43.65</v>
      </c>
      <c r="C35" s="9">
        <v>0.0</v>
      </c>
      <c r="D35" s="13">
        <f t="shared" si="3"/>
        <v>0.0004584001834</v>
      </c>
      <c r="E35" s="10">
        <v>13896.03</v>
      </c>
      <c r="F35" s="13">
        <f t="shared" si="4"/>
        <v>0.04026683356</v>
      </c>
      <c r="G35" s="26">
        <f t="shared" si="1"/>
        <v>-0.1736084816</v>
      </c>
      <c r="H35" s="26">
        <f t="shared" si="2"/>
        <v>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42308.0</v>
      </c>
      <c r="B36" s="9">
        <v>45.21</v>
      </c>
      <c r="C36" s="9">
        <v>0.0</v>
      </c>
      <c r="D36" s="13">
        <f t="shared" si="3"/>
        <v>0.03573883162</v>
      </c>
      <c r="E36" s="10">
        <v>13930.01</v>
      </c>
      <c r="F36" s="13">
        <f t="shared" si="4"/>
        <v>0.002445302723</v>
      </c>
      <c r="G36" s="26">
        <f t="shared" si="1"/>
        <v>-0.1440742143</v>
      </c>
      <c r="H36" s="26">
        <f t="shared" si="2"/>
        <v>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>
        <v>42338.0</v>
      </c>
      <c r="B37" s="9">
        <v>47.9</v>
      </c>
      <c r="C37" s="9">
        <v>0.0</v>
      </c>
      <c r="D37" s="13">
        <f t="shared" si="3"/>
        <v>0.0595001106</v>
      </c>
      <c r="E37" s="10">
        <v>13372.12</v>
      </c>
      <c r="F37" s="13">
        <f t="shared" si="4"/>
        <v>-0.04004950463</v>
      </c>
      <c r="G37" s="26">
        <f t="shared" si="1"/>
        <v>-0.0931465354</v>
      </c>
      <c r="H37" s="26">
        <f t="shared" si="2"/>
        <v>-0.04004950463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42369.0</v>
      </c>
      <c r="B38" s="9">
        <v>47.53</v>
      </c>
      <c r="C38" s="9">
        <v>0.22</v>
      </c>
      <c r="D38" s="13">
        <f t="shared" si="3"/>
        <v>-0.003131524008</v>
      </c>
      <c r="E38" s="10">
        <v>13265.22</v>
      </c>
      <c r="F38" s="13">
        <f t="shared" si="4"/>
        <v>-0.007994244742</v>
      </c>
      <c r="G38" s="26">
        <f t="shared" si="1"/>
        <v>-0.1001514578</v>
      </c>
      <c r="H38" s="26">
        <f t="shared" si="2"/>
        <v>-0.04772358383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42400.0</v>
      </c>
      <c r="B39" s="9">
        <v>50.74</v>
      </c>
      <c r="C39" s="9">
        <v>0.0</v>
      </c>
      <c r="D39" s="13">
        <f t="shared" si="3"/>
        <v>0.06753629287</v>
      </c>
      <c r="E39" s="10">
        <v>12650.36</v>
      </c>
      <c r="F39" s="13">
        <f t="shared" si="4"/>
        <v>-0.04635128554</v>
      </c>
      <c r="G39" s="26">
        <f t="shared" si="1"/>
        <v>-0.0393790231</v>
      </c>
      <c r="H39" s="26">
        <f t="shared" si="2"/>
        <v>-0.09186281991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42429.0</v>
      </c>
      <c r="B40" s="9">
        <v>49.59</v>
      </c>
      <c r="C40" s="9">
        <v>0.0</v>
      </c>
      <c r="D40" s="13">
        <f t="shared" si="3"/>
        <v>-0.02266456445</v>
      </c>
      <c r="E40" s="10">
        <v>12266.39</v>
      </c>
      <c r="F40" s="13">
        <f t="shared" si="4"/>
        <v>-0.0303524959</v>
      </c>
      <c r="G40" s="26">
        <f t="shared" si="1"/>
        <v>-0.06115107914</v>
      </c>
      <c r="H40" s="26">
        <f t="shared" si="2"/>
        <v>-0.1194270499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42460.0</v>
      </c>
      <c r="B41" s="9">
        <v>52.68</v>
      </c>
      <c r="C41" s="9">
        <v>0.2375</v>
      </c>
      <c r="D41" s="13">
        <f t="shared" si="3"/>
        <v>0.06710022182</v>
      </c>
      <c r="E41" s="10">
        <v>12263.29</v>
      </c>
      <c r="F41" s="13">
        <f t="shared" si="4"/>
        <v>-0.0002527230913</v>
      </c>
      <c r="G41" s="26">
        <f t="shared" si="1"/>
        <v>-0.00265051117</v>
      </c>
      <c r="H41" s="26">
        <f t="shared" si="2"/>
        <v>-0.1196495911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>
        <v>42490.0</v>
      </c>
      <c r="B42" s="9">
        <v>57.98</v>
      </c>
      <c r="C42" s="9">
        <v>0.0</v>
      </c>
      <c r="D42" s="13">
        <f t="shared" si="3"/>
        <v>0.1006074412</v>
      </c>
      <c r="E42" s="10">
        <v>12820.13</v>
      </c>
      <c r="F42" s="13">
        <f t="shared" si="4"/>
        <v>0.0454070645</v>
      </c>
      <c r="G42" s="26">
        <f t="shared" si="1"/>
        <v>0</v>
      </c>
      <c r="H42" s="26">
        <f t="shared" si="2"/>
        <v>-0.07967546326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>
        <v>42521.0</v>
      </c>
      <c r="B43" s="9">
        <v>57.74</v>
      </c>
      <c r="C43" s="9">
        <v>0.2375</v>
      </c>
      <c r="D43" s="13">
        <f t="shared" si="3"/>
        <v>-0.00004311831666</v>
      </c>
      <c r="E43" s="10">
        <v>12638.32</v>
      </c>
      <c r="F43" s="13">
        <f t="shared" si="4"/>
        <v>-0.01418160346</v>
      </c>
      <c r="G43" s="26">
        <f t="shared" si="1"/>
        <v>-0.004139358399</v>
      </c>
      <c r="H43" s="26">
        <f t="shared" si="2"/>
        <v>-0.0927271409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42551.0</v>
      </c>
      <c r="B44" s="9">
        <v>56.2</v>
      </c>
      <c r="C44" s="9">
        <v>0.0</v>
      </c>
      <c r="D44" s="13">
        <f t="shared" si="3"/>
        <v>-0.02667128507</v>
      </c>
      <c r="E44" s="10">
        <v>11350.01</v>
      </c>
      <c r="F44" s="13">
        <f t="shared" si="4"/>
        <v>-0.1019368081</v>
      </c>
      <c r="G44" s="26">
        <f t="shared" si="1"/>
        <v>-0.03070024146</v>
      </c>
      <c r="H44" s="26">
        <f t="shared" si="2"/>
        <v>-0.1852116402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42582.0</v>
      </c>
      <c r="B45" s="9">
        <v>58.62</v>
      </c>
      <c r="C45" s="9">
        <v>0.0</v>
      </c>
      <c r="D45" s="13">
        <f t="shared" si="3"/>
        <v>0.04306049822</v>
      </c>
      <c r="E45" s="10">
        <v>11378.02</v>
      </c>
      <c r="F45" s="13">
        <f t="shared" si="4"/>
        <v>0.002467839235</v>
      </c>
      <c r="G45" s="26">
        <f t="shared" si="1"/>
        <v>0</v>
      </c>
      <c r="H45" s="26">
        <f t="shared" si="2"/>
        <v>-0.1832008735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>
        <v>42613.0</v>
      </c>
      <c r="B46" s="9">
        <v>59.07</v>
      </c>
      <c r="C46" s="9">
        <v>0.2375</v>
      </c>
      <c r="D46" s="13">
        <f t="shared" si="3"/>
        <v>0.01172807915</v>
      </c>
      <c r="E46" s="10">
        <v>11543.55</v>
      </c>
      <c r="F46" s="13">
        <f t="shared" si="4"/>
        <v>0.01454822544</v>
      </c>
      <c r="G46" s="26">
        <f t="shared" si="1"/>
        <v>0</v>
      </c>
      <c r="H46" s="26">
        <f t="shared" si="2"/>
        <v>-0.1713178957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42643.0</v>
      </c>
      <c r="B47" s="9">
        <v>59.89</v>
      </c>
      <c r="C47" s="9">
        <v>0.0</v>
      </c>
      <c r="D47" s="13">
        <f t="shared" si="3"/>
        <v>0.01388183511</v>
      </c>
      <c r="E47" s="10">
        <v>10851.06</v>
      </c>
      <c r="F47" s="13">
        <f t="shared" si="4"/>
        <v>-0.0599893447</v>
      </c>
      <c r="G47" s="26">
        <f t="shared" si="1"/>
        <v>0</v>
      </c>
      <c r="H47" s="26">
        <f t="shared" si="2"/>
        <v>-0.2210299921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42674.0</v>
      </c>
      <c r="B48" s="9">
        <v>55.81</v>
      </c>
      <c r="C48" s="9">
        <v>0.0</v>
      </c>
      <c r="D48" s="13">
        <f t="shared" si="3"/>
        <v>-0.06812489564</v>
      </c>
      <c r="E48" s="10">
        <v>9325.01</v>
      </c>
      <c r="F48" s="13">
        <f t="shared" si="4"/>
        <v>-0.14063603</v>
      </c>
      <c r="G48" s="26">
        <f t="shared" si="1"/>
        <v>-0.06812489564</v>
      </c>
      <c r="H48" s="26">
        <f t="shared" si="2"/>
        <v>-0.3305812415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42704.0</v>
      </c>
      <c r="B49" s="9">
        <v>55.88</v>
      </c>
      <c r="C49" s="9">
        <v>0.0</v>
      </c>
      <c r="D49" s="13">
        <f t="shared" si="3"/>
        <v>0.00125425551</v>
      </c>
      <c r="E49" s="10">
        <v>8829.04</v>
      </c>
      <c r="F49" s="13">
        <f t="shared" si="4"/>
        <v>-0.05318707433</v>
      </c>
      <c r="G49" s="26">
        <f t="shared" si="1"/>
        <v>-0.06695608616</v>
      </c>
      <c r="H49" s="26">
        <f t="shared" si="2"/>
        <v>-0.3661856668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42735.0</v>
      </c>
      <c r="B50" s="9">
        <v>56.06</v>
      </c>
      <c r="C50" s="9">
        <v>0.2375</v>
      </c>
      <c r="D50" s="13">
        <f t="shared" si="3"/>
        <v>0.007471367215</v>
      </c>
      <c r="E50" s="10">
        <v>8776.39</v>
      </c>
      <c r="F50" s="13">
        <f t="shared" si="4"/>
        <v>-0.005963275736</v>
      </c>
      <c r="G50" s="26">
        <f t="shared" si="1"/>
        <v>-0.06395057606</v>
      </c>
      <c r="H50" s="26">
        <f t="shared" si="2"/>
        <v>-0.3699652764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>
        <v>42766.0</v>
      </c>
      <c r="B51" s="9">
        <v>47.12</v>
      </c>
      <c r="C51" s="9">
        <v>0.0</v>
      </c>
      <c r="D51" s="13">
        <f t="shared" si="3"/>
        <v>-0.1594719943</v>
      </c>
      <c r="E51" s="10">
        <v>8001.26</v>
      </c>
      <c r="F51" s="13">
        <f t="shared" si="4"/>
        <v>-0.08831991286</v>
      </c>
      <c r="G51" s="26">
        <f t="shared" si="1"/>
        <v>-0.2132242444</v>
      </c>
      <c r="H51" s="26">
        <f t="shared" si="2"/>
        <v>-0.4256098883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42794.0</v>
      </c>
      <c r="B52" s="9">
        <v>49.24</v>
      </c>
      <c r="C52" s="9">
        <v>0.0</v>
      </c>
      <c r="D52" s="13">
        <f t="shared" si="3"/>
        <v>0.04499151104</v>
      </c>
      <c r="E52" s="10">
        <v>7063.33</v>
      </c>
      <c r="F52" s="13">
        <f t="shared" si="4"/>
        <v>-0.1172227874</v>
      </c>
      <c r="G52" s="26">
        <f t="shared" si="1"/>
        <v>-0.1778260144</v>
      </c>
      <c r="H52" s="26">
        <f t="shared" si="2"/>
        <v>-0.4929414982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>
        <v>42825.0</v>
      </c>
      <c r="B53" s="9">
        <v>52.1</v>
      </c>
      <c r="C53" s="9">
        <v>0.2725</v>
      </c>
      <c r="D53" s="13">
        <f t="shared" si="3"/>
        <v>0.06361697807</v>
      </c>
      <c r="E53" s="10">
        <v>7609.32</v>
      </c>
      <c r="F53" s="13">
        <f t="shared" si="4"/>
        <v>0.07729923421</v>
      </c>
      <c r="G53" s="26">
        <f t="shared" si="1"/>
        <v>-0.1300717983</v>
      </c>
      <c r="H53" s="26">
        <f t="shared" si="2"/>
        <v>-0.4537462644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42855.0</v>
      </c>
      <c r="B54" s="9">
        <v>50.4</v>
      </c>
      <c r="C54" s="9">
        <v>0.0</v>
      </c>
      <c r="D54" s="13">
        <f t="shared" si="3"/>
        <v>-0.03262955854</v>
      </c>
      <c r="E54" s="10">
        <v>8168.12</v>
      </c>
      <c r="F54" s="13">
        <f t="shared" si="4"/>
        <v>0.07343625974</v>
      </c>
      <c r="G54" s="26">
        <f t="shared" si="1"/>
        <v>-0.1584571715</v>
      </c>
      <c r="H54" s="26">
        <f t="shared" si="2"/>
        <v>-0.4136314331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42886.0</v>
      </c>
      <c r="B55" s="9">
        <v>49.74</v>
      </c>
      <c r="C55" s="9">
        <v>0.2725</v>
      </c>
      <c r="D55" s="13">
        <f t="shared" si="3"/>
        <v>-0.007688492063</v>
      </c>
      <c r="E55" s="10">
        <v>8500.33</v>
      </c>
      <c r="F55" s="13">
        <f t="shared" si="4"/>
        <v>0.04067153764</v>
      </c>
      <c r="G55" s="26">
        <f t="shared" si="1"/>
        <v>-0.1694773752</v>
      </c>
      <c r="H55" s="26">
        <f t="shared" si="2"/>
        <v>-0.3897829219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42916.0</v>
      </c>
      <c r="B56" s="9">
        <v>48.44</v>
      </c>
      <c r="C56" s="9">
        <v>0.0</v>
      </c>
      <c r="D56" s="13">
        <f t="shared" si="3"/>
        <v>-0.02613590671</v>
      </c>
      <c r="E56" s="10">
        <v>8447.0</v>
      </c>
      <c r="F56" s="13">
        <f t="shared" si="4"/>
        <v>-0.006273874073</v>
      </c>
      <c r="G56" s="26">
        <f t="shared" si="1"/>
        <v>-0.191183837</v>
      </c>
      <c r="H56" s="26">
        <f t="shared" si="2"/>
        <v>-0.393611347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42947.0</v>
      </c>
      <c r="B57" s="9">
        <v>49.88</v>
      </c>
      <c r="C57" s="9">
        <v>0.0</v>
      </c>
      <c r="D57" s="13">
        <f t="shared" si="3"/>
        <v>0.02972749794</v>
      </c>
      <c r="E57" s="10">
        <v>9172.01</v>
      </c>
      <c r="F57" s="13">
        <f t="shared" si="4"/>
        <v>0.08583047236</v>
      </c>
      <c r="G57" s="26">
        <f t="shared" si="1"/>
        <v>-0.1671397562</v>
      </c>
      <c r="H57" s="26">
        <f t="shared" si="2"/>
        <v>-0.3415647225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42978.0</v>
      </c>
      <c r="B58" s="9">
        <v>50.87</v>
      </c>
      <c r="C58" s="9">
        <v>0.2725</v>
      </c>
      <c r="D58" s="13">
        <f t="shared" si="3"/>
        <v>0.02531074579</v>
      </c>
      <c r="E58" s="10">
        <v>9496.28</v>
      </c>
      <c r="F58" s="13">
        <f t="shared" si="4"/>
        <v>0.03535430075</v>
      </c>
      <c r="G58" s="26">
        <f t="shared" si="1"/>
        <v>-0.1506094507</v>
      </c>
      <c r="H58" s="26">
        <f t="shared" si="2"/>
        <v>-0.3182862037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43008.0</v>
      </c>
      <c r="B59" s="9">
        <v>49.09</v>
      </c>
      <c r="C59" s="9">
        <v>0.0</v>
      </c>
      <c r="D59" s="13">
        <f t="shared" si="3"/>
        <v>-0.03499115392</v>
      </c>
      <c r="E59" s="10">
        <v>9712.28</v>
      </c>
      <c r="F59" s="13">
        <f t="shared" si="4"/>
        <v>0.02274574886</v>
      </c>
      <c r="G59" s="26">
        <f t="shared" si="1"/>
        <v>-0.1803306061</v>
      </c>
      <c r="H59" s="26">
        <f t="shared" si="2"/>
        <v>-0.3027801129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43039.0</v>
      </c>
      <c r="B60" s="9">
        <v>49.68</v>
      </c>
      <c r="C60" s="9">
        <v>0.0</v>
      </c>
      <c r="D60" s="13">
        <f t="shared" si="3"/>
        <v>0.01201874109</v>
      </c>
      <c r="E60" s="10">
        <v>9713.13</v>
      </c>
      <c r="F60" s="13">
        <f t="shared" si="4"/>
        <v>0.00008751806991</v>
      </c>
      <c r="G60" s="26">
        <f t="shared" si="1"/>
        <v>-0.1704792119</v>
      </c>
      <c r="H60" s="26">
        <f t="shared" si="2"/>
        <v>-0.3027190935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43069.0</v>
      </c>
      <c r="B61" s="9">
        <v>54.55</v>
      </c>
      <c r="C61" s="9">
        <v>0.0</v>
      </c>
      <c r="D61" s="13">
        <f t="shared" si="3"/>
        <v>0.0980273752</v>
      </c>
      <c r="E61" s="10">
        <v>10345.24</v>
      </c>
      <c r="F61" s="13">
        <f t="shared" si="4"/>
        <v>0.06507788941</v>
      </c>
      <c r="G61" s="26">
        <f t="shared" si="1"/>
        <v>-0.08916346635</v>
      </c>
      <c r="H61" s="26">
        <f t="shared" si="2"/>
        <v>-0.2573415238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>
        <v>43100.0</v>
      </c>
      <c r="B62" s="9">
        <v>53.45</v>
      </c>
      <c r="C62" s="9">
        <v>0.2725</v>
      </c>
      <c r="D62" s="13">
        <f t="shared" si="3"/>
        <v>-0.0151695692</v>
      </c>
      <c r="E62" s="10">
        <v>10428.05</v>
      </c>
      <c r="F62" s="13">
        <f t="shared" si="4"/>
        <v>0.008004647548</v>
      </c>
      <c r="G62" s="26">
        <f t="shared" si="1"/>
        <v>-0.1075304725</v>
      </c>
      <c r="H62" s="26">
        <f t="shared" si="2"/>
        <v>-0.2513968045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6" t="s">
        <v>19</v>
      </c>
      <c r="H1" s="5" t="s">
        <v>20</v>
      </c>
      <c r="I1" s="7"/>
      <c r="J1" s="6" t="s">
        <v>9</v>
      </c>
      <c r="K1" s="29">
        <v>8.0E-4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41274.0</v>
      </c>
      <c r="B2" s="9">
        <v>52.82</v>
      </c>
      <c r="C2" s="9">
        <v>0.13</v>
      </c>
      <c r="D2" s="6"/>
      <c r="E2" s="10">
        <v>10783.01</v>
      </c>
      <c r="F2" s="11"/>
      <c r="G2" s="29">
        <v>0.0</v>
      </c>
      <c r="H2" s="29">
        <v>0.0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41305.0</v>
      </c>
      <c r="B3" s="9">
        <v>52.4</v>
      </c>
      <c r="C3" s="9">
        <v>0.0</v>
      </c>
      <c r="D3" s="13">
        <f t="shared" ref="D3:D62" si="1">(B3+C3-B2)/B2</f>
        <v>-0.00795153351</v>
      </c>
      <c r="E3" s="10">
        <v>10490.34</v>
      </c>
      <c r="F3" s="13">
        <f t="shared" ref="F3:F62" si="2">(E3-E2)/E2</f>
        <v>-0.0271417721</v>
      </c>
      <c r="G3" s="29">
        <v>-0.008</v>
      </c>
      <c r="H3" s="30">
        <v>-0.0271</v>
      </c>
      <c r="I3" s="6"/>
      <c r="J3" s="6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>
        <v>41333.0</v>
      </c>
      <c r="B4" s="9">
        <v>51.61</v>
      </c>
      <c r="C4" s="9">
        <v>0.0</v>
      </c>
      <c r="D4" s="13">
        <f t="shared" si="1"/>
        <v>-0.01507633588</v>
      </c>
      <c r="E4" s="10">
        <v>10766.23</v>
      </c>
      <c r="F4" s="13">
        <f t="shared" si="2"/>
        <v>0.02629943357</v>
      </c>
      <c r="G4" s="29">
        <v>-0.0229</v>
      </c>
      <c r="H4" s="31">
        <v>-0.0016</v>
      </c>
      <c r="I4" s="6"/>
      <c r="J4" s="6" t="s">
        <v>11</v>
      </c>
      <c r="K4" s="29">
        <v>0.0016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41364.0</v>
      </c>
      <c r="B5" s="9">
        <v>50.11</v>
      </c>
      <c r="C5" s="9">
        <v>0.15</v>
      </c>
      <c r="D5" s="13">
        <f t="shared" si="1"/>
        <v>-0.02615772137</v>
      </c>
      <c r="E5" s="10">
        <v>10504.16</v>
      </c>
      <c r="F5" s="13">
        <f t="shared" si="2"/>
        <v>-0.02434185411</v>
      </c>
      <c r="G5" s="29">
        <v>-0.0513</v>
      </c>
      <c r="H5" s="31">
        <v>-0.0259</v>
      </c>
      <c r="I5" s="6"/>
      <c r="J5" s="6" t="s">
        <v>12</v>
      </c>
      <c r="K5" s="29">
        <v>-6.0E-4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>
        <v>41394.0</v>
      </c>
      <c r="B6" s="9">
        <v>47.14</v>
      </c>
      <c r="C6" s="9">
        <v>0.0</v>
      </c>
      <c r="D6" s="13">
        <f t="shared" si="1"/>
        <v>-0.05926960686</v>
      </c>
      <c r="E6" s="10">
        <v>10192.51</v>
      </c>
      <c r="F6" s="13">
        <f t="shared" si="2"/>
        <v>-0.02966919773</v>
      </c>
      <c r="G6" s="29">
        <v>-0.1075</v>
      </c>
      <c r="H6" s="31">
        <v>-0.0548</v>
      </c>
      <c r="I6" s="6"/>
      <c r="J6" s="6"/>
      <c r="K6" s="1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41425.0</v>
      </c>
      <c r="B7" s="9">
        <v>47.23</v>
      </c>
      <c r="C7" s="9">
        <v>0.15</v>
      </c>
      <c r="D7" s="13">
        <f t="shared" si="1"/>
        <v>0.00509121765</v>
      </c>
      <c r="E7" s="10">
        <v>10467.48</v>
      </c>
      <c r="F7" s="13">
        <f t="shared" si="2"/>
        <v>0.0269776532</v>
      </c>
      <c r="G7" s="29">
        <v>-0.1058</v>
      </c>
      <c r="H7" s="30">
        <v>-0.0293</v>
      </c>
      <c r="I7" s="6"/>
      <c r="J7" s="6" t="s">
        <v>13</v>
      </c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41455.0</v>
      </c>
      <c r="B8" s="9">
        <v>48.2</v>
      </c>
      <c r="C8" s="9">
        <v>0.0</v>
      </c>
      <c r="D8" s="13">
        <f t="shared" si="1"/>
        <v>0.02053779378</v>
      </c>
      <c r="E8" s="10">
        <v>10275.37</v>
      </c>
      <c r="F8" s="13">
        <f t="shared" si="2"/>
        <v>-0.01835303244</v>
      </c>
      <c r="G8" s="29">
        <v>-0.0875</v>
      </c>
      <c r="H8" s="31">
        <v>-0.0471</v>
      </c>
      <c r="I8" s="6"/>
      <c r="J8" s="6" t="s">
        <v>14</v>
      </c>
      <c r="K8" s="29">
        <v>0.0483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>
        <v>41486.0</v>
      </c>
      <c r="B9" s="9">
        <v>49.35</v>
      </c>
      <c r="C9" s="9">
        <v>0.0</v>
      </c>
      <c r="D9" s="13">
        <f t="shared" si="1"/>
        <v>0.02385892116</v>
      </c>
      <c r="E9" s="10">
        <v>10641.31</v>
      </c>
      <c r="F9" s="13">
        <f t="shared" si="2"/>
        <v>0.03561331611</v>
      </c>
      <c r="G9" s="29">
        <v>-0.0657</v>
      </c>
      <c r="H9" s="31">
        <v>-0.0131</v>
      </c>
      <c r="I9" s="6"/>
      <c r="J9" s="6" t="s">
        <v>15</v>
      </c>
      <c r="K9" s="29">
        <v>0.0434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41517.0</v>
      </c>
      <c r="B10" s="9">
        <v>44.96</v>
      </c>
      <c r="C10" s="9">
        <v>0.15</v>
      </c>
      <c r="D10" s="13">
        <f t="shared" si="1"/>
        <v>-0.08591691996</v>
      </c>
      <c r="E10" s="10">
        <v>10481.6</v>
      </c>
      <c r="F10" s="13">
        <f t="shared" si="2"/>
        <v>-0.0150084905</v>
      </c>
      <c r="G10" s="29">
        <v>-0.1488</v>
      </c>
      <c r="H10" s="31">
        <v>-0.028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41547.0</v>
      </c>
      <c r="B11" s="9">
        <v>43.82</v>
      </c>
      <c r="C11" s="9">
        <v>0.0</v>
      </c>
      <c r="D11" s="13">
        <f t="shared" si="1"/>
        <v>-0.02535587189</v>
      </c>
      <c r="E11" s="10">
        <v>10568.7</v>
      </c>
      <c r="F11" s="13">
        <f t="shared" si="2"/>
        <v>0.008309800031</v>
      </c>
      <c r="G11" s="29">
        <v>-0.1704</v>
      </c>
      <c r="H11" s="30">
        <v>-0.0199</v>
      </c>
      <c r="I11" s="6"/>
      <c r="J11" s="32" t="s">
        <v>16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41578.0</v>
      </c>
      <c r="B12" s="9">
        <v>47.31</v>
      </c>
      <c r="C12" s="9">
        <v>0.0</v>
      </c>
      <c r="D12" s="13">
        <f t="shared" si="1"/>
        <v>0.07964399817</v>
      </c>
      <c r="E12" s="10">
        <v>10440.07</v>
      </c>
      <c r="F12" s="13">
        <f t="shared" si="2"/>
        <v>-0.0121708441</v>
      </c>
      <c r="G12" s="29">
        <v>-0.1043</v>
      </c>
      <c r="H12" s="31">
        <v>-0.0318</v>
      </c>
      <c r="I12" s="6"/>
      <c r="J12" s="6" t="s">
        <v>17</v>
      </c>
      <c r="K12" s="33">
        <v>0.0158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41608.0</v>
      </c>
      <c r="B13" s="9">
        <v>48.56</v>
      </c>
      <c r="C13" s="9">
        <v>0.0</v>
      </c>
      <c r="D13" s="13">
        <f t="shared" si="1"/>
        <v>0.02642147538</v>
      </c>
      <c r="E13" s="10">
        <v>10806.27</v>
      </c>
      <c r="F13" s="13">
        <f t="shared" si="2"/>
        <v>0.03507639317</v>
      </c>
      <c r="G13" s="29">
        <v>-0.0807</v>
      </c>
      <c r="H13" s="31">
        <v>0.0</v>
      </c>
      <c r="I13" s="6"/>
      <c r="J13" s="6" t="s">
        <v>18</v>
      </c>
      <c r="K13" s="33">
        <v>-0.032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>
        <v>41639.0</v>
      </c>
      <c r="B14" s="9">
        <v>46.8</v>
      </c>
      <c r="C14" s="9">
        <v>0.15</v>
      </c>
      <c r="D14" s="13">
        <f t="shared" si="1"/>
        <v>-0.03315485997</v>
      </c>
      <c r="E14" s="10">
        <v>10717.5</v>
      </c>
      <c r="F14" s="13">
        <f t="shared" si="2"/>
        <v>-0.008214675369</v>
      </c>
      <c r="G14" s="29">
        <v>-0.114</v>
      </c>
      <c r="H14" s="29">
        <v>-0.0082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41670.0</v>
      </c>
      <c r="B15" s="9">
        <v>46.11</v>
      </c>
      <c r="C15" s="9">
        <v>0.0</v>
      </c>
      <c r="D15" s="13">
        <f t="shared" si="1"/>
        <v>-0.01474358974</v>
      </c>
      <c r="E15" s="10">
        <v>10865.26</v>
      </c>
      <c r="F15" s="13">
        <f t="shared" si="2"/>
        <v>0.01378679729</v>
      </c>
      <c r="G15" s="29">
        <v>-0.127</v>
      </c>
      <c r="H15" s="29">
        <v>0.0</v>
      </c>
      <c r="I15" s="6"/>
      <c r="J15" s="32" t="s">
        <v>22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41698.0</v>
      </c>
      <c r="B16" s="9">
        <v>45.36</v>
      </c>
      <c r="C16" s="9">
        <v>0.0</v>
      </c>
      <c r="D16" s="13">
        <f t="shared" si="1"/>
        <v>-0.01626545218</v>
      </c>
      <c r="E16" s="10">
        <v>10993.41</v>
      </c>
      <c r="F16" s="13">
        <f t="shared" si="2"/>
        <v>0.01179447155</v>
      </c>
      <c r="G16" s="29">
        <v>-0.1412</v>
      </c>
      <c r="H16" s="29">
        <v>0.0</v>
      </c>
      <c r="I16" s="6"/>
      <c r="J16" s="6" t="s">
        <v>23</v>
      </c>
      <c r="K16" s="26">
        <f>-MIN(G2:G62)</f>
        <v>0.2132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41729.0</v>
      </c>
      <c r="B17" s="9">
        <v>47.24</v>
      </c>
      <c r="C17" s="9">
        <v>0.1675</v>
      </c>
      <c r="D17" s="13">
        <f t="shared" si="1"/>
        <v>0.04513888889</v>
      </c>
      <c r="E17" s="10">
        <v>11109.32</v>
      </c>
      <c r="F17" s="13">
        <f t="shared" si="2"/>
        <v>0.0105435893</v>
      </c>
      <c r="G17" s="29">
        <v>-0.1056</v>
      </c>
      <c r="H17" s="29">
        <v>0.0</v>
      </c>
      <c r="I17" s="6"/>
      <c r="J17" s="6" t="s">
        <v>24</v>
      </c>
      <c r="K17" s="26">
        <f>-MIN(H2:H62)</f>
        <v>0.4929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41759.0</v>
      </c>
      <c r="B18" s="9">
        <v>45.03</v>
      </c>
      <c r="C18" s="9">
        <v>0.0</v>
      </c>
      <c r="D18" s="13">
        <f t="shared" si="1"/>
        <v>-0.04678238781</v>
      </c>
      <c r="E18" s="10">
        <v>11367.14</v>
      </c>
      <c r="F18" s="13">
        <f t="shared" si="2"/>
        <v>0.02320754106</v>
      </c>
      <c r="G18" s="29">
        <v>-0.1475</v>
      </c>
      <c r="H18" s="29">
        <v>0.0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41790.0</v>
      </c>
      <c r="B19" s="9">
        <v>48.45</v>
      </c>
      <c r="C19" s="9">
        <v>0.1675</v>
      </c>
      <c r="D19" s="13">
        <f t="shared" si="1"/>
        <v>0.07966910948</v>
      </c>
      <c r="E19" s="10">
        <v>11168.31</v>
      </c>
      <c r="F19" s="13">
        <f t="shared" si="2"/>
        <v>-0.01749164698</v>
      </c>
      <c r="G19" s="29">
        <v>-0.0827</v>
      </c>
      <c r="H19" s="29">
        <v>-0.0175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41820.0</v>
      </c>
      <c r="B20" s="9">
        <v>48.17</v>
      </c>
      <c r="C20" s="9">
        <v>0.0</v>
      </c>
      <c r="D20" s="13">
        <f t="shared" si="1"/>
        <v>-0.005779153767</v>
      </c>
      <c r="E20" s="10">
        <v>11150.22</v>
      </c>
      <c r="F20" s="13">
        <f t="shared" si="2"/>
        <v>-0.001619761629</v>
      </c>
      <c r="G20" s="29">
        <v>-0.088</v>
      </c>
      <c r="H20" s="29">
        <v>-0.0191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41851.0</v>
      </c>
      <c r="B21" s="9">
        <v>44.5</v>
      </c>
      <c r="C21" s="9">
        <v>0.0</v>
      </c>
      <c r="D21" s="13">
        <f t="shared" si="1"/>
        <v>-0.07618849907</v>
      </c>
      <c r="E21" s="10">
        <v>11186.08</v>
      </c>
      <c r="F21" s="13">
        <f t="shared" si="2"/>
        <v>0.003216080041</v>
      </c>
      <c r="G21" s="29">
        <v>-0.1575</v>
      </c>
      <c r="H21" s="29">
        <v>-0.0159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41882.0</v>
      </c>
      <c r="B22" s="9">
        <v>44.72</v>
      </c>
      <c r="C22" s="9">
        <v>0.1675</v>
      </c>
      <c r="D22" s="13">
        <f t="shared" si="1"/>
        <v>0.008707865169</v>
      </c>
      <c r="E22" s="10">
        <v>11381.15</v>
      </c>
      <c r="F22" s="13">
        <f t="shared" si="2"/>
        <v>0.01743863802</v>
      </c>
      <c r="G22" s="29">
        <v>-0.1534</v>
      </c>
      <c r="H22" s="29">
        <v>0.0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41912.0</v>
      </c>
      <c r="B23" s="9">
        <v>49.32</v>
      </c>
      <c r="C23" s="9">
        <v>0.0</v>
      </c>
      <c r="D23" s="13">
        <f t="shared" si="1"/>
        <v>0.102862254</v>
      </c>
      <c r="E23" s="10">
        <v>11679.07</v>
      </c>
      <c r="F23" s="13">
        <f t="shared" si="2"/>
        <v>0.0261766166</v>
      </c>
      <c r="G23" s="29">
        <v>-0.0663</v>
      </c>
      <c r="H23" s="29">
        <v>0.0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41943.0</v>
      </c>
      <c r="B24" s="9">
        <v>49.28</v>
      </c>
      <c r="C24" s="9">
        <v>0.0</v>
      </c>
      <c r="D24" s="13">
        <f t="shared" si="1"/>
        <v>-0.0008110300081</v>
      </c>
      <c r="E24" s="10">
        <v>12081.13</v>
      </c>
      <c r="F24" s="13">
        <f t="shared" si="2"/>
        <v>0.03442568629</v>
      </c>
      <c r="G24" s="29">
        <v>-0.067</v>
      </c>
      <c r="H24" s="29">
        <v>0.0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41973.0</v>
      </c>
      <c r="B25" s="9">
        <v>46.1</v>
      </c>
      <c r="C25" s="9">
        <v>0.0</v>
      </c>
      <c r="D25" s="13">
        <f t="shared" si="1"/>
        <v>-0.06452922078</v>
      </c>
      <c r="E25" s="10">
        <v>12222.33</v>
      </c>
      <c r="F25" s="13">
        <f t="shared" si="2"/>
        <v>0.01168764842</v>
      </c>
      <c r="G25" s="29">
        <v>-0.1272</v>
      </c>
      <c r="H25" s="29">
        <v>0.0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42004.0</v>
      </c>
      <c r="B26" s="9">
        <v>46.18</v>
      </c>
      <c r="C26" s="9">
        <v>0.1675</v>
      </c>
      <c r="D26" s="13">
        <f t="shared" si="1"/>
        <v>0.005368763557</v>
      </c>
      <c r="E26" s="10">
        <v>12463.15</v>
      </c>
      <c r="F26" s="13">
        <f t="shared" si="2"/>
        <v>0.0197032808</v>
      </c>
      <c r="G26" s="29">
        <v>-0.1257</v>
      </c>
      <c r="H26" s="29">
        <v>0.0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42035.0</v>
      </c>
      <c r="B27" s="9">
        <v>47.69</v>
      </c>
      <c r="C27" s="9">
        <v>0.0</v>
      </c>
      <c r="D27" s="13">
        <f t="shared" si="1"/>
        <v>0.03269813772</v>
      </c>
      <c r="E27" s="10">
        <v>12622.09</v>
      </c>
      <c r="F27" s="13">
        <f t="shared" si="2"/>
        <v>0.01275279524</v>
      </c>
      <c r="G27" s="29">
        <v>-0.0971</v>
      </c>
      <c r="H27" s="29">
        <v>0.0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42063.0</v>
      </c>
      <c r="B28" s="9">
        <v>48.31</v>
      </c>
      <c r="C28" s="9">
        <v>0.0</v>
      </c>
      <c r="D28" s="13">
        <f t="shared" si="1"/>
        <v>0.01300062906</v>
      </c>
      <c r="E28" s="10">
        <v>12269.03</v>
      </c>
      <c r="F28" s="13">
        <f t="shared" si="2"/>
        <v>-0.02797159583</v>
      </c>
      <c r="G28" s="29">
        <v>-0.0854</v>
      </c>
      <c r="H28" s="29">
        <v>-0.028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42094.0</v>
      </c>
      <c r="B29" s="9">
        <v>46.95</v>
      </c>
      <c r="C29" s="9">
        <v>0.22</v>
      </c>
      <c r="D29" s="13">
        <f t="shared" si="1"/>
        <v>-0.02359759884</v>
      </c>
      <c r="E29" s="10">
        <v>12354.35</v>
      </c>
      <c r="F29" s="13">
        <f t="shared" si="2"/>
        <v>0.006954094986</v>
      </c>
      <c r="G29" s="29">
        <v>-0.1111</v>
      </c>
      <c r="H29" s="29">
        <v>-0.0212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42124.0</v>
      </c>
      <c r="B30" s="9">
        <v>47.92</v>
      </c>
      <c r="C30" s="9">
        <v>0.0</v>
      </c>
      <c r="D30" s="13">
        <f t="shared" si="1"/>
        <v>0.02066027689</v>
      </c>
      <c r="E30" s="10">
        <v>13063.31</v>
      </c>
      <c r="F30" s="13">
        <f t="shared" si="2"/>
        <v>0.05738545533</v>
      </c>
      <c r="G30" s="29">
        <v>-0.0928</v>
      </c>
      <c r="H30" s="29">
        <v>0.0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42155.0</v>
      </c>
      <c r="B31" s="9">
        <v>47.6</v>
      </c>
      <c r="C31" s="9">
        <v>0.22</v>
      </c>
      <c r="D31" s="13">
        <f t="shared" si="1"/>
        <v>-0.002086811352</v>
      </c>
      <c r="E31" s="10">
        <v>13628.04</v>
      </c>
      <c r="F31" s="13">
        <f t="shared" si="2"/>
        <v>0.04323023797</v>
      </c>
      <c r="G31" s="29">
        <v>-0.0988</v>
      </c>
      <c r="H31" s="29">
        <v>0.0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42185.0</v>
      </c>
      <c r="B32" s="9">
        <v>48.11</v>
      </c>
      <c r="C32" s="9">
        <v>0.0</v>
      </c>
      <c r="D32" s="13">
        <f t="shared" si="1"/>
        <v>0.01071428571</v>
      </c>
      <c r="E32" s="10">
        <v>13409.02</v>
      </c>
      <c r="F32" s="13">
        <f t="shared" si="2"/>
        <v>-0.01607127657</v>
      </c>
      <c r="G32" s="29">
        <v>-0.0892</v>
      </c>
      <c r="H32" s="29">
        <v>-0.0161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42216.0</v>
      </c>
      <c r="B33" s="9">
        <v>45.95</v>
      </c>
      <c r="C33" s="9">
        <v>0.0</v>
      </c>
      <c r="D33" s="13">
        <f t="shared" si="1"/>
        <v>-0.04489711079</v>
      </c>
      <c r="E33" s="10">
        <v>13212.39</v>
      </c>
      <c r="F33" s="13">
        <f t="shared" si="2"/>
        <v>-0.01466400975</v>
      </c>
      <c r="G33" s="29">
        <v>-0.1301</v>
      </c>
      <c r="H33" s="29">
        <v>-0.0305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42247.0</v>
      </c>
      <c r="B34" s="9">
        <v>43.63</v>
      </c>
      <c r="C34" s="9">
        <v>0.22</v>
      </c>
      <c r="D34" s="13">
        <f t="shared" si="1"/>
        <v>-0.04570184984</v>
      </c>
      <c r="E34" s="10">
        <v>13358.14</v>
      </c>
      <c r="F34" s="13">
        <f t="shared" si="2"/>
        <v>0.01103131228</v>
      </c>
      <c r="G34" s="29">
        <v>-0.174</v>
      </c>
      <c r="H34" s="29">
        <v>-0.0198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42277.0</v>
      </c>
      <c r="B35" s="9">
        <v>43.65</v>
      </c>
      <c r="C35" s="9">
        <v>0.0</v>
      </c>
      <c r="D35" s="13">
        <f t="shared" si="1"/>
        <v>0.0004584001834</v>
      </c>
      <c r="E35" s="10">
        <v>13896.03</v>
      </c>
      <c r="F35" s="13">
        <f t="shared" si="2"/>
        <v>0.04026683356</v>
      </c>
      <c r="G35" s="29">
        <v>-0.1736</v>
      </c>
      <c r="H35" s="29">
        <v>0.0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42308.0</v>
      </c>
      <c r="B36" s="9">
        <v>45.21</v>
      </c>
      <c r="C36" s="9">
        <v>0.0</v>
      </c>
      <c r="D36" s="13">
        <f t="shared" si="1"/>
        <v>0.03573883162</v>
      </c>
      <c r="E36" s="10">
        <v>13930.01</v>
      </c>
      <c r="F36" s="13">
        <f t="shared" si="2"/>
        <v>0.002445302723</v>
      </c>
      <c r="G36" s="29">
        <v>-0.1441</v>
      </c>
      <c r="H36" s="29">
        <v>0.0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>
        <v>42338.0</v>
      </c>
      <c r="B37" s="9">
        <v>47.9</v>
      </c>
      <c r="C37" s="9">
        <v>0.0</v>
      </c>
      <c r="D37" s="13">
        <f t="shared" si="1"/>
        <v>0.0595001106</v>
      </c>
      <c r="E37" s="10">
        <v>13372.12</v>
      </c>
      <c r="F37" s="13">
        <f t="shared" si="2"/>
        <v>-0.04004950463</v>
      </c>
      <c r="G37" s="29">
        <v>-0.0931</v>
      </c>
      <c r="H37" s="29">
        <v>-0.04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42369.0</v>
      </c>
      <c r="B38" s="9">
        <v>47.53</v>
      </c>
      <c r="C38" s="9">
        <v>0.22</v>
      </c>
      <c r="D38" s="13">
        <f t="shared" si="1"/>
        <v>-0.003131524008</v>
      </c>
      <c r="E38" s="10">
        <v>13265.22</v>
      </c>
      <c r="F38" s="13">
        <f t="shared" si="2"/>
        <v>-0.007994244742</v>
      </c>
      <c r="G38" s="29">
        <v>-0.1002</v>
      </c>
      <c r="H38" s="29">
        <v>-0.0477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42400.0</v>
      </c>
      <c r="B39" s="9">
        <v>50.74</v>
      </c>
      <c r="C39" s="9">
        <v>0.0</v>
      </c>
      <c r="D39" s="13">
        <f t="shared" si="1"/>
        <v>0.06753629287</v>
      </c>
      <c r="E39" s="10">
        <v>12650.36</v>
      </c>
      <c r="F39" s="13">
        <f t="shared" si="2"/>
        <v>-0.04635128554</v>
      </c>
      <c r="G39" s="29">
        <v>-0.0394</v>
      </c>
      <c r="H39" s="29">
        <v>-0.0919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42429.0</v>
      </c>
      <c r="B40" s="9">
        <v>49.59</v>
      </c>
      <c r="C40" s="9">
        <v>0.0</v>
      </c>
      <c r="D40" s="13">
        <f t="shared" si="1"/>
        <v>-0.02266456445</v>
      </c>
      <c r="E40" s="10">
        <v>12266.39</v>
      </c>
      <c r="F40" s="13">
        <f t="shared" si="2"/>
        <v>-0.0303524959</v>
      </c>
      <c r="G40" s="29">
        <v>-0.0612</v>
      </c>
      <c r="H40" s="29">
        <v>-0.1194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42460.0</v>
      </c>
      <c r="B41" s="9">
        <v>52.68</v>
      </c>
      <c r="C41" s="9">
        <v>0.2375</v>
      </c>
      <c r="D41" s="13">
        <f t="shared" si="1"/>
        <v>0.06710022182</v>
      </c>
      <c r="E41" s="10">
        <v>12263.29</v>
      </c>
      <c r="F41" s="13">
        <f t="shared" si="2"/>
        <v>-0.0002527230913</v>
      </c>
      <c r="G41" s="29">
        <v>-0.0027</v>
      </c>
      <c r="H41" s="29">
        <v>-0.1196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>
        <v>42490.0</v>
      </c>
      <c r="B42" s="9">
        <v>57.98</v>
      </c>
      <c r="C42" s="9">
        <v>0.0</v>
      </c>
      <c r="D42" s="13">
        <f t="shared" si="1"/>
        <v>0.1006074412</v>
      </c>
      <c r="E42" s="10">
        <v>12820.13</v>
      </c>
      <c r="F42" s="13">
        <f t="shared" si="2"/>
        <v>0.0454070645</v>
      </c>
      <c r="G42" s="29">
        <v>0.0</v>
      </c>
      <c r="H42" s="29">
        <v>-0.0797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>
        <v>42521.0</v>
      </c>
      <c r="B43" s="9">
        <v>57.74</v>
      </c>
      <c r="C43" s="9">
        <v>0.2375</v>
      </c>
      <c r="D43" s="13">
        <f t="shared" si="1"/>
        <v>-0.00004311831666</v>
      </c>
      <c r="E43" s="10">
        <v>12638.32</v>
      </c>
      <c r="F43" s="13">
        <f t="shared" si="2"/>
        <v>-0.01418160346</v>
      </c>
      <c r="G43" s="29">
        <v>-0.0041</v>
      </c>
      <c r="H43" s="29">
        <v>-0.0927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42551.0</v>
      </c>
      <c r="B44" s="9">
        <v>56.2</v>
      </c>
      <c r="C44" s="9">
        <v>0.0</v>
      </c>
      <c r="D44" s="13">
        <f t="shared" si="1"/>
        <v>-0.02667128507</v>
      </c>
      <c r="E44" s="10">
        <v>11350.01</v>
      </c>
      <c r="F44" s="13">
        <f t="shared" si="2"/>
        <v>-0.1019368081</v>
      </c>
      <c r="G44" s="29">
        <v>-0.0307</v>
      </c>
      <c r="H44" s="29">
        <v>-0.1852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42582.0</v>
      </c>
      <c r="B45" s="9">
        <v>58.62</v>
      </c>
      <c r="C45" s="9">
        <v>0.0</v>
      </c>
      <c r="D45" s="13">
        <f t="shared" si="1"/>
        <v>0.04306049822</v>
      </c>
      <c r="E45" s="10">
        <v>11378.02</v>
      </c>
      <c r="F45" s="13">
        <f t="shared" si="2"/>
        <v>0.002467839235</v>
      </c>
      <c r="G45" s="29">
        <v>0.0</v>
      </c>
      <c r="H45" s="29">
        <v>-0.1832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>
        <v>42613.0</v>
      </c>
      <c r="B46" s="9">
        <v>59.07</v>
      </c>
      <c r="C46" s="9">
        <v>0.2375</v>
      </c>
      <c r="D46" s="13">
        <f t="shared" si="1"/>
        <v>0.01172807915</v>
      </c>
      <c r="E46" s="10">
        <v>11543.55</v>
      </c>
      <c r="F46" s="13">
        <f t="shared" si="2"/>
        <v>0.01454822544</v>
      </c>
      <c r="G46" s="29">
        <v>0.0</v>
      </c>
      <c r="H46" s="29">
        <v>-0.1713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42643.0</v>
      </c>
      <c r="B47" s="9">
        <v>59.89</v>
      </c>
      <c r="C47" s="9">
        <v>0.0</v>
      </c>
      <c r="D47" s="13">
        <f t="shared" si="1"/>
        <v>0.01388183511</v>
      </c>
      <c r="E47" s="10">
        <v>10851.06</v>
      </c>
      <c r="F47" s="13">
        <f t="shared" si="2"/>
        <v>-0.0599893447</v>
      </c>
      <c r="G47" s="29">
        <v>0.0</v>
      </c>
      <c r="H47" s="29">
        <v>-0.221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42674.0</v>
      </c>
      <c r="B48" s="9">
        <v>55.81</v>
      </c>
      <c r="C48" s="9">
        <v>0.0</v>
      </c>
      <c r="D48" s="13">
        <f t="shared" si="1"/>
        <v>-0.06812489564</v>
      </c>
      <c r="E48" s="10">
        <v>9325.01</v>
      </c>
      <c r="F48" s="13">
        <f t="shared" si="2"/>
        <v>-0.14063603</v>
      </c>
      <c r="G48" s="29">
        <v>-0.0681</v>
      </c>
      <c r="H48" s="29">
        <v>-0.3306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42704.0</v>
      </c>
      <c r="B49" s="9">
        <v>55.88</v>
      </c>
      <c r="C49" s="9">
        <v>0.0</v>
      </c>
      <c r="D49" s="13">
        <f t="shared" si="1"/>
        <v>0.00125425551</v>
      </c>
      <c r="E49" s="10">
        <v>8829.04</v>
      </c>
      <c r="F49" s="13">
        <f t="shared" si="2"/>
        <v>-0.05318707433</v>
      </c>
      <c r="G49" s="29">
        <v>-0.067</v>
      </c>
      <c r="H49" s="29">
        <v>-0.3662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42735.0</v>
      </c>
      <c r="B50" s="9">
        <v>56.06</v>
      </c>
      <c r="C50" s="9">
        <v>0.2375</v>
      </c>
      <c r="D50" s="13">
        <f t="shared" si="1"/>
        <v>0.007471367215</v>
      </c>
      <c r="E50" s="10">
        <v>8776.39</v>
      </c>
      <c r="F50" s="13">
        <f t="shared" si="2"/>
        <v>-0.005963275736</v>
      </c>
      <c r="G50" s="29">
        <v>-0.064</v>
      </c>
      <c r="H50" s="29">
        <v>-0.37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>
        <v>42766.0</v>
      </c>
      <c r="B51" s="9">
        <v>47.12</v>
      </c>
      <c r="C51" s="9">
        <v>0.0</v>
      </c>
      <c r="D51" s="13">
        <f t="shared" si="1"/>
        <v>-0.1594719943</v>
      </c>
      <c r="E51" s="10">
        <v>8001.26</v>
      </c>
      <c r="F51" s="13">
        <f t="shared" si="2"/>
        <v>-0.08831991286</v>
      </c>
      <c r="G51" s="29">
        <v>-0.2132</v>
      </c>
      <c r="H51" s="29">
        <v>-0.4256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42794.0</v>
      </c>
      <c r="B52" s="9">
        <v>49.24</v>
      </c>
      <c r="C52" s="9">
        <v>0.0</v>
      </c>
      <c r="D52" s="13">
        <f t="shared" si="1"/>
        <v>0.04499151104</v>
      </c>
      <c r="E52" s="10">
        <v>7063.33</v>
      </c>
      <c r="F52" s="13">
        <f t="shared" si="2"/>
        <v>-0.1172227874</v>
      </c>
      <c r="G52" s="29">
        <v>-0.1778</v>
      </c>
      <c r="H52" s="29">
        <v>-0.4929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>
        <v>42825.0</v>
      </c>
      <c r="B53" s="9">
        <v>52.1</v>
      </c>
      <c r="C53" s="9">
        <v>0.2725</v>
      </c>
      <c r="D53" s="13">
        <f t="shared" si="1"/>
        <v>0.06361697807</v>
      </c>
      <c r="E53" s="10">
        <v>7609.32</v>
      </c>
      <c r="F53" s="13">
        <f t="shared" si="2"/>
        <v>0.07729923421</v>
      </c>
      <c r="G53" s="29">
        <v>-0.1301</v>
      </c>
      <c r="H53" s="29">
        <v>-0.4537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42855.0</v>
      </c>
      <c r="B54" s="9">
        <v>50.4</v>
      </c>
      <c r="C54" s="9">
        <v>0.0</v>
      </c>
      <c r="D54" s="13">
        <f t="shared" si="1"/>
        <v>-0.03262955854</v>
      </c>
      <c r="E54" s="10">
        <v>8168.12</v>
      </c>
      <c r="F54" s="13">
        <f t="shared" si="2"/>
        <v>0.07343625974</v>
      </c>
      <c r="G54" s="29">
        <v>-0.1585</v>
      </c>
      <c r="H54" s="29">
        <v>-0.4136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42886.0</v>
      </c>
      <c r="B55" s="9">
        <v>49.74</v>
      </c>
      <c r="C55" s="9">
        <v>0.2725</v>
      </c>
      <c r="D55" s="13">
        <f t="shared" si="1"/>
        <v>-0.007688492063</v>
      </c>
      <c r="E55" s="10">
        <v>8500.33</v>
      </c>
      <c r="F55" s="13">
        <f t="shared" si="2"/>
        <v>0.04067153764</v>
      </c>
      <c r="G55" s="29">
        <v>-0.1695</v>
      </c>
      <c r="H55" s="29">
        <v>-0.3898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42916.0</v>
      </c>
      <c r="B56" s="9">
        <v>48.44</v>
      </c>
      <c r="C56" s="9">
        <v>0.0</v>
      </c>
      <c r="D56" s="13">
        <f t="shared" si="1"/>
        <v>-0.02613590671</v>
      </c>
      <c r="E56" s="10">
        <v>8447.0</v>
      </c>
      <c r="F56" s="13">
        <f t="shared" si="2"/>
        <v>-0.006273874073</v>
      </c>
      <c r="G56" s="29">
        <v>-0.1912</v>
      </c>
      <c r="H56" s="29">
        <v>-0.3936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42947.0</v>
      </c>
      <c r="B57" s="9">
        <v>49.88</v>
      </c>
      <c r="C57" s="9">
        <v>0.0</v>
      </c>
      <c r="D57" s="13">
        <f t="shared" si="1"/>
        <v>0.02972749794</v>
      </c>
      <c r="E57" s="10">
        <v>9172.01</v>
      </c>
      <c r="F57" s="13">
        <f t="shared" si="2"/>
        <v>0.08583047236</v>
      </c>
      <c r="G57" s="29">
        <v>-0.1671</v>
      </c>
      <c r="H57" s="29">
        <v>-0.3416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42978.0</v>
      </c>
      <c r="B58" s="9">
        <v>50.87</v>
      </c>
      <c r="C58" s="9">
        <v>0.2725</v>
      </c>
      <c r="D58" s="13">
        <f t="shared" si="1"/>
        <v>0.02531074579</v>
      </c>
      <c r="E58" s="10">
        <v>9496.28</v>
      </c>
      <c r="F58" s="13">
        <f t="shared" si="2"/>
        <v>0.03535430075</v>
      </c>
      <c r="G58" s="29">
        <v>-0.1506</v>
      </c>
      <c r="H58" s="29">
        <v>-0.3183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43008.0</v>
      </c>
      <c r="B59" s="9">
        <v>49.09</v>
      </c>
      <c r="C59" s="9">
        <v>0.0</v>
      </c>
      <c r="D59" s="13">
        <f t="shared" si="1"/>
        <v>-0.03499115392</v>
      </c>
      <c r="E59" s="10">
        <v>9712.28</v>
      </c>
      <c r="F59" s="13">
        <f t="shared" si="2"/>
        <v>0.02274574886</v>
      </c>
      <c r="G59" s="29">
        <v>-0.1803</v>
      </c>
      <c r="H59" s="29">
        <v>-0.3028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43039.0</v>
      </c>
      <c r="B60" s="9">
        <v>49.68</v>
      </c>
      <c r="C60" s="9">
        <v>0.0</v>
      </c>
      <c r="D60" s="13">
        <f t="shared" si="1"/>
        <v>0.01201874109</v>
      </c>
      <c r="E60" s="10">
        <v>9713.13</v>
      </c>
      <c r="F60" s="13">
        <f t="shared" si="2"/>
        <v>0.00008751806991</v>
      </c>
      <c r="G60" s="29">
        <v>-0.1705</v>
      </c>
      <c r="H60" s="29">
        <v>-0.3027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43069.0</v>
      </c>
      <c r="B61" s="9">
        <v>54.55</v>
      </c>
      <c r="C61" s="9">
        <v>0.0</v>
      </c>
      <c r="D61" s="13">
        <f t="shared" si="1"/>
        <v>0.0980273752</v>
      </c>
      <c r="E61" s="10">
        <v>10345.24</v>
      </c>
      <c r="F61" s="13">
        <f t="shared" si="2"/>
        <v>0.06507788941</v>
      </c>
      <c r="G61" s="29">
        <v>-0.0892</v>
      </c>
      <c r="H61" s="29">
        <v>-0.2573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>
        <v>43100.0</v>
      </c>
      <c r="B62" s="9">
        <v>53.45</v>
      </c>
      <c r="C62" s="9">
        <v>0.2725</v>
      </c>
      <c r="D62" s="13">
        <f t="shared" si="1"/>
        <v>-0.0151695692</v>
      </c>
      <c r="E62" s="10">
        <v>10428.05</v>
      </c>
      <c r="F62" s="13">
        <f t="shared" si="2"/>
        <v>0.008004647548</v>
      </c>
      <c r="G62" s="29">
        <v>-0.1075</v>
      </c>
      <c r="H62" s="29">
        <v>-0.2514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25</v>
      </c>
      <c r="H1" s="5" t="s">
        <v>26</v>
      </c>
      <c r="I1" s="6"/>
      <c r="J1" s="5"/>
      <c r="K1" s="11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41274.0</v>
      </c>
      <c r="B2" s="9">
        <v>52.82</v>
      </c>
      <c r="C2" s="9">
        <v>0.13</v>
      </c>
      <c r="D2" s="6"/>
      <c r="E2" s="10">
        <v>10783.01</v>
      </c>
      <c r="F2" s="11"/>
      <c r="G2" s="34">
        <f>CORREL(D3:D62,F3:F62)</f>
        <v>0.2922511971</v>
      </c>
      <c r="H2" s="34">
        <f>PEARSON(D3:D62,F3:F62)</f>
        <v>0.2922511971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41305.0</v>
      </c>
      <c r="B3" s="9">
        <v>52.4</v>
      </c>
      <c r="C3" s="9">
        <v>0.0</v>
      </c>
      <c r="D3" s="13">
        <f t="shared" ref="D3:D62" si="1">(B3+C3-B2)/B2</f>
        <v>-0.00795153351</v>
      </c>
      <c r="E3" s="10">
        <v>10490.34</v>
      </c>
      <c r="F3" s="13">
        <f t="shared" ref="F3:F62" si="2">(E3-E2)/E2</f>
        <v>-0.0271417721</v>
      </c>
      <c r="G3" s="1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>
        <v>41333.0</v>
      </c>
      <c r="B4" s="9">
        <v>51.61</v>
      </c>
      <c r="C4" s="9">
        <v>0.0</v>
      </c>
      <c r="D4" s="13">
        <f t="shared" si="1"/>
        <v>-0.01507633588</v>
      </c>
      <c r="E4" s="10">
        <v>10766.23</v>
      </c>
      <c r="F4" s="13">
        <f t="shared" si="2"/>
        <v>0.02629943357</v>
      </c>
      <c r="G4" s="11"/>
      <c r="H4" s="11"/>
      <c r="I4" s="6"/>
      <c r="J4" s="6"/>
      <c r="K4" s="1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41364.0</v>
      </c>
      <c r="B5" s="9">
        <v>50.11</v>
      </c>
      <c r="C5" s="9">
        <v>0.15</v>
      </c>
      <c r="D5" s="13">
        <f t="shared" si="1"/>
        <v>-0.02615772137</v>
      </c>
      <c r="E5" s="10">
        <v>10504.16</v>
      </c>
      <c r="F5" s="13">
        <f t="shared" si="2"/>
        <v>-0.02434185411</v>
      </c>
      <c r="G5" s="11"/>
      <c r="H5" s="11"/>
      <c r="I5" s="6"/>
      <c r="J5" s="6"/>
      <c r="K5" s="1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>
        <v>41394.0</v>
      </c>
      <c r="B6" s="9">
        <v>47.14</v>
      </c>
      <c r="C6" s="9">
        <v>0.0</v>
      </c>
      <c r="D6" s="13">
        <f t="shared" si="1"/>
        <v>-0.05926960686</v>
      </c>
      <c r="E6" s="10">
        <v>10192.51</v>
      </c>
      <c r="F6" s="13">
        <f t="shared" si="2"/>
        <v>-0.02966919773</v>
      </c>
      <c r="G6" s="11"/>
      <c r="H6" s="11"/>
      <c r="I6" s="6"/>
      <c r="J6" s="6"/>
      <c r="K6" s="1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41425.0</v>
      </c>
      <c r="B7" s="9">
        <v>47.23</v>
      </c>
      <c r="C7" s="9">
        <v>0.15</v>
      </c>
      <c r="D7" s="13">
        <f t="shared" si="1"/>
        <v>0.00509121765</v>
      </c>
      <c r="E7" s="10">
        <v>10467.48</v>
      </c>
      <c r="F7" s="13">
        <f t="shared" si="2"/>
        <v>0.0269776532</v>
      </c>
      <c r="G7" s="11"/>
      <c r="H7" s="11"/>
      <c r="I7" s="6"/>
      <c r="J7" s="6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41455.0</v>
      </c>
      <c r="B8" s="9">
        <v>48.2</v>
      </c>
      <c r="C8" s="9">
        <v>0.0</v>
      </c>
      <c r="D8" s="13">
        <f t="shared" si="1"/>
        <v>0.02053779378</v>
      </c>
      <c r="E8" s="10">
        <v>10275.37</v>
      </c>
      <c r="F8" s="13">
        <f t="shared" si="2"/>
        <v>-0.01835303244</v>
      </c>
      <c r="G8" s="11"/>
      <c r="H8" s="11"/>
      <c r="I8" s="6"/>
      <c r="J8" s="6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>
        <v>41486.0</v>
      </c>
      <c r="B9" s="9">
        <v>49.35</v>
      </c>
      <c r="C9" s="9">
        <v>0.0</v>
      </c>
      <c r="D9" s="13">
        <f t="shared" si="1"/>
        <v>0.02385892116</v>
      </c>
      <c r="E9" s="10">
        <v>10641.31</v>
      </c>
      <c r="F9" s="13">
        <f t="shared" si="2"/>
        <v>0.03561331611</v>
      </c>
      <c r="G9" s="11"/>
      <c r="H9" s="11"/>
      <c r="I9" s="6"/>
      <c r="J9" s="6"/>
      <c r="K9" s="11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41517.0</v>
      </c>
      <c r="B10" s="9">
        <v>44.96</v>
      </c>
      <c r="C10" s="9">
        <v>0.15</v>
      </c>
      <c r="D10" s="13">
        <f t="shared" si="1"/>
        <v>-0.08591691996</v>
      </c>
      <c r="E10" s="10">
        <v>10481.6</v>
      </c>
      <c r="F10" s="13">
        <f t="shared" si="2"/>
        <v>-0.0150084905</v>
      </c>
      <c r="G10" s="11"/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41547.0</v>
      </c>
      <c r="B11" s="9">
        <v>43.82</v>
      </c>
      <c r="C11" s="9">
        <v>0.0</v>
      </c>
      <c r="D11" s="13">
        <f t="shared" si="1"/>
        <v>-0.02535587189</v>
      </c>
      <c r="E11" s="10">
        <v>10568.7</v>
      </c>
      <c r="F11" s="13">
        <f t="shared" si="2"/>
        <v>0.008309800031</v>
      </c>
      <c r="G11" s="11"/>
      <c r="H11" s="1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41578.0</v>
      </c>
      <c r="B12" s="9">
        <v>47.31</v>
      </c>
      <c r="C12" s="9">
        <v>0.0</v>
      </c>
      <c r="D12" s="13">
        <f t="shared" si="1"/>
        <v>0.07964399817</v>
      </c>
      <c r="E12" s="10">
        <v>10440.07</v>
      </c>
      <c r="F12" s="13">
        <f t="shared" si="2"/>
        <v>-0.0121708441</v>
      </c>
      <c r="G12" s="11"/>
      <c r="H12" s="11"/>
      <c r="I12" s="6"/>
      <c r="J12" s="6"/>
      <c r="K12" s="1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41608.0</v>
      </c>
      <c r="B13" s="9">
        <v>48.56</v>
      </c>
      <c r="C13" s="9">
        <v>0.0</v>
      </c>
      <c r="D13" s="13">
        <f t="shared" si="1"/>
        <v>0.02642147538</v>
      </c>
      <c r="E13" s="10">
        <v>10806.27</v>
      </c>
      <c r="F13" s="13">
        <f t="shared" si="2"/>
        <v>0.03507639317</v>
      </c>
      <c r="G13" s="11"/>
      <c r="H13" s="11"/>
      <c r="I13" s="6"/>
      <c r="J13" s="6"/>
      <c r="K13" s="1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>
        <v>41639.0</v>
      </c>
      <c r="B14" s="9">
        <v>46.8</v>
      </c>
      <c r="C14" s="9">
        <v>0.15</v>
      </c>
      <c r="D14" s="13">
        <f t="shared" si="1"/>
        <v>-0.03315485997</v>
      </c>
      <c r="E14" s="10">
        <v>10717.5</v>
      </c>
      <c r="F14" s="13">
        <f t="shared" si="2"/>
        <v>-0.008214675369</v>
      </c>
      <c r="G14" s="11"/>
      <c r="H14" s="1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41670.0</v>
      </c>
      <c r="B15" s="9">
        <v>46.11</v>
      </c>
      <c r="C15" s="9">
        <v>0.0</v>
      </c>
      <c r="D15" s="13">
        <f t="shared" si="1"/>
        <v>-0.01474358974</v>
      </c>
      <c r="E15" s="10">
        <v>10865.26</v>
      </c>
      <c r="F15" s="13">
        <f t="shared" si="2"/>
        <v>0.01378679729</v>
      </c>
      <c r="G15" s="11"/>
      <c r="H15" s="1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41698.0</v>
      </c>
      <c r="B16" s="9">
        <v>45.36</v>
      </c>
      <c r="C16" s="9">
        <v>0.0</v>
      </c>
      <c r="D16" s="13">
        <f t="shared" si="1"/>
        <v>-0.01626545218</v>
      </c>
      <c r="E16" s="10">
        <v>10993.41</v>
      </c>
      <c r="F16" s="13">
        <f t="shared" si="2"/>
        <v>0.01179447155</v>
      </c>
      <c r="G16" s="11"/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41729.0</v>
      </c>
      <c r="B17" s="9">
        <v>47.24</v>
      </c>
      <c r="C17" s="9">
        <v>0.1675</v>
      </c>
      <c r="D17" s="13">
        <f t="shared" si="1"/>
        <v>0.04513888889</v>
      </c>
      <c r="E17" s="10">
        <v>11109.32</v>
      </c>
      <c r="F17" s="13">
        <f t="shared" si="2"/>
        <v>0.0105435893</v>
      </c>
      <c r="G17" s="11"/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41759.0</v>
      </c>
      <c r="B18" s="9">
        <v>45.03</v>
      </c>
      <c r="C18" s="9">
        <v>0.0</v>
      </c>
      <c r="D18" s="13">
        <f t="shared" si="1"/>
        <v>-0.04678238781</v>
      </c>
      <c r="E18" s="10">
        <v>11367.14</v>
      </c>
      <c r="F18" s="13">
        <f t="shared" si="2"/>
        <v>0.02320754106</v>
      </c>
      <c r="G18" s="11"/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41790.0</v>
      </c>
      <c r="B19" s="9">
        <v>48.45</v>
      </c>
      <c r="C19" s="9">
        <v>0.1675</v>
      </c>
      <c r="D19" s="13">
        <f t="shared" si="1"/>
        <v>0.07966910948</v>
      </c>
      <c r="E19" s="10">
        <v>11168.31</v>
      </c>
      <c r="F19" s="13">
        <f t="shared" si="2"/>
        <v>-0.01749164698</v>
      </c>
      <c r="G19" s="11"/>
      <c r="H19" s="1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41820.0</v>
      </c>
      <c r="B20" s="9">
        <v>48.17</v>
      </c>
      <c r="C20" s="9">
        <v>0.0</v>
      </c>
      <c r="D20" s="13">
        <f t="shared" si="1"/>
        <v>-0.005779153767</v>
      </c>
      <c r="E20" s="10">
        <v>11150.22</v>
      </c>
      <c r="F20" s="13">
        <f t="shared" si="2"/>
        <v>-0.001619761629</v>
      </c>
      <c r="G20" s="11"/>
      <c r="H20" s="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41851.0</v>
      </c>
      <c r="B21" s="9">
        <v>44.5</v>
      </c>
      <c r="C21" s="9">
        <v>0.0</v>
      </c>
      <c r="D21" s="13">
        <f t="shared" si="1"/>
        <v>-0.07618849907</v>
      </c>
      <c r="E21" s="10">
        <v>11186.08</v>
      </c>
      <c r="F21" s="13">
        <f t="shared" si="2"/>
        <v>0.003216080041</v>
      </c>
      <c r="G21" s="11"/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41882.0</v>
      </c>
      <c r="B22" s="9">
        <v>44.72</v>
      </c>
      <c r="C22" s="9">
        <v>0.1675</v>
      </c>
      <c r="D22" s="13">
        <f t="shared" si="1"/>
        <v>0.008707865169</v>
      </c>
      <c r="E22" s="10">
        <v>11381.15</v>
      </c>
      <c r="F22" s="13">
        <f t="shared" si="2"/>
        <v>0.01743863802</v>
      </c>
      <c r="G22" s="11"/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41912.0</v>
      </c>
      <c r="B23" s="9">
        <v>49.32</v>
      </c>
      <c r="C23" s="9">
        <v>0.0</v>
      </c>
      <c r="D23" s="13">
        <f t="shared" si="1"/>
        <v>0.102862254</v>
      </c>
      <c r="E23" s="10">
        <v>11679.07</v>
      </c>
      <c r="F23" s="13">
        <f t="shared" si="2"/>
        <v>0.0261766166</v>
      </c>
      <c r="G23" s="11"/>
      <c r="H23" s="1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41943.0</v>
      </c>
      <c r="B24" s="9">
        <v>49.28</v>
      </c>
      <c r="C24" s="9">
        <v>0.0</v>
      </c>
      <c r="D24" s="13">
        <f t="shared" si="1"/>
        <v>-0.0008110300081</v>
      </c>
      <c r="E24" s="10">
        <v>12081.13</v>
      </c>
      <c r="F24" s="13">
        <f t="shared" si="2"/>
        <v>0.03442568629</v>
      </c>
      <c r="G24" s="11"/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41973.0</v>
      </c>
      <c r="B25" s="9">
        <v>46.1</v>
      </c>
      <c r="C25" s="9">
        <v>0.0</v>
      </c>
      <c r="D25" s="13">
        <f t="shared" si="1"/>
        <v>-0.06452922078</v>
      </c>
      <c r="E25" s="10">
        <v>12222.33</v>
      </c>
      <c r="F25" s="13">
        <f t="shared" si="2"/>
        <v>0.01168764842</v>
      </c>
      <c r="G25" s="11"/>
      <c r="H25" s="1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42004.0</v>
      </c>
      <c r="B26" s="9">
        <v>46.18</v>
      </c>
      <c r="C26" s="9">
        <v>0.1675</v>
      </c>
      <c r="D26" s="13">
        <f t="shared" si="1"/>
        <v>0.005368763557</v>
      </c>
      <c r="E26" s="10">
        <v>12463.15</v>
      </c>
      <c r="F26" s="13">
        <f t="shared" si="2"/>
        <v>0.0197032808</v>
      </c>
      <c r="G26" s="11"/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42035.0</v>
      </c>
      <c r="B27" s="9">
        <v>47.69</v>
      </c>
      <c r="C27" s="9">
        <v>0.0</v>
      </c>
      <c r="D27" s="13">
        <f t="shared" si="1"/>
        <v>0.03269813772</v>
      </c>
      <c r="E27" s="10">
        <v>12622.09</v>
      </c>
      <c r="F27" s="13">
        <f t="shared" si="2"/>
        <v>0.01275279524</v>
      </c>
      <c r="G27" s="11"/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42063.0</v>
      </c>
      <c r="B28" s="9">
        <v>48.31</v>
      </c>
      <c r="C28" s="9">
        <v>0.0</v>
      </c>
      <c r="D28" s="13">
        <f t="shared" si="1"/>
        <v>0.01300062906</v>
      </c>
      <c r="E28" s="10">
        <v>12269.03</v>
      </c>
      <c r="F28" s="13">
        <f t="shared" si="2"/>
        <v>-0.02797159583</v>
      </c>
      <c r="G28" s="11"/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42094.0</v>
      </c>
      <c r="B29" s="9">
        <v>46.95</v>
      </c>
      <c r="C29" s="9">
        <v>0.22</v>
      </c>
      <c r="D29" s="13">
        <f t="shared" si="1"/>
        <v>-0.02359759884</v>
      </c>
      <c r="E29" s="10">
        <v>12354.35</v>
      </c>
      <c r="F29" s="13">
        <f t="shared" si="2"/>
        <v>0.006954094986</v>
      </c>
      <c r="G29" s="11"/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42124.0</v>
      </c>
      <c r="B30" s="9">
        <v>47.92</v>
      </c>
      <c r="C30" s="9">
        <v>0.0</v>
      </c>
      <c r="D30" s="13">
        <f t="shared" si="1"/>
        <v>0.02066027689</v>
      </c>
      <c r="E30" s="10">
        <v>13063.31</v>
      </c>
      <c r="F30" s="13">
        <f t="shared" si="2"/>
        <v>0.05738545533</v>
      </c>
      <c r="G30" s="11"/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42155.0</v>
      </c>
      <c r="B31" s="9">
        <v>47.6</v>
      </c>
      <c r="C31" s="9">
        <v>0.22</v>
      </c>
      <c r="D31" s="13">
        <f t="shared" si="1"/>
        <v>-0.002086811352</v>
      </c>
      <c r="E31" s="10">
        <v>13628.04</v>
      </c>
      <c r="F31" s="13">
        <f t="shared" si="2"/>
        <v>0.04323023797</v>
      </c>
      <c r="G31" s="11"/>
      <c r="H31" s="1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42185.0</v>
      </c>
      <c r="B32" s="9">
        <v>48.11</v>
      </c>
      <c r="C32" s="9">
        <v>0.0</v>
      </c>
      <c r="D32" s="13">
        <f t="shared" si="1"/>
        <v>0.01071428571</v>
      </c>
      <c r="E32" s="10">
        <v>13409.02</v>
      </c>
      <c r="F32" s="13">
        <f t="shared" si="2"/>
        <v>-0.01607127657</v>
      </c>
      <c r="G32" s="11"/>
      <c r="H32" s="1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42216.0</v>
      </c>
      <c r="B33" s="9">
        <v>45.95</v>
      </c>
      <c r="C33" s="9">
        <v>0.0</v>
      </c>
      <c r="D33" s="13">
        <f t="shared" si="1"/>
        <v>-0.04489711079</v>
      </c>
      <c r="E33" s="10">
        <v>13212.39</v>
      </c>
      <c r="F33" s="13">
        <f t="shared" si="2"/>
        <v>-0.01466400975</v>
      </c>
      <c r="G33" s="11"/>
      <c r="H33" s="1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42247.0</v>
      </c>
      <c r="B34" s="9">
        <v>43.63</v>
      </c>
      <c r="C34" s="9">
        <v>0.22</v>
      </c>
      <c r="D34" s="13">
        <f t="shared" si="1"/>
        <v>-0.04570184984</v>
      </c>
      <c r="E34" s="10">
        <v>13358.14</v>
      </c>
      <c r="F34" s="13">
        <f t="shared" si="2"/>
        <v>0.01103131228</v>
      </c>
      <c r="G34" s="11"/>
      <c r="H34" s="1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42277.0</v>
      </c>
      <c r="B35" s="9">
        <v>43.65</v>
      </c>
      <c r="C35" s="9">
        <v>0.0</v>
      </c>
      <c r="D35" s="13">
        <f t="shared" si="1"/>
        <v>0.0004584001834</v>
      </c>
      <c r="E35" s="10">
        <v>13896.03</v>
      </c>
      <c r="F35" s="13">
        <f t="shared" si="2"/>
        <v>0.04026683356</v>
      </c>
      <c r="G35" s="11"/>
      <c r="H35" s="1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42308.0</v>
      </c>
      <c r="B36" s="9">
        <v>45.21</v>
      </c>
      <c r="C36" s="9">
        <v>0.0</v>
      </c>
      <c r="D36" s="13">
        <f t="shared" si="1"/>
        <v>0.03573883162</v>
      </c>
      <c r="E36" s="10">
        <v>13930.01</v>
      </c>
      <c r="F36" s="13">
        <f t="shared" si="2"/>
        <v>0.002445302723</v>
      </c>
      <c r="G36" s="11"/>
      <c r="H36" s="1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>
        <v>42338.0</v>
      </c>
      <c r="B37" s="9">
        <v>47.9</v>
      </c>
      <c r="C37" s="9">
        <v>0.0</v>
      </c>
      <c r="D37" s="13">
        <f t="shared" si="1"/>
        <v>0.0595001106</v>
      </c>
      <c r="E37" s="10">
        <v>13372.12</v>
      </c>
      <c r="F37" s="13">
        <f t="shared" si="2"/>
        <v>-0.04004950463</v>
      </c>
      <c r="G37" s="11"/>
      <c r="H37" s="1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42369.0</v>
      </c>
      <c r="B38" s="9">
        <v>47.53</v>
      </c>
      <c r="C38" s="9">
        <v>0.22</v>
      </c>
      <c r="D38" s="13">
        <f t="shared" si="1"/>
        <v>-0.003131524008</v>
      </c>
      <c r="E38" s="10">
        <v>13265.22</v>
      </c>
      <c r="F38" s="13">
        <f t="shared" si="2"/>
        <v>-0.007994244742</v>
      </c>
      <c r="G38" s="11"/>
      <c r="H38" s="1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42400.0</v>
      </c>
      <c r="B39" s="9">
        <v>50.74</v>
      </c>
      <c r="C39" s="9">
        <v>0.0</v>
      </c>
      <c r="D39" s="13">
        <f t="shared" si="1"/>
        <v>0.06753629287</v>
      </c>
      <c r="E39" s="10">
        <v>12650.36</v>
      </c>
      <c r="F39" s="13">
        <f t="shared" si="2"/>
        <v>-0.04635128554</v>
      </c>
      <c r="G39" s="11"/>
      <c r="H39" s="1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42429.0</v>
      </c>
      <c r="B40" s="9">
        <v>49.59</v>
      </c>
      <c r="C40" s="9">
        <v>0.0</v>
      </c>
      <c r="D40" s="13">
        <f t="shared" si="1"/>
        <v>-0.02266456445</v>
      </c>
      <c r="E40" s="10">
        <v>12266.39</v>
      </c>
      <c r="F40" s="13">
        <f t="shared" si="2"/>
        <v>-0.0303524959</v>
      </c>
      <c r="G40" s="11"/>
      <c r="H40" s="1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42460.0</v>
      </c>
      <c r="B41" s="9">
        <v>52.68</v>
      </c>
      <c r="C41" s="9">
        <v>0.2375</v>
      </c>
      <c r="D41" s="13">
        <f t="shared" si="1"/>
        <v>0.06710022182</v>
      </c>
      <c r="E41" s="10">
        <v>12263.29</v>
      </c>
      <c r="F41" s="13">
        <f t="shared" si="2"/>
        <v>-0.0002527230913</v>
      </c>
      <c r="G41" s="11"/>
      <c r="H41" s="1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>
        <v>42490.0</v>
      </c>
      <c r="B42" s="9">
        <v>57.98</v>
      </c>
      <c r="C42" s="9">
        <v>0.0</v>
      </c>
      <c r="D42" s="13">
        <f t="shared" si="1"/>
        <v>0.1006074412</v>
      </c>
      <c r="E42" s="10">
        <v>12820.13</v>
      </c>
      <c r="F42" s="13">
        <f t="shared" si="2"/>
        <v>0.0454070645</v>
      </c>
      <c r="G42" s="11"/>
      <c r="H42" s="1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>
        <v>42521.0</v>
      </c>
      <c r="B43" s="9">
        <v>57.74</v>
      </c>
      <c r="C43" s="9">
        <v>0.2375</v>
      </c>
      <c r="D43" s="13">
        <f t="shared" si="1"/>
        <v>-0.00004311831666</v>
      </c>
      <c r="E43" s="10">
        <v>12638.32</v>
      </c>
      <c r="F43" s="13">
        <f t="shared" si="2"/>
        <v>-0.01418160346</v>
      </c>
      <c r="G43" s="11"/>
      <c r="H43" s="1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42551.0</v>
      </c>
      <c r="B44" s="9">
        <v>56.2</v>
      </c>
      <c r="C44" s="9">
        <v>0.0</v>
      </c>
      <c r="D44" s="13">
        <f t="shared" si="1"/>
        <v>-0.02667128507</v>
      </c>
      <c r="E44" s="10">
        <v>11350.01</v>
      </c>
      <c r="F44" s="13">
        <f t="shared" si="2"/>
        <v>-0.1019368081</v>
      </c>
      <c r="G44" s="11"/>
      <c r="H44" s="1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42582.0</v>
      </c>
      <c r="B45" s="9">
        <v>58.62</v>
      </c>
      <c r="C45" s="9">
        <v>0.0</v>
      </c>
      <c r="D45" s="13">
        <f t="shared" si="1"/>
        <v>0.04306049822</v>
      </c>
      <c r="E45" s="10">
        <v>11378.02</v>
      </c>
      <c r="F45" s="13">
        <f t="shared" si="2"/>
        <v>0.002467839235</v>
      </c>
      <c r="G45" s="11"/>
      <c r="H45" s="1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>
        <v>42613.0</v>
      </c>
      <c r="B46" s="9">
        <v>59.07</v>
      </c>
      <c r="C46" s="9">
        <v>0.2375</v>
      </c>
      <c r="D46" s="13">
        <f t="shared" si="1"/>
        <v>0.01172807915</v>
      </c>
      <c r="E46" s="10">
        <v>11543.55</v>
      </c>
      <c r="F46" s="13">
        <f t="shared" si="2"/>
        <v>0.01454822544</v>
      </c>
      <c r="G46" s="11"/>
      <c r="H46" s="1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42643.0</v>
      </c>
      <c r="B47" s="9">
        <v>59.89</v>
      </c>
      <c r="C47" s="9">
        <v>0.0</v>
      </c>
      <c r="D47" s="13">
        <f t="shared" si="1"/>
        <v>0.01388183511</v>
      </c>
      <c r="E47" s="10">
        <v>10851.06</v>
      </c>
      <c r="F47" s="13">
        <f t="shared" si="2"/>
        <v>-0.0599893447</v>
      </c>
      <c r="G47" s="11"/>
      <c r="H47" s="1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42674.0</v>
      </c>
      <c r="B48" s="9">
        <v>55.81</v>
      </c>
      <c r="C48" s="9">
        <v>0.0</v>
      </c>
      <c r="D48" s="13">
        <f t="shared" si="1"/>
        <v>-0.06812489564</v>
      </c>
      <c r="E48" s="10">
        <v>9325.01</v>
      </c>
      <c r="F48" s="13">
        <f t="shared" si="2"/>
        <v>-0.14063603</v>
      </c>
      <c r="G48" s="11"/>
      <c r="H48" s="1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42704.0</v>
      </c>
      <c r="B49" s="9">
        <v>55.88</v>
      </c>
      <c r="C49" s="9">
        <v>0.0</v>
      </c>
      <c r="D49" s="13">
        <f t="shared" si="1"/>
        <v>0.00125425551</v>
      </c>
      <c r="E49" s="10">
        <v>8829.04</v>
      </c>
      <c r="F49" s="13">
        <f t="shared" si="2"/>
        <v>-0.05318707433</v>
      </c>
      <c r="G49" s="11"/>
      <c r="H49" s="1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42735.0</v>
      </c>
      <c r="B50" s="9">
        <v>56.06</v>
      </c>
      <c r="C50" s="9">
        <v>0.2375</v>
      </c>
      <c r="D50" s="13">
        <f t="shared" si="1"/>
        <v>0.007471367215</v>
      </c>
      <c r="E50" s="10">
        <v>8776.39</v>
      </c>
      <c r="F50" s="13">
        <f t="shared" si="2"/>
        <v>-0.005963275736</v>
      </c>
      <c r="G50" s="11"/>
      <c r="H50" s="1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>
        <v>42766.0</v>
      </c>
      <c r="B51" s="9">
        <v>47.12</v>
      </c>
      <c r="C51" s="9">
        <v>0.0</v>
      </c>
      <c r="D51" s="13">
        <f t="shared" si="1"/>
        <v>-0.1594719943</v>
      </c>
      <c r="E51" s="10">
        <v>8001.26</v>
      </c>
      <c r="F51" s="13">
        <f t="shared" si="2"/>
        <v>-0.08831991286</v>
      </c>
      <c r="G51" s="11"/>
      <c r="H51" s="1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42794.0</v>
      </c>
      <c r="B52" s="9">
        <v>49.24</v>
      </c>
      <c r="C52" s="9">
        <v>0.0</v>
      </c>
      <c r="D52" s="13">
        <f t="shared" si="1"/>
        <v>0.04499151104</v>
      </c>
      <c r="E52" s="10">
        <v>7063.33</v>
      </c>
      <c r="F52" s="13">
        <f t="shared" si="2"/>
        <v>-0.1172227874</v>
      </c>
      <c r="G52" s="11"/>
      <c r="H52" s="1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>
        <v>42825.0</v>
      </c>
      <c r="B53" s="9">
        <v>52.1</v>
      </c>
      <c r="C53" s="9">
        <v>0.2725</v>
      </c>
      <c r="D53" s="13">
        <f t="shared" si="1"/>
        <v>0.06361697807</v>
      </c>
      <c r="E53" s="10">
        <v>7609.32</v>
      </c>
      <c r="F53" s="13">
        <f t="shared" si="2"/>
        <v>0.07729923421</v>
      </c>
      <c r="G53" s="11"/>
      <c r="H53" s="1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42855.0</v>
      </c>
      <c r="B54" s="9">
        <v>50.4</v>
      </c>
      <c r="C54" s="9">
        <v>0.0</v>
      </c>
      <c r="D54" s="13">
        <f t="shared" si="1"/>
        <v>-0.03262955854</v>
      </c>
      <c r="E54" s="10">
        <v>8168.12</v>
      </c>
      <c r="F54" s="13">
        <f t="shared" si="2"/>
        <v>0.07343625974</v>
      </c>
      <c r="G54" s="11"/>
      <c r="H54" s="1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42886.0</v>
      </c>
      <c r="B55" s="9">
        <v>49.74</v>
      </c>
      <c r="C55" s="9">
        <v>0.2725</v>
      </c>
      <c r="D55" s="13">
        <f t="shared" si="1"/>
        <v>-0.007688492063</v>
      </c>
      <c r="E55" s="10">
        <v>8500.33</v>
      </c>
      <c r="F55" s="13">
        <f t="shared" si="2"/>
        <v>0.04067153764</v>
      </c>
      <c r="G55" s="11"/>
      <c r="H55" s="1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42916.0</v>
      </c>
      <c r="B56" s="9">
        <v>48.44</v>
      </c>
      <c r="C56" s="9">
        <v>0.0</v>
      </c>
      <c r="D56" s="13">
        <f t="shared" si="1"/>
        <v>-0.02613590671</v>
      </c>
      <c r="E56" s="10">
        <v>8447.0</v>
      </c>
      <c r="F56" s="13">
        <f t="shared" si="2"/>
        <v>-0.006273874073</v>
      </c>
      <c r="G56" s="11"/>
      <c r="H56" s="1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42947.0</v>
      </c>
      <c r="B57" s="9">
        <v>49.88</v>
      </c>
      <c r="C57" s="9">
        <v>0.0</v>
      </c>
      <c r="D57" s="13">
        <f t="shared" si="1"/>
        <v>0.02972749794</v>
      </c>
      <c r="E57" s="10">
        <v>9172.01</v>
      </c>
      <c r="F57" s="13">
        <f t="shared" si="2"/>
        <v>0.08583047236</v>
      </c>
      <c r="G57" s="11"/>
      <c r="H57" s="1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42978.0</v>
      </c>
      <c r="B58" s="9">
        <v>50.87</v>
      </c>
      <c r="C58" s="9">
        <v>0.2725</v>
      </c>
      <c r="D58" s="13">
        <f t="shared" si="1"/>
        <v>0.02531074579</v>
      </c>
      <c r="E58" s="10">
        <v>9496.28</v>
      </c>
      <c r="F58" s="13">
        <f t="shared" si="2"/>
        <v>0.03535430075</v>
      </c>
      <c r="G58" s="11"/>
      <c r="H58" s="1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43008.0</v>
      </c>
      <c r="B59" s="9">
        <v>49.09</v>
      </c>
      <c r="C59" s="9">
        <v>0.0</v>
      </c>
      <c r="D59" s="13">
        <f t="shared" si="1"/>
        <v>-0.03499115392</v>
      </c>
      <c r="E59" s="10">
        <v>9712.28</v>
      </c>
      <c r="F59" s="13">
        <f t="shared" si="2"/>
        <v>0.02274574886</v>
      </c>
      <c r="G59" s="11"/>
      <c r="H59" s="1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43039.0</v>
      </c>
      <c r="B60" s="9">
        <v>49.68</v>
      </c>
      <c r="C60" s="9">
        <v>0.0</v>
      </c>
      <c r="D60" s="13">
        <f t="shared" si="1"/>
        <v>0.01201874109</v>
      </c>
      <c r="E60" s="10">
        <v>9713.13</v>
      </c>
      <c r="F60" s="13">
        <f t="shared" si="2"/>
        <v>0.00008751806991</v>
      </c>
      <c r="G60" s="11"/>
      <c r="H60" s="1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43069.0</v>
      </c>
      <c r="B61" s="9">
        <v>54.55</v>
      </c>
      <c r="C61" s="9">
        <v>0.0</v>
      </c>
      <c r="D61" s="13">
        <f t="shared" si="1"/>
        <v>0.0980273752</v>
      </c>
      <c r="E61" s="10">
        <v>10345.24</v>
      </c>
      <c r="F61" s="13">
        <f t="shared" si="2"/>
        <v>0.06507788941</v>
      </c>
      <c r="G61" s="11"/>
      <c r="H61" s="1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>
        <v>43100.0</v>
      </c>
      <c r="B62" s="9">
        <v>53.45</v>
      </c>
      <c r="C62" s="9">
        <v>0.2725</v>
      </c>
      <c r="D62" s="13">
        <f t="shared" si="1"/>
        <v>-0.0151695692</v>
      </c>
      <c r="E62" s="10">
        <v>10428.05</v>
      </c>
      <c r="F62" s="13">
        <f t="shared" si="2"/>
        <v>0.008004647548</v>
      </c>
      <c r="G62" s="11"/>
      <c r="H62" s="1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25</v>
      </c>
      <c r="H1" s="5" t="s">
        <v>26</v>
      </c>
      <c r="I1" s="32" t="s">
        <v>27</v>
      </c>
      <c r="J1" s="7"/>
      <c r="K1" s="35" t="s">
        <v>28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41274.0</v>
      </c>
      <c r="B2" s="9">
        <v>52.82</v>
      </c>
      <c r="C2" s="9">
        <v>0.13</v>
      </c>
      <c r="D2" s="6"/>
      <c r="E2" s="10">
        <v>10783.01</v>
      </c>
      <c r="F2" s="11"/>
      <c r="G2" s="34">
        <f>CORREL(D3:D62,F3:F62)</f>
        <v>0.2922511971</v>
      </c>
      <c r="H2" s="34">
        <f>PEARSON(D3:D62,F3:F62)</f>
        <v>0.2922511971</v>
      </c>
      <c r="I2" s="35" t="str">
        <f t="shared" ref="I2:I13" si="1">NA()</f>
        <v>#N/A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41305.0</v>
      </c>
      <c r="B3" s="9">
        <v>52.4</v>
      </c>
      <c r="C3" s="9">
        <v>0.0</v>
      </c>
      <c r="D3" s="13">
        <f t="shared" ref="D3:D62" si="2">(B3+C3-B2)/B2</f>
        <v>-0.00795153351</v>
      </c>
      <c r="E3" s="10">
        <v>10490.34</v>
      </c>
      <c r="F3" s="13">
        <f t="shared" ref="F3:F62" si="3">(E3-E2)/E2</f>
        <v>-0.0271417721</v>
      </c>
      <c r="G3" s="11"/>
      <c r="H3" s="6"/>
      <c r="I3" s="35" t="str">
        <f t="shared" si="1"/>
        <v>#N/A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>
        <v>41333.0</v>
      </c>
      <c r="B4" s="9">
        <v>51.61</v>
      </c>
      <c r="C4" s="9">
        <v>0.0</v>
      </c>
      <c r="D4" s="13">
        <f t="shared" si="2"/>
        <v>-0.01507633588</v>
      </c>
      <c r="E4" s="10">
        <v>10766.23</v>
      </c>
      <c r="F4" s="13">
        <f t="shared" si="3"/>
        <v>0.02629943357</v>
      </c>
      <c r="G4" s="11"/>
      <c r="H4" s="11"/>
      <c r="I4" s="35" t="str">
        <f t="shared" si="1"/>
        <v>#N/A</v>
      </c>
      <c r="J4" s="6"/>
      <c r="K4" s="1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41364.0</v>
      </c>
      <c r="B5" s="9">
        <v>50.11</v>
      </c>
      <c r="C5" s="9">
        <v>0.15</v>
      </c>
      <c r="D5" s="13">
        <f t="shared" si="2"/>
        <v>-0.02615772137</v>
      </c>
      <c r="E5" s="10">
        <v>10504.16</v>
      </c>
      <c r="F5" s="13">
        <f t="shared" si="3"/>
        <v>-0.02434185411</v>
      </c>
      <c r="G5" s="11"/>
      <c r="H5" s="11"/>
      <c r="I5" s="35" t="str">
        <f t="shared" si="1"/>
        <v>#N/A</v>
      </c>
      <c r="J5" s="6"/>
      <c r="K5" s="1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>
        <v>41394.0</v>
      </c>
      <c r="B6" s="9">
        <v>47.14</v>
      </c>
      <c r="C6" s="9">
        <v>0.0</v>
      </c>
      <c r="D6" s="13">
        <f t="shared" si="2"/>
        <v>-0.05926960686</v>
      </c>
      <c r="E6" s="10">
        <v>10192.51</v>
      </c>
      <c r="F6" s="13">
        <f t="shared" si="3"/>
        <v>-0.02966919773</v>
      </c>
      <c r="G6" s="11"/>
      <c r="H6" s="11"/>
      <c r="I6" s="35" t="str">
        <f t="shared" si="1"/>
        <v>#N/A</v>
      </c>
      <c r="J6" s="6"/>
      <c r="K6" s="1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41425.0</v>
      </c>
      <c r="B7" s="9">
        <v>47.23</v>
      </c>
      <c r="C7" s="9">
        <v>0.15</v>
      </c>
      <c r="D7" s="13">
        <f t="shared" si="2"/>
        <v>0.00509121765</v>
      </c>
      <c r="E7" s="10">
        <v>10467.48</v>
      </c>
      <c r="F7" s="13">
        <f t="shared" si="3"/>
        <v>0.0269776532</v>
      </c>
      <c r="G7" s="11"/>
      <c r="H7" s="11"/>
      <c r="I7" s="35" t="str">
        <f t="shared" si="1"/>
        <v>#N/A</v>
      </c>
      <c r="J7" s="6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41455.0</v>
      </c>
      <c r="B8" s="9">
        <v>48.2</v>
      </c>
      <c r="C8" s="9">
        <v>0.0</v>
      </c>
      <c r="D8" s="13">
        <f t="shared" si="2"/>
        <v>0.02053779378</v>
      </c>
      <c r="E8" s="10">
        <v>10275.37</v>
      </c>
      <c r="F8" s="13">
        <f t="shared" si="3"/>
        <v>-0.01835303244</v>
      </c>
      <c r="G8" s="11"/>
      <c r="H8" s="11"/>
      <c r="I8" s="35" t="str">
        <f t="shared" si="1"/>
        <v>#N/A</v>
      </c>
      <c r="J8" s="6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>
        <v>41486.0</v>
      </c>
      <c r="B9" s="9">
        <v>49.35</v>
      </c>
      <c r="C9" s="9">
        <v>0.0</v>
      </c>
      <c r="D9" s="13">
        <f t="shared" si="2"/>
        <v>0.02385892116</v>
      </c>
      <c r="E9" s="10">
        <v>10641.31</v>
      </c>
      <c r="F9" s="13">
        <f t="shared" si="3"/>
        <v>0.03561331611</v>
      </c>
      <c r="G9" s="11"/>
      <c r="H9" s="11"/>
      <c r="I9" s="35" t="str">
        <f t="shared" si="1"/>
        <v>#N/A</v>
      </c>
      <c r="J9" s="6"/>
      <c r="K9" s="11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41517.0</v>
      </c>
      <c r="B10" s="9">
        <v>44.96</v>
      </c>
      <c r="C10" s="9">
        <v>0.15</v>
      </c>
      <c r="D10" s="13">
        <f t="shared" si="2"/>
        <v>-0.08591691996</v>
      </c>
      <c r="E10" s="10">
        <v>10481.6</v>
      </c>
      <c r="F10" s="13">
        <f t="shared" si="3"/>
        <v>-0.0150084905</v>
      </c>
      <c r="G10" s="11"/>
      <c r="H10" s="11"/>
      <c r="I10" s="35" t="str">
        <f t="shared" si="1"/>
        <v>#N/A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41547.0</v>
      </c>
      <c r="B11" s="9">
        <v>43.82</v>
      </c>
      <c r="C11" s="9">
        <v>0.0</v>
      </c>
      <c r="D11" s="13">
        <f t="shared" si="2"/>
        <v>-0.02535587189</v>
      </c>
      <c r="E11" s="10">
        <v>10568.7</v>
      </c>
      <c r="F11" s="13">
        <f t="shared" si="3"/>
        <v>0.008309800031</v>
      </c>
      <c r="G11" s="11"/>
      <c r="H11" s="11"/>
      <c r="I11" s="35" t="str">
        <f t="shared" si="1"/>
        <v>#N/A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41578.0</v>
      </c>
      <c r="B12" s="9">
        <v>47.31</v>
      </c>
      <c r="C12" s="9">
        <v>0.0</v>
      </c>
      <c r="D12" s="13">
        <f t="shared" si="2"/>
        <v>0.07964399817</v>
      </c>
      <c r="E12" s="10">
        <v>10440.07</v>
      </c>
      <c r="F12" s="13">
        <f t="shared" si="3"/>
        <v>-0.0121708441</v>
      </c>
      <c r="G12" s="11"/>
      <c r="H12" s="6"/>
      <c r="I12" s="35" t="str">
        <f t="shared" si="1"/>
        <v>#N/A</v>
      </c>
      <c r="J12" s="6"/>
      <c r="K12" s="1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41608.0</v>
      </c>
      <c r="B13" s="9">
        <v>48.56</v>
      </c>
      <c r="C13" s="9">
        <v>0.0</v>
      </c>
      <c r="D13" s="13">
        <f t="shared" si="2"/>
        <v>0.02642147538</v>
      </c>
      <c r="E13" s="10">
        <v>10806.27</v>
      </c>
      <c r="F13" s="13">
        <f t="shared" si="3"/>
        <v>0.03507639317</v>
      </c>
      <c r="G13" s="11"/>
      <c r="H13" s="6"/>
      <c r="I13" s="35" t="str">
        <f t="shared" si="1"/>
        <v>#N/A</v>
      </c>
      <c r="J13" s="6"/>
      <c r="K13" s="1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>
        <v>41639.0</v>
      </c>
      <c r="B14" s="9">
        <v>46.8</v>
      </c>
      <c r="C14" s="9">
        <v>0.15</v>
      </c>
      <c r="D14" s="13">
        <f t="shared" si="2"/>
        <v>-0.03315485997</v>
      </c>
      <c r="E14" s="10">
        <v>10717.5</v>
      </c>
      <c r="F14" s="13">
        <f t="shared" si="3"/>
        <v>-0.008214675369</v>
      </c>
      <c r="G14" s="11"/>
      <c r="H14" s="6"/>
      <c r="I14" s="36">
        <f t="shared" ref="I14:I62" si="4">CORREL(D3:D14,F3:F14)</f>
        <v>0.3407567958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41670.0</v>
      </c>
      <c r="B15" s="9">
        <v>46.11</v>
      </c>
      <c r="C15" s="9">
        <v>0.0</v>
      </c>
      <c r="D15" s="13">
        <f t="shared" si="2"/>
        <v>-0.01474358974</v>
      </c>
      <c r="E15" s="10">
        <v>10865.26</v>
      </c>
      <c r="F15" s="13">
        <f t="shared" si="3"/>
        <v>0.01378679729</v>
      </c>
      <c r="G15" s="11"/>
      <c r="H15" s="18"/>
      <c r="I15" s="36">
        <f t="shared" si="4"/>
        <v>0.3523184621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41698.0</v>
      </c>
      <c r="B16" s="9">
        <v>45.36</v>
      </c>
      <c r="C16" s="9">
        <v>0.0</v>
      </c>
      <c r="D16" s="13">
        <f t="shared" si="2"/>
        <v>-0.01626545218</v>
      </c>
      <c r="E16" s="10">
        <v>10993.41</v>
      </c>
      <c r="F16" s="13">
        <f t="shared" si="3"/>
        <v>0.01179447155</v>
      </c>
      <c r="G16" s="11"/>
      <c r="H16" s="18"/>
      <c r="I16" s="36">
        <f t="shared" si="4"/>
        <v>0.3736695167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41729.0</v>
      </c>
      <c r="B17" s="9">
        <v>47.24</v>
      </c>
      <c r="C17" s="9">
        <v>0.1675</v>
      </c>
      <c r="D17" s="13">
        <f t="shared" si="2"/>
        <v>0.04513888889</v>
      </c>
      <c r="E17" s="10">
        <v>11109.32</v>
      </c>
      <c r="F17" s="13">
        <f t="shared" si="3"/>
        <v>0.0105435893</v>
      </c>
      <c r="G17" s="11"/>
      <c r="H17" s="18"/>
      <c r="I17" s="36">
        <f t="shared" si="4"/>
        <v>0.3611725139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41759.0</v>
      </c>
      <c r="B18" s="9">
        <v>45.03</v>
      </c>
      <c r="C18" s="9">
        <v>0.0</v>
      </c>
      <c r="D18" s="13">
        <f t="shared" si="2"/>
        <v>-0.04678238781</v>
      </c>
      <c r="E18" s="10">
        <v>11367.14</v>
      </c>
      <c r="F18" s="13">
        <f t="shared" si="3"/>
        <v>0.02320754106</v>
      </c>
      <c r="G18" s="11"/>
      <c r="H18" s="18"/>
      <c r="I18" s="36">
        <f t="shared" si="4"/>
        <v>0.1189258166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41790.0</v>
      </c>
      <c r="B19" s="9">
        <v>48.45</v>
      </c>
      <c r="C19" s="9">
        <v>0.1675</v>
      </c>
      <c r="D19" s="13">
        <f t="shared" si="2"/>
        <v>0.07966910948</v>
      </c>
      <c r="E19" s="10">
        <v>11168.31</v>
      </c>
      <c r="F19" s="13">
        <f t="shared" si="3"/>
        <v>-0.01749164698</v>
      </c>
      <c r="G19" s="11"/>
      <c r="H19" s="18"/>
      <c r="I19" s="36">
        <f t="shared" si="4"/>
        <v>-0.08374301018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41820.0</v>
      </c>
      <c r="B20" s="9">
        <v>48.17</v>
      </c>
      <c r="C20" s="9">
        <v>0.0</v>
      </c>
      <c r="D20" s="13">
        <f t="shared" si="2"/>
        <v>-0.005779153767</v>
      </c>
      <c r="E20" s="10">
        <v>11150.22</v>
      </c>
      <c r="F20" s="13">
        <f t="shared" si="3"/>
        <v>-0.001619761629</v>
      </c>
      <c r="G20" s="11"/>
      <c r="H20" s="18"/>
      <c r="I20" s="36">
        <f t="shared" si="4"/>
        <v>-0.04113950849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41851.0</v>
      </c>
      <c r="B21" s="9">
        <v>44.5</v>
      </c>
      <c r="C21" s="9">
        <v>0.0</v>
      </c>
      <c r="D21" s="13">
        <f t="shared" si="2"/>
        <v>-0.07618849907</v>
      </c>
      <c r="E21" s="10">
        <v>11186.08</v>
      </c>
      <c r="F21" s="13">
        <f t="shared" si="3"/>
        <v>0.003216080041</v>
      </c>
      <c r="G21" s="11"/>
      <c r="H21" s="18"/>
      <c r="I21" s="36">
        <f t="shared" si="4"/>
        <v>-0.1055021495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41882.0</v>
      </c>
      <c r="B22" s="9">
        <v>44.72</v>
      </c>
      <c r="C22" s="9">
        <v>0.1675</v>
      </c>
      <c r="D22" s="13">
        <f t="shared" si="2"/>
        <v>0.008707865169</v>
      </c>
      <c r="E22" s="10">
        <v>11381.15</v>
      </c>
      <c r="F22" s="13">
        <f t="shared" si="3"/>
        <v>0.01743863802</v>
      </c>
      <c r="G22" s="11"/>
      <c r="H22" s="18"/>
      <c r="I22" s="36">
        <f t="shared" si="4"/>
        <v>-0.3238022852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41912.0</v>
      </c>
      <c r="B23" s="9">
        <v>49.32</v>
      </c>
      <c r="C23" s="9">
        <v>0.0</v>
      </c>
      <c r="D23" s="13">
        <f t="shared" si="2"/>
        <v>0.102862254</v>
      </c>
      <c r="E23" s="10">
        <v>11679.07</v>
      </c>
      <c r="F23" s="13">
        <f t="shared" si="3"/>
        <v>0.0261766166</v>
      </c>
      <c r="G23" s="11"/>
      <c r="H23" s="18"/>
      <c r="I23" s="36">
        <f t="shared" si="4"/>
        <v>-0.08399351066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41943.0</v>
      </c>
      <c r="B24" s="9">
        <v>49.28</v>
      </c>
      <c r="C24" s="9">
        <v>0.0</v>
      </c>
      <c r="D24" s="13">
        <f t="shared" si="2"/>
        <v>-0.0008110300081</v>
      </c>
      <c r="E24" s="10">
        <v>12081.13</v>
      </c>
      <c r="F24" s="13">
        <f t="shared" si="3"/>
        <v>0.03442568629</v>
      </c>
      <c r="G24" s="11"/>
      <c r="H24" s="18"/>
      <c r="I24" s="36">
        <f t="shared" si="4"/>
        <v>0.05723051225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41973.0</v>
      </c>
      <c r="B25" s="9">
        <v>46.1</v>
      </c>
      <c r="C25" s="9">
        <v>0.0</v>
      </c>
      <c r="D25" s="13">
        <f t="shared" si="2"/>
        <v>-0.06452922078</v>
      </c>
      <c r="E25" s="10">
        <v>12222.33</v>
      </c>
      <c r="F25" s="13">
        <f t="shared" si="3"/>
        <v>0.01168764842</v>
      </c>
      <c r="G25" s="11"/>
      <c r="H25" s="18"/>
      <c r="I25" s="36">
        <f t="shared" si="4"/>
        <v>-0.008118614651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42004.0</v>
      </c>
      <c r="B26" s="9">
        <v>46.18</v>
      </c>
      <c r="C26" s="9">
        <v>0.1675</v>
      </c>
      <c r="D26" s="13">
        <f t="shared" si="2"/>
        <v>0.005368763557</v>
      </c>
      <c r="E26" s="10">
        <v>12463.15</v>
      </c>
      <c r="F26" s="13">
        <f t="shared" si="3"/>
        <v>0.0197032808</v>
      </c>
      <c r="G26" s="11"/>
      <c r="H26" s="18"/>
      <c r="I26" s="36">
        <f t="shared" si="4"/>
        <v>-0.0840924189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42035.0</v>
      </c>
      <c r="B27" s="9">
        <v>47.69</v>
      </c>
      <c r="C27" s="9">
        <v>0.0</v>
      </c>
      <c r="D27" s="13">
        <f t="shared" si="2"/>
        <v>0.03269813772</v>
      </c>
      <c r="E27" s="10">
        <v>12622.09</v>
      </c>
      <c r="F27" s="13">
        <f t="shared" si="3"/>
        <v>0.01275279524</v>
      </c>
      <c r="G27" s="11"/>
      <c r="H27" s="18"/>
      <c r="I27" s="36">
        <f t="shared" si="4"/>
        <v>-0.08078439531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42063.0</v>
      </c>
      <c r="B28" s="9">
        <v>48.31</v>
      </c>
      <c r="C28" s="9">
        <v>0.0</v>
      </c>
      <c r="D28" s="13">
        <f t="shared" si="2"/>
        <v>0.01300062906</v>
      </c>
      <c r="E28" s="10">
        <v>12269.03</v>
      </c>
      <c r="F28" s="13">
        <f t="shared" si="3"/>
        <v>-0.02797159583</v>
      </c>
      <c r="G28" s="11"/>
      <c r="H28" s="18"/>
      <c r="I28" s="36">
        <f t="shared" si="4"/>
        <v>-0.08355041527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42094.0</v>
      </c>
      <c r="B29" s="9">
        <v>46.95</v>
      </c>
      <c r="C29" s="9">
        <v>0.22</v>
      </c>
      <c r="D29" s="13">
        <f t="shared" si="2"/>
        <v>-0.02359759884</v>
      </c>
      <c r="E29" s="10">
        <v>12354.35</v>
      </c>
      <c r="F29" s="13">
        <f t="shared" si="3"/>
        <v>0.006954094986</v>
      </c>
      <c r="G29" s="11"/>
      <c r="H29" s="18"/>
      <c r="I29" s="36">
        <f t="shared" si="4"/>
        <v>-0.08370973523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42124.0</v>
      </c>
      <c r="B30" s="9">
        <v>47.92</v>
      </c>
      <c r="C30" s="9">
        <v>0.0</v>
      </c>
      <c r="D30" s="13">
        <f t="shared" si="2"/>
        <v>0.02066027689</v>
      </c>
      <c r="E30" s="10">
        <v>13063.31</v>
      </c>
      <c r="F30" s="13">
        <f t="shared" si="3"/>
        <v>0.05738545533</v>
      </c>
      <c r="G30" s="11"/>
      <c r="H30" s="18"/>
      <c r="I30" s="36">
        <f t="shared" si="4"/>
        <v>0.04103707939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42155.0</v>
      </c>
      <c r="B31" s="9">
        <v>47.6</v>
      </c>
      <c r="C31" s="9">
        <v>0.22</v>
      </c>
      <c r="D31" s="13">
        <f t="shared" si="2"/>
        <v>-0.002086811352</v>
      </c>
      <c r="E31" s="10">
        <v>13628.04</v>
      </c>
      <c r="F31" s="13">
        <f t="shared" si="3"/>
        <v>0.04323023797</v>
      </c>
      <c r="G31" s="11"/>
      <c r="H31" s="18"/>
      <c r="I31" s="36">
        <f t="shared" si="4"/>
        <v>0.2461141053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42185.0</v>
      </c>
      <c r="B32" s="9">
        <v>48.11</v>
      </c>
      <c r="C32" s="9">
        <v>0.0</v>
      </c>
      <c r="D32" s="13">
        <f t="shared" si="2"/>
        <v>0.01071428571</v>
      </c>
      <c r="E32" s="10">
        <v>13409.02</v>
      </c>
      <c r="F32" s="13">
        <f t="shared" si="3"/>
        <v>-0.01607127657</v>
      </c>
      <c r="G32" s="11"/>
      <c r="H32" s="18"/>
      <c r="I32" s="36">
        <f t="shared" si="4"/>
        <v>0.1948207844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42216.0</v>
      </c>
      <c r="B33" s="9">
        <v>45.95</v>
      </c>
      <c r="C33" s="9">
        <v>0.0</v>
      </c>
      <c r="D33" s="13">
        <f t="shared" si="2"/>
        <v>-0.04489711079</v>
      </c>
      <c r="E33" s="10">
        <v>13212.39</v>
      </c>
      <c r="F33" s="13">
        <f t="shared" si="3"/>
        <v>-0.01466400975</v>
      </c>
      <c r="G33" s="11"/>
      <c r="H33" s="18"/>
      <c r="I33" s="36">
        <f t="shared" si="4"/>
        <v>0.2461594429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42247.0</v>
      </c>
      <c r="B34" s="9">
        <v>43.63</v>
      </c>
      <c r="C34" s="9">
        <v>0.22</v>
      </c>
      <c r="D34" s="13">
        <f t="shared" si="2"/>
        <v>-0.04570184984</v>
      </c>
      <c r="E34" s="10">
        <v>13358.14</v>
      </c>
      <c r="F34" s="13">
        <f t="shared" si="3"/>
        <v>0.01103131228</v>
      </c>
      <c r="G34" s="11"/>
      <c r="H34" s="18"/>
      <c r="I34" s="36">
        <f t="shared" si="4"/>
        <v>0.2425850312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42277.0</v>
      </c>
      <c r="B35" s="9">
        <v>43.65</v>
      </c>
      <c r="C35" s="9">
        <v>0.0</v>
      </c>
      <c r="D35" s="13">
        <f t="shared" si="2"/>
        <v>0.0004584001834</v>
      </c>
      <c r="E35" s="10">
        <v>13896.03</v>
      </c>
      <c r="F35" s="13">
        <f t="shared" si="3"/>
        <v>0.04026683356</v>
      </c>
      <c r="G35" s="11"/>
      <c r="H35" s="18"/>
      <c r="I35" s="36">
        <f t="shared" si="4"/>
        <v>0.208362422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42308.0</v>
      </c>
      <c r="B36" s="9">
        <v>45.21</v>
      </c>
      <c r="C36" s="9">
        <v>0.0</v>
      </c>
      <c r="D36" s="13">
        <f t="shared" si="2"/>
        <v>0.03573883162</v>
      </c>
      <c r="E36" s="10">
        <v>13930.01</v>
      </c>
      <c r="F36" s="13">
        <f t="shared" si="3"/>
        <v>0.002445302723</v>
      </c>
      <c r="G36" s="11"/>
      <c r="H36" s="18"/>
      <c r="I36" s="36">
        <f t="shared" si="4"/>
        <v>0.1304744798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>
        <v>42338.0</v>
      </c>
      <c r="B37" s="9">
        <v>47.9</v>
      </c>
      <c r="C37" s="9">
        <v>0.0</v>
      </c>
      <c r="D37" s="13">
        <f t="shared" si="2"/>
        <v>0.0595001106</v>
      </c>
      <c r="E37" s="10">
        <v>13372.12</v>
      </c>
      <c r="F37" s="13">
        <f t="shared" si="3"/>
        <v>-0.04004950463</v>
      </c>
      <c r="G37" s="11"/>
      <c r="H37" s="18"/>
      <c r="I37" s="36">
        <f t="shared" si="4"/>
        <v>-0.1649379968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42369.0</v>
      </c>
      <c r="B38" s="9">
        <v>47.53</v>
      </c>
      <c r="C38" s="9">
        <v>0.22</v>
      </c>
      <c r="D38" s="13">
        <f t="shared" si="2"/>
        <v>-0.003131524008</v>
      </c>
      <c r="E38" s="10">
        <v>13265.22</v>
      </c>
      <c r="F38" s="13">
        <f t="shared" si="3"/>
        <v>-0.007994244742</v>
      </c>
      <c r="G38" s="11"/>
      <c r="H38" s="18"/>
      <c r="I38" s="36">
        <f t="shared" si="4"/>
        <v>-0.153419651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42400.0</v>
      </c>
      <c r="B39" s="9">
        <v>50.74</v>
      </c>
      <c r="C39" s="9">
        <v>0.0</v>
      </c>
      <c r="D39" s="13">
        <f t="shared" si="2"/>
        <v>0.06753629287</v>
      </c>
      <c r="E39" s="10">
        <v>12650.36</v>
      </c>
      <c r="F39" s="13">
        <f t="shared" si="3"/>
        <v>-0.04635128554</v>
      </c>
      <c r="G39" s="11"/>
      <c r="H39" s="18"/>
      <c r="I39" s="36">
        <f t="shared" si="4"/>
        <v>-0.3755456502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42429.0</v>
      </c>
      <c r="B40" s="9">
        <v>49.59</v>
      </c>
      <c r="C40" s="9">
        <v>0.0</v>
      </c>
      <c r="D40" s="13">
        <f t="shared" si="2"/>
        <v>-0.02266456445</v>
      </c>
      <c r="E40" s="10">
        <v>12266.39</v>
      </c>
      <c r="F40" s="13">
        <f t="shared" si="3"/>
        <v>-0.0303524959</v>
      </c>
      <c r="G40" s="11"/>
      <c r="H40" s="18"/>
      <c r="I40" s="36">
        <f t="shared" si="4"/>
        <v>-0.2829152333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42460.0</v>
      </c>
      <c r="B41" s="9">
        <v>52.68</v>
      </c>
      <c r="C41" s="9">
        <v>0.2375</v>
      </c>
      <c r="D41" s="13">
        <f t="shared" si="2"/>
        <v>0.06710022182</v>
      </c>
      <c r="E41" s="10">
        <v>12263.29</v>
      </c>
      <c r="F41" s="13">
        <f t="shared" si="3"/>
        <v>-0.0002527230913</v>
      </c>
      <c r="G41" s="11"/>
      <c r="H41" s="18"/>
      <c r="I41" s="36">
        <f t="shared" si="4"/>
        <v>-0.2494857191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>
        <v>42490.0</v>
      </c>
      <c r="B42" s="9">
        <v>57.98</v>
      </c>
      <c r="C42" s="9">
        <v>0.0</v>
      </c>
      <c r="D42" s="13">
        <f t="shared" si="2"/>
        <v>0.1006074412</v>
      </c>
      <c r="E42" s="10">
        <v>12820.13</v>
      </c>
      <c r="F42" s="13">
        <f t="shared" si="3"/>
        <v>0.0454070645</v>
      </c>
      <c r="G42" s="11"/>
      <c r="H42" s="18"/>
      <c r="I42" s="36">
        <f t="shared" si="4"/>
        <v>-0.0001844973074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>
        <v>42521.0</v>
      </c>
      <c r="B43" s="9">
        <v>57.74</v>
      </c>
      <c r="C43" s="9">
        <v>0.2375</v>
      </c>
      <c r="D43" s="13">
        <f t="shared" si="2"/>
        <v>-0.00004311831666</v>
      </c>
      <c r="E43" s="10">
        <v>12638.32</v>
      </c>
      <c r="F43" s="13">
        <f t="shared" si="3"/>
        <v>-0.01418160346</v>
      </c>
      <c r="G43" s="11"/>
      <c r="H43" s="18"/>
      <c r="I43" s="36">
        <f t="shared" si="4"/>
        <v>0.07946207324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42551.0</v>
      </c>
      <c r="B44" s="9">
        <v>56.2</v>
      </c>
      <c r="C44" s="9">
        <v>0.0</v>
      </c>
      <c r="D44" s="13">
        <f t="shared" si="2"/>
        <v>-0.02667128507</v>
      </c>
      <c r="E44" s="10">
        <v>11350.01</v>
      </c>
      <c r="F44" s="13">
        <f t="shared" si="3"/>
        <v>-0.1019368081</v>
      </c>
      <c r="G44" s="11"/>
      <c r="H44" s="18"/>
      <c r="I44" s="36">
        <f t="shared" si="4"/>
        <v>0.2423935422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42582.0</v>
      </c>
      <c r="B45" s="9">
        <v>58.62</v>
      </c>
      <c r="C45" s="9">
        <v>0.0</v>
      </c>
      <c r="D45" s="13">
        <f t="shared" si="2"/>
        <v>0.04306049822</v>
      </c>
      <c r="E45" s="10">
        <v>11378.02</v>
      </c>
      <c r="F45" s="13">
        <f t="shared" si="3"/>
        <v>0.002467839235</v>
      </c>
      <c r="G45" s="11"/>
      <c r="H45" s="18"/>
      <c r="I45" s="36">
        <f t="shared" si="4"/>
        <v>0.2691108521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>
        <v>42613.0</v>
      </c>
      <c r="B46" s="9">
        <v>59.07</v>
      </c>
      <c r="C46" s="9">
        <v>0.2375</v>
      </c>
      <c r="D46" s="13">
        <f t="shared" si="2"/>
        <v>0.01172807915</v>
      </c>
      <c r="E46" s="10">
        <v>11543.55</v>
      </c>
      <c r="F46" s="13">
        <f t="shared" si="3"/>
        <v>0.01454822544</v>
      </c>
      <c r="G46" s="11"/>
      <c r="H46" s="18"/>
      <c r="I46" s="36">
        <f t="shared" si="4"/>
        <v>0.3716741917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42643.0</v>
      </c>
      <c r="B47" s="9">
        <v>59.89</v>
      </c>
      <c r="C47" s="9">
        <v>0.0</v>
      </c>
      <c r="D47" s="13">
        <f t="shared" si="2"/>
        <v>0.01388183511</v>
      </c>
      <c r="E47" s="10">
        <v>10851.06</v>
      </c>
      <c r="F47" s="13">
        <f t="shared" si="3"/>
        <v>-0.0599893447</v>
      </c>
      <c r="G47" s="11"/>
      <c r="H47" s="18"/>
      <c r="I47" s="36">
        <f t="shared" si="4"/>
        <v>0.5197676447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42674.0</v>
      </c>
      <c r="B48" s="9">
        <v>55.81</v>
      </c>
      <c r="C48" s="9">
        <v>0.0</v>
      </c>
      <c r="D48" s="13">
        <f t="shared" si="2"/>
        <v>-0.06812489564</v>
      </c>
      <c r="E48" s="10">
        <v>9325.01</v>
      </c>
      <c r="F48" s="13">
        <f t="shared" si="3"/>
        <v>-0.14063603</v>
      </c>
      <c r="G48" s="11"/>
      <c r="H48" s="18"/>
      <c r="I48" s="36">
        <f t="shared" si="4"/>
        <v>0.6998537145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42704.0</v>
      </c>
      <c r="B49" s="9">
        <v>55.88</v>
      </c>
      <c r="C49" s="9">
        <v>0.0</v>
      </c>
      <c r="D49" s="13">
        <f t="shared" si="2"/>
        <v>0.00125425551</v>
      </c>
      <c r="E49" s="10">
        <v>8829.04</v>
      </c>
      <c r="F49" s="13">
        <f t="shared" si="3"/>
        <v>-0.05318707433</v>
      </c>
      <c r="G49" s="11"/>
      <c r="H49" s="18"/>
      <c r="I49" s="36">
        <f t="shared" si="4"/>
        <v>0.7411547376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42735.0</v>
      </c>
      <c r="B50" s="9">
        <v>56.06</v>
      </c>
      <c r="C50" s="9">
        <v>0.2375</v>
      </c>
      <c r="D50" s="13">
        <f t="shared" si="2"/>
        <v>0.007471367215</v>
      </c>
      <c r="E50" s="10">
        <v>8776.39</v>
      </c>
      <c r="F50" s="13">
        <f t="shared" si="3"/>
        <v>-0.005963275736</v>
      </c>
      <c r="G50" s="11"/>
      <c r="H50" s="18"/>
      <c r="I50" s="36">
        <f t="shared" si="4"/>
        <v>0.7534262476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>
        <v>42766.0</v>
      </c>
      <c r="B51" s="9">
        <v>47.12</v>
      </c>
      <c r="C51" s="9">
        <v>0.0</v>
      </c>
      <c r="D51" s="13">
        <f t="shared" si="2"/>
        <v>-0.1594719943</v>
      </c>
      <c r="E51" s="10">
        <v>8001.26</v>
      </c>
      <c r="F51" s="13">
        <f t="shared" si="3"/>
        <v>-0.08831991286</v>
      </c>
      <c r="G51" s="11"/>
      <c r="H51" s="18"/>
      <c r="I51" s="36">
        <f t="shared" si="4"/>
        <v>0.7569481121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42794.0</v>
      </c>
      <c r="B52" s="9">
        <v>49.24</v>
      </c>
      <c r="C52" s="9">
        <v>0.0</v>
      </c>
      <c r="D52" s="13">
        <f t="shared" si="2"/>
        <v>0.04499151104</v>
      </c>
      <c r="E52" s="10">
        <v>7063.33</v>
      </c>
      <c r="F52" s="13">
        <f t="shared" si="3"/>
        <v>-0.1172227874</v>
      </c>
      <c r="G52" s="11"/>
      <c r="H52" s="18"/>
      <c r="I52" s="36">
        <f t="shared" si="4"/>
        <v>0.6101131597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>
        <v>42825.0</v>
      </c>
      <c r="B53" s="9">
        <v>52.1</v>
      </c>
      <c r="C53" s="9">
        <v>0.2725</v>
      </c>
      <c r="D53" s="13">
        <f t="shared" si="2"/>
        <v>0.06361697807</v>
      </c>
      <c r="E53" s="10">
        <v>7609.32</v>
      </c>
      <c r="F53" s="13">
        <f t="shared" si="3"/>
        <v>0.07729923421</v>
      </c>
      <c r="G53" s="11"/>
      <c r="H53" s="18"/>
      <c r="I53" s="36">
        <f t="shared" si="4"/>
        <v>0.6255272547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42855.0</v>
      </c>
      <c r="B54" s="9">
        <v>50.4</v>
      </c>
      <c r="C54" s="9">
        <v>0.0</v>
      </c>
      <c r="D54" s="13">
        <f t="shared" si="2"/>
        <v>-0.03262955854</v>
      </c>
      <c r="E54" s="10">
        <v>8168.12</v>
      </c>
      <c r="F54" s="13">
        <f t="shared" si="3"/>
        <v>0.07343625974</v>
      </c>
      <c r="G54" s="11"/>
      <c r="H54" s="18"/>
      <c r="I54" s="36">
        <f t="shared" si="4"/>
        <v>0.4164029321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42886.0</v>
      </c>
      <c r="B55" s="9">
        <v>49.74</v>
      </c>
      <c r="C55" s="9">
        <v>0.2725</v>
      </c>
      <c r="D55" s="13">
        <f t="shared" si="2"/>
        <v>-0.007688492063</v>
      </c>
      <c r="E55" s="10">
        <v>8500.33</v>
      </c>
      <c r="F55" s="13">
        <f t="shared" si="3"/>
        <v>0.04067153764</v>
      </c>
      <c r="G55" s="11"/>
      <c r="H55" s="18"/>
      <c r="I55" s="36">
        <f t="shared" si="4"/>
        <v>0.3976633042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42916.0</v>
      </c>
      <c r="B56" s="9">
        <v>48.44</v>
      </c>
      <c r="C56" s="9">
        <v>0.0</v>
      </c>
      <c r="D56" s="13">
        <f t="shared" si="2"/>
        <v>-0.02613590671</v>
      </c>
      <c r="E56" s="10">
        <v>8447.0</v>
      </c>
      <c r="F56" s="13">
        <f t="shared" si="3"/>
        <v>-0.006273874073</v>
      </c>
      <c r="G56" s="11"/>
      <c r="H56" s="18"/>
      <c r="I56" s="36">
        <f t="shared" si="4"/>
        <v>0.3806827931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42947.0</v>
      </c>
      <c r="B57" s="9">
        <v>49.88</v>
      </c>
      <c r="C57" s="9">
        <v>0.0</v>
      </c>
      <c r="D57" s="13">
        <f t="shared" si="2"/>
        <v>0.02972749794</v>
      </c>
      <c r="E57" s="10">
        <v>9172.01</v>
      </c>
      <c r="F57" s="13">
        <f t="shared" si="3"/>
        <v>0.08583047236</v>
      </c>
      <c r="G57" s="11"/>
      <c r="H57" s="18"/>
      <c r="I57" s="36">
        <f t="shared" si="4"/>
        <v>0.4146888344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42978.0</v>
      </c>
      <c r="B58" s="9">
        <v>50.87</v>
      </c>
      <c r="C58" s="9">
        <v>0.2725</v>
      </c>
      <c r="D58" s="13">
        <f t="shared" si="2"/>
        <v>0.02531074579</v>
      </c>
      <c r="E58" s="10">
        <v>9496.28</v>
      </c>
      <c r="F58" s="13">
        <f t="shared" si="3"/>
        <v>0.03535430075</v>
      </c>
      <c r="G58" s="11"/>
      <c r="H58" s="18"/>
      <c r="I58" s="36">
        <f t="shared" si="4"/>
        <v>0.4274201395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43008.0</v>
      </c>
      <c r="B59" s="9">
        <v>49.09</v>
      </c>
      <c r="C59" s="9">
        <v>0.0</v>
      </c>
      <c r="D59" s="13">
        <f t="shared" si="2"/>
        <v>-0.03499115392</v>
      </c>
      <c r="E59" s="10">
        <v>9712.28</v>
      </c>
      <c r="F59" s="13">
        <f t="shared" si="3"/>
        <v>0.02274574886</v>
      </c>
      <c r="G59" s="11"/>
      <c r="H59" s="18"/>
      <c r="I59" s="36">
        <f t="shared" si="4"/>
        <v>0.4416756033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43039.0</v>
      </c>
      <c r="B60" s="9">
        <v>49.68</v>
      </c>
      <c r="C60" s="9">
        <v>0.0</v>
      </c>
      <c r="D60" s="13">
        <f t="shared" si="2"/>
        <v>0.01201874109</v>
      </c>
      <c r="E60" s="10">
        <v>9713.13</v>
      </c>
      <c r="F60" s="13">
        <f t="shared" si="3"/>
        <v>0.00008751806991</v>
      </c>
      <c r="G60" s="11"/>
      <c r="H60" s="18"/>
      <c r="I60" s="36">
        <f t="shared" si="4"/>
        <v>0.3474761535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43069.0</v>
      </c>
      <c r="B61" s="9">
        <v>54.55</v>
      </c>
      <c r="C61" s="9">
        <v>0.0</v>
      </c>
      <c r="D61" s="13">
        <f t="shared" si="2"/>
        <v>0.0980273752</v>
      </c>
      <c r="E61" s="10">
        <v>10345.24</v>
      </c>
      <c r="F61" s="13">
        <f t="shared" si="3"/>
        <v>0.06507788941</v>
      </c>
      <c r="G61" s="11"/>
      <c r="H61" s="18"/>
      <c r="I61" s="36">
        <f t="shared" si="4"/>
        <v>0.4362348823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>
        <v>43100.0</v>
      </c>
      <c r="B62" s="9">
        <v>53.45</v>
      </c>
      <c r="C62" s="9">
        <v>0.2725</v>
      </c>
      <c r="D62" s="13">
        <f t="shared" si="2"/>
        <v>-0.0151695692</v>
      </c>
      <c r="E62" s="10">
        <v>10428.05</v>
      </c>
      <c r="F62" s="13">
        <f t="shared" si="3"/>
        <v>0.008004647548</v>
      </c>
      <c r="G62" s="11"/>
      <c r="H62" s="18"/>
      <c r="I62" s="36">
        <f t="shared" si="4"/>
        <v>0.4432089013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1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