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r &quot;friend,&quot; the loan shark" sheetId="1" r:id="rId4"/>
    <sheet state="visible" name="Paying off your student loan in" sheetId="2" r:id="rId5"/>
    <sheet state="visible" name="Guess the right payment" sheetId="3" r:id="rId6"/>
    <sheet state="visible" name="Inputs for an annual loan" sheetId="4" r:id="rId7"/>
    <sheet state="visible" name="Inputs for a monthly loan." sheetId="5" r:id="rId8"/>
    <sheet state="visible" name="Entering the PMT() formula" sheetId="6" r:id="rId9"/>
    <sheet state="visible" name="Using the IPMT() function" sheetId="7" r:id="rId10"/>
    <sheet state="visible" name="Using the PPMT() function" sheetId="8" r:id="rId11"/>
    <sheet state="visible" name="Amortization table with two per" sheetId="9" r:id="rId12"/>
  </sheets>
  <definedNames/>
  <calcPr/>
</workbook>
</file>

<file path=xl/sharedStrings.xml><?xml version="1.0" encoding="utf-8"?>
<sst xmlns="http://schemas.openxmlformats.org/spreadsheetml/2006/main" count="112" uniqueCount="43">
  <si>
    <t>Your friend, the loan shark.</t>
  </si>
  <si>
    <t>Day</t>
  </si>
  <si>
    <t>Payment</t>
  </si>
  <si>
    <t>Interest</t>
  </si>
  <si>
    <t>Principal</t>
  </si>
  <si>
    <t>Opening Balance</t>
  </si>
  <si>
    <t>Closing Balance</t>
  </si>
  <si>
    <t>Total Paid</t>
  </si>
  <si>
    <t>Rate</t>
  </si>
  <si>
    <t>Annualized Rate</t>
  </si>
  <si>
    <t>Paying off your student loan in 1 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</si>
  <si>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</si>
  <si>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</si>
  <si>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</si>
  <si>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</si>
  <si>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</si>
  <si>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</si>
  <si>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</si>
  <si>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</si>
  <si>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</si>
  <si>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</si>
  <si>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</si>
  <si>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</si>
  <si>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</si>
  <si>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Rate</t>
  </si>
  <si>
    <t>Annual Rate</t>
  </si>
  <si>
    <t>Total Interest Paid</t>
  </si>
  <si>
    <t>Guess the right payment</t>
  </si>
  <si>
    <t>Inputs for an annual loan</t>
  </si>
  <si>
    <t>Manual Schedule</t>
  </si>
  <si>
    <t>Year</t>
  </si>
  <si>
    <t>Enter interest rate and years below:</t>
  </si>
  <si>
    <t>Interest Rate</t>
  </si>
  <si>
    <t>Years</t>
  </si>
  <si>
    <t>Inputs for a monthly loan</t>
  </si>
  <si>
    <t>Periods</t>
  </si>
  <si>
    <t>Amortization Schedule</t>
  </si>
  <si>
    <t>Period</t>
  </si>
  <si>
    <t>Entering the PMT formula</t>
  </si>
  <si>
    <t>Using the IPMT Function</t>
  </si>
  <si>
    <t>Principal Amount</t>
  </si>
  <si>
    <t># of Periods</t>
  </si>
  <si>
    <t>Amortization 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</si>
</sst>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mmmm yyyy"/>
  </numFmts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2" fontId="1" numFmtId="164" xfId="0" applyAlignment="1" applyFill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9" xfId="0" applyAlignment="1" applyFont="1" applyNumberFormat="1">
      <alignment vertical="bottom"/>
    </xf>
    <xf borderId="0" fillId="0" fontId="1" numFmtId="10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0" fillId="2" fontId="1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1" numFmtId="165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2" numFmtId="0" xfId="0" applyAlignment="1" applyFont="1">
      <alignment shrinkToFit="0" vertical="bottom" wrapText="0"/>
    </xf>
    <xf borderId="0" fillId="2" fontId="1" numFmtId="9" xfId="0" applyAlignment="1" applyFont="1" applyNumberFormat="1">
      <alignment vertical="bottom"/>
    </xf>
    <xf borderId="0" fillId="2" fontId="1" numFmtId="165" xfId="0" applyAlignment="1" applyFont="1" applyNumberFormat="1">
      <alignment vertical="bottom"/>
    </xf>
    <xf borderId="0" fillId="0" fontId="1" numFmtId="166" xfId="0" applyAlignment="1" applyFont="1" applyNumberFormat="1">
      <alignment vertical="bottom"/>
    </xf>
    <xf borderId="0" fillId="2" fontId="2" numFmtId="10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ont="1">
      <alignment horizontal="right" vertical="bottom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1" numFmtId="164" xfId="0" applyAlignment="1" applyFont="1" applyNumberForma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1" numFmtId="10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0" fillId="2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2" fontId="1" numFmtId="164" xfId="0" applyAlignment="1" applyFont="1" applyNumberFormat="1">
      <alignment horizontal="right" vertical="bottom"/>
    </xf>
    <xf borderId="0" fillId="2" fontId="1" numFmtId="10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2" fontId="1" numFmtId="165" xfId="0" applyAlignment="1" applyFont="1" applyNumberFormat="1">
      <alignment horizontal="right" vertical="bottom"/>
    </xf>
    <xf borderId="0" fillId="2" fontId="1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>
        <v>1.0</v>
      </c>
      <c r="B4" s="3">
        <v>10.0</v>
      </c>
      <c r="C4" s="4">
        <f t="shared" ref="C4:C9" si="1">E4*$B$17</f>
        <v>2.735896251</v>
      </c>
      <c r="D4" s="4">
        <f t="shared" ref="D4:D9" si="2">B4-C4</f>
        <v>7.264103749</v>
      </c>
      <c r="E4" s="3">
        <v>50.0</v>
      </c>
      <c r="F4" s="4">
        <f t="shared" ref="F4:F9" si="3">E4-D4</f>
        <v>42.73589625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>
        <v>2.0</v>
      </c>
      <c r="B5" s="4">
        <v>10.0</v>
      </c>
      <c r="C5" s="4">
        <f t="shared" si="1"/>
        <v>2.338419567</v>
      </c>
      <c r="D5" s="4">
        <f t="shared" si="2"/>
        <v>7.661580433</v>
      </c>
      <c r="E5" s="4">
        <f t="shared" ref="E5:E9" si="4">F4</f>
        <v>42.73589625</v>
      </c>
      <c r="F5" s="4">
        <f t="shared" si="3"/>
        <v>35.07431582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>
        <v>3.0</v>
      </c>
      <c r="B6" s="4">
        <v>10.0</v>
      </c>
      <c r="C6" s="4">
        <f t="shared" si="1"/>
        <v>1.919193783</v>
      </c>
      <c r="D6" s="4">
        <f t="shared" si="2"/>
        <v>8.080806217</v>
      </c>
      <c r="E6" s="4">
        <f t="shared" si="4"/>
        <v>35.07431582</v>
      </c>
      <c r="F6" s="4">
        <f t="shared" si="3"/>
        <v>26.9935096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>
        <v>4.0</v>
      </c>
      <c r="B7" s="4">
        <v>10.0</v>
      </c>
      <c r="C7" s="4">
        <f t="shared" si="1"/>
        <v>1.477028834</v>
      </c>
      <c r="D7" s="4">
        <f t="shared" si="2"/>
        <v>8.522971166</v>
      </c>
      <c r="E7" s="4">
        <f t="shared" si="4"/>
        <v>26.9935096</v>
      </c>
      <c r="F7" s="4">
        <f t="shared" si="3"/>
        <v>18.47053844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>
        <v>5.0</v>
      </c>
      <c r="B8" s="4">
        <v>10.0</v>
      </c>
      <c r="C8" s="4">
        <f t="shared" si="1"/>
        <v>1.010669537</v>
      </c>
      <c r="D8" s="4">
        <f t="shared" si="2"/>
        <v>8.989330463</v>
      </c>
      <c r="E8" s="4">
        <f t="shared" si="4"/>
        <v>18.47053844</v>
      </c>
      <c r="F8" s="4">
        <f t="shared" si="3"/>
        <v>9.481207973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>
        <v>6.0</v>
      </c>
      <c r="B9" s="4">
        <v>10.0</v>
      </c>
      <c r="C9" s="4">
        <f t="shared" si="1"/>
        <v>0.518792027</v>
      </c>
      <c r="D9" s="4">
        <f t="shared" si="2"/>
        <v>9.481207973</v>
      </c>
      <c r="E9" s="4">
        <f t="shared" si="4"/>
        <v>9.481207973</v>
      </c>
      <c r="F9" s="4">
        <f t="shared" si="3"/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 t="s">
        <v>7</v>
      </c>
      <c r="C11" s="4">
        <f t="shared" ref="C11:D11" si="5">sum(C4:C9)</f>
        <v>10</v>
      </c>
      <c r="D11" s="4">
        <f t="shared" si="5"/>
        <v>50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8</v>
      </c>
      <c r="B17" s="5">
        <f>RATE(6,-10,50)</f>
        <v>0.05471792502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9</v>
      </c>
      <c r="B18" s="2"/>
      <c r="C18" s="6">
        <f>B17*360/6</f>
        <v>3.283075501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12</v>
      </c>
      <c r="B4" s="4">
        <v>850.0</v>
      </c>
      <c r="C4" s="3">
        <f t="shared" ref="C4:C15" si="1">$B$17*E4</f>
        <v>30.58333333</v>
      </c>
      <c r="D4" s="4">
        <f t="shared" ref="D4:D15" si="2">if(C4&gt;0,ROUND(B4-C4,2),"")</f>
        <v>819.42</v>
      </c>
      <c r="E4" s="4">
        <v>10000.0</v>
      </c>
      <c r="F4" s="4">
        <f t="shared" ref="F4:F15" si="3">E4-D4</f>
        <v>9180.58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13</v>
      </c>
      <c r="B5" s="4">
        <v>850.0</v>
      </c>
      <c r="C5" s="3">
        <f t="shared" si="1"/>
        <v>28.07727383</v>
      </c>
      <c r="D5" s="4">
        <f t="shared" si="2"/>
        <v>821.92</v>
      </c>
      <c r="E5" s="4">
        <f t="shared" ref="E5:E15" si="4">F4</f>
        <v>9180.58</v>
      </c>
      <c r="F5" s="4">
        <f t="shared" si="3"/>
        <v>8358.66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14</v>
      </c>
      <c r="B6" s="4">
        <v>850.0</v>
      </c>
      <c r="C6" s="3">
        <f t="shared" si="1"/>
        <v>25.5635685</v>
      </c>
      <c r="D6" s="4">
        <f t="shared" si="2"/>
        <v>824.44</v>
      </c>
      <c r="E6" s="4">
        <f t="shared" si="4"/>
        <v>8358.66</v>
      </c>
      <c r="F6" s="4">
        <f t="shared" si="3"/>
        <v>7534.22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15</v>
      </c>
      <c r="B7" s="4">
        <v>850.0</v>
      </c>
      <c r="C7" s="3">
        <f t="shared" si="1"/>
        <v>23.04215617</v>
      </c>
      <c r="D7" s="4">
        <f t="shared" si="2"/>
        <v>826.96</v>
      </c>
      <c r="E7" s="4">
        <f t="shared" si="4"/>
        <v>7534.22</v>
      </c>
      <c r="F7" s="4">
        <f t="shared" si="3"/>
        <v>6707.26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16</v>
      </c>
      <c r="B8" s="4">
        <v>850.0</v>
      </c>
      <c r="C8" s="3">
        <f t="shared" si="1"/>
        <v>20.51303683</v>
      </c>
      <c r="D8" s="4">
        <f t="shared" si="2"/>
        <v>829.49</v>
      </c>
      <c r="E8" s="4">
        <f t="shared" si="4"/>
        <v>6707.26</v>
      </c>
      <c r="F8" s="4">
        <f t="shared" si="3"/>
        <v>5877.77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</v>
      </c>
      <c r="B9" s="4">
        <v>850.0</v>
      </c>
      <c r="C9" s="3">
        <f t="shared" si="1"/>
        <v>17.97617992</v>
      </c>
      <c r="D9" s="4">
        <f t="shared" si="2"/>
        <v>832.02</v>
      </c>
      <c r="E9" s="4">
        <f t="shared" si="4"/>
        <v>5877.77</v>
      </c>
      <c r="F9" s="4">
        <f t="shared" si="3"/>
        <v>5045.75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18</v>
      </c>
      <c r="B10" s="4">
        <v>850.0</v>
      </c>
      <c r="C10" s="3">
        <f t="shared" si="1"/>
        <v>15.43158542</v>
      </c>
      <c r="D10" s="4">
        <f t="shared" si="2"/>
        <v>834.57</v>
      </c>
      <c r="E10" s="4">
        <f t="shared" si="4"/>
        <v>5045.75</v>
      </c>
      <c r="F10" s="4">
        <f t="shared" si="3"/>
        <v>4211.18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19</v>
      </c>
      <c r="B11" s="4">
        <v>850.0</v>
      </c>
      <c r="C11" s="3">
        <f t="shared" si="1"/>
        <v>12.87919217</v>
      </c>
      <c r="D11" s="4">
        <f t="shared" si="2"/>
        <v>837.12</v>
      </c>
      <c r="E11" s="4">
        <f t="shared" si="4"/>
        <v>4211.18</v>
      </c>
      <c r="F11" s="4">
        <f t="shared" si="3"/>
        <v>3374.06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20</v>
      </c>
      <c r="B12" s="4">
        <v>850.0</v>
      </c>
      <c r="C12" s="3">
        <f t="shared" si="1"/>
        <v>10.31900017</v>
      </c>
      <c r="D12" s="4">
        <f t="shared" si="2"/>
        <v>839.68</v>
      </c>
      <c r="E12" s="4">
        <f t="shared" si="4"/>
        <v>3374.06</v>
      </c>
      <c r="F12" s="4">
        <f t="shared" si="3"/>
        <v>2534.38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21</v>
      </c>
      <c r="B13" s="4">
        <v>850.0</v>
      </c>
      <c r="C13" s="3">
        <f t="shared" si="1"/>
        <v>7.750978833</v>
      </c>
      <c r="D13" s="4">
        <f t="shared" si="2"/>
        <v>842.25</v>
      </c>
      <c r="E13" s="4">
        <f t="shared" si="4"/>
        <v>2534.38</v>
      </c>
      <c r="F13" s="4">
        <f t="shared" si="3"/>
        <v>1692.13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22</v>
      </c>
      <c r="B14" s="4">
        <v>850.0</v>
      </c>
      <c r="C14" s="3">
        <f t="shared" si="1"/>
        <v>5.175097583</v>
      </c>
      <c r="D14" s="4">
        <f t="shared" si="2"/>
        <v>844.82</v>
      </c>
      <c r="E14" s="4">
        <f t="shared" si="4"/>
        <v>1692.13</v>
      </c>
      <c r="F14" s="4">
        <f t="shared" si="3"/>
        <v>847.31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23</v>
      </c>
      <c r="B15" s="4">
        <v>850.0</v>
      </c>
      <c r="C15" s="3">
        <f t="shared" si="1"/>
        <v>2.591356417</v>
      </c>
      <c r="D15" s="4">
        <f t="shared" si="2"/>
        <v>847.41</v>
      </c>
      <c r="E15" s="4">
        <f t="shared" si="4"/>
        <v>847.31</v>
      </c>
      <c r="F15" s="4">
        <f t="shared" si="3"/>
        <v>-0.1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24</v>
      </c>
      <c r="B17" s="6">
        <f>B18/12</f>
        <v>0.003058333333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25</v>
      </c>
      <c r="B18" s="6">
        <v>0.0367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26</v>
      </c>
      <c r="B19" s="2"/>
      <c r="C19" s="4">
        <f>SUM(C4:C15)</f>
        <v>199.9027592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12</v>
      </c>
      <c r="B4" s="3">
        <v>2000.0</v>
      </c>
      <c r="C4" s="4">
        <f t="shared" ref="C4:C15" si="1">$B$17*E4</f>
        <v>584.5708154</v>
      </c>
      <c r="D4" s="4">
        <f t="shared" ref="D4:D15" si="2">B4-C4</f>
        <v>1415.429185</v>
      </c>
      <c r="E4" s="4">
        <v>20000.0</v>
      </c>
      <c r="F4" s="4">
        <f t="shared" ref="F4:F15" si="3">E4-D4</f>
        <v>18584.57082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13</v>
      </c>
      <c r="B5" s="4">
        <f t="shared" ref="B5:B15" si="4">B4</f>
        <v>2000</v>
      </c>
      <c r="C5" s="4">
        <f t="shared" si="1"/>
        <v>543.1998858</v>
      </c>
      <c r="D5" s="4">
        <f t="shared" si="2"/>
        <v>1456.800114</v>
      </c>
      <c r="E5" s="4">
        <f t="shared" ref="E5:E15" si="5">F4</f>
        <v>18584.57082</v>
      </c>
      <c r="F5" s="4">
        <f t="shared" si="3"/>
        <v>17127.7707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14</v>
      </c>
      <c r="B6" s="4">
        <f t="shared" si="4"/>
        <v>2000</v>
      </c>
      <c r="C6" s="4">
        <f t="shared" si="1"/>
        <v>500.6197442</v>
      </c>
      <c r="D6" s="4">
        <f t="shared" si="2"/>
        <v>1499.380256</v>
      </c>
      <c r="E6" s="4">
        <f t="shared" si="5"/>
        <v>17127.7707</v>
      </c>
      <c r="F6" s="4">
        <f t="shared" si="3"/>
        <v>15628.39045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15</v>
      </c>
      <c r="B7" s="4">
        <f t="shared" si="4"/>
        <v>2000</v>
      </c>
      <c r="C7" s="4">
        <f t="shared" si="1"/>
        <v>456.7950473</v>
      </c>
      <c r="D7" s="4">
        <f t="shared" si="2"/>
        <v>1543.204953</v>
      </c>
      <c r="E7" s="4">
        <f t="shared" si="5"/>
        <v>15628.39045</v>
      </c>
      <c r="F7" s="4">
        <f t="shared" si="3"/>
        <v>14085.18549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16</v>
      </c>
      <c r="B8" s="4">
        <f t="shared" si="4"/>
        <v>2000</v>
      </c>
      <c r="C8" s="4">
        <f t="shared" si="1"/>
        <v>411.6894184</v>
      </c>
      <c r="D8" s="4">
        <f t="shared" si="2"/>
        <v>1588.310582</v>
      </c>
      <c r="E8" s="4">
        <f t="shared" si="5"/>
        <v>14085.18549</v>
      </c>
      <c r="F8" s="4">
        <f t="shared" si="3"/>
        <v>12496.87491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</v>
      </c>
      <c r="B9" s="4">
        <f t="shared" si="4"/>
        <v>2000</v>
      </c>
      <c r="C9" s="4">
        <f t="shared" si="1"/>
        <v>365.2654178</v>
      </c>
      <c r="D9" s="4">
        <f t="shared" si="2"/>
        <v>1634.734582</v>
      </c>
      <c r="E9" s="4">
        <f t="shared" si="5"/>
        <v>12496.87491</v>
      </c>
      <c r="F9" s="4">
        <f t="shared" si="3"/>
        <v>10862.14033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18</v>
      </c>
      <c r="B10" s="4">
        <f t="shared" si="4"/>
        <v>2000</v>
      </c>
      <c r="C10" s="4">
        <f t="shared" si="1"/>
        <v>317.4845114</v>
      </c>
      <c r="D10" s="4">
        <f t="shared" si="2"/>
        <v>1682.515489</v>
      </c>
      <c r="E10" s="4">
        <f t="shared" si="5"/>
        <v>10862.14033</v>
      </c>
      <c r="F10" s="4">
        <f t="shared" si="3"/>
        <v>9179.62484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19</v>
      </c>
      <c r="B11" s="4">
        <f t="shared" si="4"/>
        <v>2000</v>
      </c>
      <c r="C11" s="4">
        <f t="shared" si="1"/>
        <v>268.3070389</v>
      </c>
      <c r="D11" s="4">
        <f t="shared" si="2"/>
        <v>1731.692961</v>
      </c>
      <c r="E11" s="4">
        <f t="shared" si="5"/>
        <v>9179.62484</v>
      </c>
      <c r="F11" s="4">
        <f t="shared" si="3"/>
        <v>7447.931879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20</v>
      </c>
      <c r="B12" s="4">
        <f t="shared" si="4"/>
        <v>2000</v>
      </c>
      <c r="C12" s="4">
        <f t="shared" si="1"/>
        <v>217.6921806</v>
      </c>
      <c r="D12" s="4">
        <f t="shared" si="2"/>
        <v>1782.307819</v>
      </c>
      <c r="E12" s="4">
        <f t="shared" si="5"/>
        <v>7447.931879</v>
      </c>
      <c r="F12" s="4">
        <f t="shared" si="3"/>
        <v>5665.62406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21</v>
      </c>
      <c r="B13" s="4">
        <f t="shared" si="4"/>
        <v>2000</v>
      </c>
      <c r="C13" s="4">
        <f t="shared" si="1"/>
        <v>165.5979238</v>
      </c>
      <c r="D13" s="4">
        <f t="shared" si="2"/>
        <v>1834.402076</v>
      </c>
      <c r="E13" s="4">
        <f t="shared" si="5"/>
        <v>5665.62406</v>
      </c>
      <c r="F13" s="4">
        <f t="shared" si="3"/>
        <v>3831.221984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22</v>
      </c>
      <c r="B14" s="4">
        <f t="shared" si="4"/>
        <v>2000</v>
      </c>
      <c r="C14" s="4">
        <f t="shared" si="1"/>
        <v>111.9810279</v>
      </c>
      <c r="D14" s="4">
        <f t="shared" si="2"/>
        <v>1888.018972</v>
      </c>
      <c r="E14" s="4">
        <f t="shared" si="5"/>
        <v>3831.221984</v>
      </c>
      <c r="F14" s="4">
        <f t="shared" si="3"/>
        <v>1943.203012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23</v>
      </c>
      <c r="B15" s="4">
        <f t="shared" si="4"/>
        <v>2000</v>
      </c>
      <c r="C15" s="4">
        <f t="shared" si="1"/>
        <v>56.79698845</v>
      </c>
      <c r="D15" s="4">
        <f t="shared" si="2"/>
        <v>1943.203012</v>
      </c>
      <c r="E15" s="4">
        <f t="shared" si="5"/>
        <v>1943.203012</v>
      </c>
      <c r="F15" s="4">
        <f t="shared" si="3"/>
        <v>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25</v>
      </c>
      <c r="B17" s="6">
        <f>rate(12,-2000,20000)</f>
        <v>0.02922854077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26</v>
      </c>
      <c r="B18" s="2"/>
      <c r="C18" s="4">
        <f>SUM(C4:C15)</f>
        <v>4000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 t="s">
        <v>29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30</v>
      </c>
      <c r="B5" s="8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>
        <v>2020.0</v>
      </c>
      <c r="B6" s="9">
        <f>B21</f>
        <v>129504.575</v>
      </c>
      <c r="C6" s="4">
        <f t="shared" ref="C6:C15" si="1">E6*$B$19</f>
        <v>50000</v>
      </c>
      <c r="D6" s="10">
        <f t="shared" ref="D6:D15" si="2">B6-C6</f>
        <v>79504.57497</v>
      </c>
      <c r="E6" s="11">
        <v>1000000.0</v>
      </c>
      <c r="F6" s="10">
        <f t="shared" ref="F6:F15" si="3">E6-D6</f>
        <v>920495.425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>
        <v>2021.0</v>
      </c>
      <c r="B7" s="9">
        <f t="shared" ref="B7:B15" si="4">B6</f>
        <v>129504.575</v>
      </c>
      <c r="C7" s="4">
        <f t="shared" si="1"/>
        <v>46024.77125</v>
      </c>
      <c r="D7" s="10">
        <f t="shared" si="2"/>
        <v>83479.80371</v>
      </c>
      <c r="E7" s="10">
        <f t="shared" ref="E7:E15" si="5">F6</f>
        <v>920495.425</v>
      </c>
      <c r="F7" s="10">
        <f t="shared" si="3"/>
        <v>837015.6213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>
        <v>2022.0</v>
      </c>
      <c r="B8" s="9">
        <f t="shared" si="4"/>
        <v>129504.575</v>
      </c>
      <c r="C8" s="4">
        <f t="shared" si="1"/>
        <v>41850.78107</v>
      </c>
      <c r="D8" s="10">
        <f t="shared" si="2"/>
        <v>87653.7939</v>
      </c>
      <c r="E8" s="10">
        <f t="shared" si="5"/>
        <v>837015.6213</v>
      </c>
      <c r="F8" s="10">
        <f t="shared" si="3"/>
        <v>749361.8274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2">
        <v>2023.0</v>
      </c>
      <c r="B9" s="13">
        <f t="shared" si="4"/>
        <v>129504.575</v>
      </c>
      <c r="C9" s="14">
        <f t="shared" si="1"/>
        <v>37468.09137</v>
      </c>
      <c r="D9" s="14">
        <f t="shared" si="2"/>
        <v>92036.48359</v>
      </c>
      <c r="E9" s="14">
        <f t="shared" si="5"/>
        <v>749361.8274</v>
      </c>
      <c r="F9" s="14">
        <f t="shared" si="3"/>
        <v>657325.3438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2">
        <v>2024.0</v>
      </c>
      <c r="B10" s="13">
        <f t="shared" si="4"/>
        <v>129504.575</v>
      </c>
      <c r="C10" s="14">
        <f t="shared" si="1"/>
        <v>32866.26719</v>
      </c>
      <c r="D10" s="14">
        <f t="shared" si="2"/>
        <v>96638.30777</v>
      </c>
      <c r="E10" s="14">
        <f t="shared" si="5"/>
        <v>657325.3438</v>
      </c>
      <c r="F10" s="14">
        <f t="shared" si="3"/>
        <v>560687.0361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>
        <v>2025.0</v>
      </c>
      <c r="B11" s="13">
        <f t="shared" si="4"/>
        <v>129504.575</v>
      </c>
      <c r="C11" s="14">
        <f t="shared" si="1"/>
        <v>28034.3518</v>
      </c>
      <c r="D11" s="14">
        <f t="shared" si="2"/>
        <v>101470.2232</v>
      </c>
      <c r="E11" s="14">
        <f t="shared" si="5"/>
        <v>560687.0361</v>
      </c>
      <c r="F11" s="14">
        <f t="shared" si="3"/>
        <v>459216.8129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>
        <v>2026.0</v>
      </c>
      <c r="B12" s="13">
        <f t="shared" si="4"/>
        <v>129504.575</v>
      </c>
      <c r="C12" s="14">
        <f t="shared" si="1"/>
        <v>22960.84064</v>
      </c>
      <c r="D12" s="14">
        <f t="shared" si="2"/>
        <v>106543.7343</v>
      </c>
      <c r="E12" s="14">
        <f t="shared" si="5"/>
        <v>459216.8129</v>
      </c>
      <c r="F12" s="14">
        <f t="shared" si="3"/>
        <v>352673.0786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2">
        <v>2027.0</v>
      </c>
      <c r="B13" s="13">
        <f t="shared" si="4"/>
        <v>129504.575</v>
      </c>
      <c r="C13" s="14">
        <f t="shared" si="1"/>
        <v>17633.65393</v>
      </c>
      <c r="D13" s="14">
        <f t="shared" si="2"/>
        <v>111870.921</v>
      </c>
      <c r="E13" s="14">
        <f t="shared" si="5"/>
        <v>352673.0786</v>
      </c>
      <c r="F13" s="14">
        <f t="shared" si="3"/>
        <v>240802.1575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2">
        <v>2028.0</v>
      </c>
      <c r="B14" s="13">
        <f t="shared" si="4"/>
        <v>129504.575</v>
      </c>
      <c r="C14" s="14">
        <f t="shared" si="1"/>
        <v>12040.10788</v>
      </c>
      <c r="D14" s="14">
        <f t="shared" si="2"/>
        <v>117464.4671</v>
      </c>
      <c r="E14" s="14">
        <f t="shared" si="5"/>
        <v>240802.1575</v>
      </c>
      <c r="F14" s="14">
        <f t="shared" si="3"/>
        <v>123337.6904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2">
        <v>2029.0</v>
      </c>
      <c r="B15" s="13">
        <f t="shared" si="4"/>
        <v>129504.575</v>
      </c>
      <c r="C15" s="14">
        <f t="shared" si="1"/>
        <v>6166.884522</v>
      </c>
      <c r="D15" s="14">
        <f t="shared" si="2"/>
        <v>123337.6904</v>
      </c>
      <c r="E15" s="14">
        <f t="shared" si="5"/>
        <v>123337.6904</v>
      </c>
      <c r="F15" s="14">
        <f t="shared" si="3"/>
        <v>0.000000001018634066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5" t="s">
        <v>31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2" t="s">
        <v>32</v>
      </c>
      <c r="B19" s="16">
        <v>0.05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33</v>
      </c>
      <c r="B20" s="17">
        <v>10.0</v>
      </c>
      <c r="C20" s="2"/>
      <c r="D20" s="4"/>
      <c r="E20" s="4"/>
      <c r="F20" s="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2" t="s">
        <v>2</v>
      </c>
      <c r="B21" s="13">
        <f>-PMT(B19,B20,E6)</f>
        <v>129504.575</v>
      </c>
      <c r="C21" s="2"/>
      <c r="D21" s="4"/>
      <c r="E21" s="4"/>
      <c r="F21" s="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8"/>
      <c r="B22" s="13"/>
      <c r="C22" s="2"/>
      <c r="D22" s="4"/>
      <c r="E22" s="4"/>
      <c r="F22" s="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8"/>
      <c r="B23" s="13"/>
      <c r="C23" s="2"/>
      <c r="D23" s="4"/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8"/>
      <c r="B24" s="13"/>
      <c r="C24" s="2"/>
      <c r="D24" s="4"/>
      <c r="E24" s="4"/>
      <c r="F24" s="4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8"/>
      <c r="B25" s="13"/>
      <c r="C25" s="2"/>
      <c r="D25" s="4"/>
      <c r="E25" s="4"/>
      <c r="F25" s="4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8"/>
      <c r="B26" s="13"/>
      <c r="C26" s="2"/>
      <c r="D26" s="4"/>
      <c r="E26" s="4"/>
      <c r="F26" s="4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8"/>
      <c r="B27" s="13"/>
      <c r="C27" s="2"/>
      <c r="D27" s="4"/>
      <c r="E27" s="4"/>
      <c r="F27" s="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8"/>
      <c r="B28" s="13"/>
      <c r="C28" s="2"/>
      <c r="D28" s="4"/>
      <c r="E28" s="4"/>
      <c r="F28" s="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8"/>
      <c r="B29" s="13"/>
      <c r="C29" s="2"/>
      <c r="D29" s="4"/>
      <c r="E29" s="4"/>
      <c r="F29" s="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8"/>
      <c r="B30" s="13"/>
      <c r="C30" s="2"/>
      <c r="D30" s="4"/>
      <c r="E30" s="4"/>
      <c r="F30" s="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8"/>
      <c r="B31" s="13"/>
      <c r="C31" s="2"/>
      <c r="D31" s="4"/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8">
        <v>44621.0</v>
      </c>
      <c r="B32" s="13" t="str">
        <f t="shared" ref="B32:B125" si="6">B31</f>
        <v/>
      </c>
      <c r="C32" s="14">
        <f t="shared" ref="C32:C125" si="7">E32*$E$1</f>
        <v>0</v>
      </c>
      <c r="D32" s="14">
        <f t="shared" ref="D32:D125" si="8">B32-C32</f>
        <v>0</v>
      </c>
      <c r="E32" s="4" t="str">
        <f t="shared" ref="E32:E125" si="9">F31</f>
        <v/>
      </c>
      <c r="F32" s="14">
        <f t="shared" ref="F32:F125" si="10">E32-D32</f>
        <v>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8">
        <v>44652.0</v>
      </c>
      <c r="B33" s="13" t="str">
        <f t="shared" si="6"/>
        <v/>
      </c>
      <c r="C33" s="14">
        <f t="shared" si="7"/>
        <v>0</v>
      </c>
      <c r="D33" s="14">
        <f t="shared" si="8"/>
        <v>0</v>
      </c>
      <c r="E33" s="14">
        <f t="shared" si="9"/>
        <v>0</v>
      </c>
      <c r="F33" s="14">
        <f t="shared" si="10"/>
        <v>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8">
        <v>44682.0</v>
      </c>
      <c r="B34" s="13" t="str">
        <f t="shared" si="6"/>
        <v/>
      </c>
      <c r="C34" s="14">
        <f t="shared" si="7"/>
        <v>0</v>
      </c>
      <c r="D34" s="14">
        <f t="shared" si="8"/>
        <v>0</v>
      </c>
      <c r="E34" s="14">
        <f t="shared" si="9"/>
        <v>0</v>
      </c>
      <c r="F34" s="14">
        <f t="shared" si="10"/>
        <v>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8">
        <v>44713.0</v>
      </c>
      <c r="B35" s="13" t="str">
        <f t="shared" si="6"/>
        <v/>
      </c>
      <c r="C35" s="14">
        <f t="shared" si="7"/>
        <v>0</v>
      </c>
      <c r="D35" s="14">
        <f t="shared" si="8"/>
        <v>0</v>
      </c>
      <c r="E35" s="14">
        <f t="shared" si="9"/>
        <v>0</v>
      </c>
      <c r="F35" s="14">
        <f t="shared" si="10"/>
        <v>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8">
        <v>44743.0</v>
      </c>
      <c r="B36" s="13" t="str">
        <f t="shared" si="6"/>
        <v/>
      </c>
      <c r="C36" s="14">
        <f t="shared" si="7"/>
        <v>0</v>
      </c>
      <c r="D36" s="14">
        <f t="shared" si="8"/>
        <v>0</v>
      </c>
      <c r="E36" s="14">
        <f t="shared" si="9"/>
        <v>0</v>
      </c>
      <c r="F36" s="14">
        <f t="shared" si="10"/>
        <v>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8">
        <v>44774.0</v>
      </c>
      <c r="B37" s="13" t="str">
        <f t="shared" si="6"/>
        <v/>
      </c>
      <c r="C37" s="14">
        <f t="shared" si="7"/>
        <v>0</v>
      </c>
      <c r="D37" s="14">
        <f t="shared" si="8"/>
        <v>0</v>
      </c>
      <c r="E37" s="14">
        <f t="shared" si="9"/>
        <v>0</v>
      </c>
      <c r="F37" s="14">
        <f t="shared" si="10"/>
        <v>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8">
        <v>44805.0</v>
      </c>
      <c r="B38" s="13" t="str">
        <f t="shared" si="6"/>
        <v/>
      </c>
      <c r="C38" s="14">
        <f t="shared" si="7"/>
        <v>0</v>
      </c>
      <c r="D38" s="14">
        <f t="shared" si="8"/>
        <v>0</v>
      </c>
      <c r="E38" s="14">
        <f t="shared" si="9"/>
        <v>0</v>
      </c>
      <c r="F38" s="14">
        <f t="shared" si="10"/>
        <v>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8">
        <v>44835.0</v>
      </c>
      <c r="B39" s="13" t="str">
        <f t="shared" si="6"/>
        <v/>
      </c>
      <c r="C39" s="14">
        <f t="shared" si="7"/>
        <v>0</v>
      </c>
      <c r="D39" s="14">
        <f t="shared" si="8"/>
        <v>0</v>
      </c>
      <c r="E39" s="14">
        <f t="shared" si="9"/>
        <v>0</v>
      </c>
      <c r="F39" s="14">
        <f t="shared" si="10"/>
        <v>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8">
        <v>44866.0</v>
      </c>
      <c r="B40" s="13" t="str">
        <f t="shared" si="6"/>
        <v/>
      </c>
      <c r="C40" s="14">
        <f t="shared" si="7"/>
        <v>0</v>
      </c>
      <c r="D40" s="14">
        <f t="shared" si="8"/>
        <v>0</v>
      </c>
      <c r="E40" s="14">
        <f t="shared" si="9"/>
        <v>0</v>
      </c>
      <c r="F40" s="14">
        <f t="shared" si="10"/>
        <v>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8">
        <v>44896.0</v>
      </c>
      <c r="B41" s="13" t="str">
        <f t="shared" si="6"/>
        <v/>
      </c>
      <c r="C41" s="14">
        <f t="shared" si="7"/>
        <v>0</v>
      </c>
      <c r="D41" s="14">
        <f t="shared" si="8"/>
        <v>0</v>
      </c>
      <c r="E41" s="14">
        <f t="shared" si="9"/>
        <v>0</v>
      </c>
      <c r="F41" s="14">
        <f t="shared" si="10"/>
        <v>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8">
        <v>44927.0</v>
      </c>
      <c r="B42" s="13" t="str">
        <f t="shared" si="6"/>
        <v/>
      </c>
      <c r="C42" s="14">
        <f t="shared" si="7"/>
        <v>0</v>
      </c>
      <c r="D42" s="14">
        <f t="shared" si="8"/>
        <v>0</v>
      </c>
      <c r="E42" s="14">
        <f t="shared" si="9"/>
        <v>0</v>
      </c>
      <c r="F42" s="14">
        <f t="shared" si="10"/>
        <v>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8">
        <v>44958.0</v>
      </c>
      <c r="B43" s="13" t="str">
        <f t="shared" si="6"/>
        <v/>
      </c>
      <c r="C43" s="14">
        <f t="shared" si="7"/>
        <v>0</v>
      </c>
      <c r="D43" s="14">
        <f t="shared" si="8"/>
        <v>0</v>
      </c>
      <c r="E43" s="14">
        <f t="shared" si="9"/>
        <v>0</v>
      </c>
      <c r="F43" s="14">
        <f t="shared" si="10"/>
        <v>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8">
        <v>44986.0</v>
      </c>
      <c r="B44" s="13" t="str">
        <f t="shared" si="6"/>
        <v/>
      </c>
      <c r="C44" s="14">
        <f t="shared" si="7"/>
        <v>0</v>
      </c>
      <c r="D44" s="14">
        <f t="shared" si="8"/>
        <v>0</v>
      </c>
      <c r="E44" s="14">
        <f t="shared" si="9"/>
        <v>0</v>
      </c>
      <c r="F44" s="14">
        <f t="shared" si="10"/>
        <v>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8">
        <v>45017.0</v>
      </c>
      <c r="B45" s="13" t="str">
        <f t="shared" si="6"/>
        <v/>
      </c>
      <c r="C45" s="14">
        <f t="shared" si="7"/>
        <v>0</v>
      </c>
      <c r="D45" s="14">
        <f t="shared" si="8"/>
        <v>0</v>
      </c>
      <c r="E45" s="14">
        <f t="shared" si="9"/>
        <v>0</v>
      </c>
      <c r="F45" s="14">
        <f t="shared" si="10"/>
        <v>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8">
        <v>45047.0</v>
      </c>
      <c r="B46" s="13" t="str">
        <f t="shared" si="6"/>
        <v/>
      </c>
      <c r="C46" s="14">
        <f t="shared" si="7"/>
        <v>0</v>
      </c>
      <c r="D46" s="14">
        <f t="shared" si="8"/>
        <v>0</v>
      </c>
      <c r="E46" s="14">
        <f t="shared" si="9"/>
        <v>0</v>
      </c>
      <c r="F46" s="14">
        <f t="shared" si="10"/>
        <v>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8">
        <v>45078.0</v>
      </c>
      <c r="B47" s="13" t="str">
        <f t="shared" si="6"/>
        <v/>
      </c>
      <c r="C47" s="14">
        <f t="shared" si="7"/>
        <v>0</v>
      </c>
      <c r="D47" s="14">
        <f t="shared" si="8"/>
        <v>0</v>
      </c>
      <c r="E47" s="14">
        <f t="shared" si="9"/>
        <v>0</v>
      </c>
      <c r="F47" s="14">
        <f t="shared" si="10"/>
        <v>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8">
        <v>45108.0</v>
      </c>
      <c r="B48" s="13" t="str">
        <f t="shared" si="6"/>
        <v/>
      </c>
      <c r="C48" s="14">
        <f t="shared" si="7"/>
        <v>0</v>
      </c>
      <c r="D48" s="14">
        <f t="shared" si="8"/>
        <v>0</v>
      </c>
      <c r="E48" s="14">
        <f t="shared" si="9"/>
        <v>0</v>
      </c>
      <c r="F48" s="14">
        <f t="shared" si="10"/>
        <v>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8">
        <v>45139.0</v>
      </c>
      <c r="B49" s="13" t="str">
        <f t="shared" si="6"/>
        <v/>
      </c>
      <c r="C49" s="14">
        <f t="shared" si="7"/>
        <v>0</v>
      </c>
      <c r="D49" s="14">
        <f t="shared" si="8"/>
        <v>0</v>
      </c>
      <c r="E49" s="14">
        <f t="shared" si="9"/>
        <v>0</v>
      </c>
      <c r="F49" s="14">
        <f t="shared" si="10"/>
        <v>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8">
        <v>45170.0</v>
      </c>
      <c r="B50" s="13" t="str">
        <f t="shared" si="6"/>
        <v/>
      </c>
      <c r="C50" s="14">
        <f t="shared" si="7"/>
        <v>0</v>
      </c>
      <c r="D50" s="14">
        <f t="shared" si="8"/>
        <v>0</v>
      </c>
      <c r="E50" s="14">
        <f t="shared" si="9"/>
        <v>0</v>
      </c>
      <c r="F50" s="14">
        <f t="shared" si="10"/>
        <v>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8">
        <v>45200.0</v>
      </c>
      <c r="B51" s="13" t="str">
        <f t="shared" si="6"/>
        <v/>
      </c>
      <c r="C51" s="14">
        <f t="shared" si="7"/>
        <v>0</v>
      </c>
      <c r="D51" s="14">
        <f t="shared" si="8"/>
        <v>0</v>
      </c>
      <c r="E51" s="14">
        <f t="shared" si="9"/>
        <v>0</v>
      </c>
      <c r="F51" s="14">
        <f t="shared" si="10"/>
        <v>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8">
        <v>45231.0</v>
      </c>
      <c r="B52" s="13" t="str">
        <f t="shared" si="6"/>
        <v/>
      </c>
      <c r="C52" s="14">
        <f t="shared" si="7"/>
        <v>0</v>
      </c>
      <c r="D52" s="14">
        <f t="shared" si="8"/>
        <v>0</v>
      </c>
      <c r="E52" s="14">
        <f t="shared" si="9"/>
        <v>0</v>
      </c>
      <c r="F52" s="14">
        <f t="shared" si="10"/>
        <v>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8">
        <v>45261.0</v>
      </c>
      <c r="B53" s="13" t="str">
        <f t="shared" si="6"/>
        <v/>
      </c>
      <c r="C53" s="14">
        <f t="shared" si="7"/>
        <v>0</v>
      </c>
      <c r="D53" s="14">
        <f t="shared" si="8"/>
        <v>0</v>
      </c>
      <c r="E53" s="14">
        <f t="shared" si="9"/>
        <v>0</v>
      </c>
      <c r="F53" s="14">
        <f t="shared" si="10"/>
        <v>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8">
        <v>45292.0</v>
      </c>
      <c r="B54" s="13" t="str">
        <f t="shared" si="6"/>
        <v/>
      </c>
      <c r="C54" s="14">
        <f t="shared" si="7"/>
        <v>0</v>
      </c>
      <c r="D54" s="14">
        <f t="shared" si="8"/>
        <v>0</v>
      </c>
      <c r="E54" s="14">
        <f t="shared" si="9"/>
        <v>0</v>
      </c>
      <c r="F54" s="14">
        <f t="shared" si="10"/>
        <v>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8">
        <v>45323.0</v>
      </c>
      <c r="B55" s="13" t="str">
        <f t="shared" si="6"/>
        <v/>
      </c>
      <c r="C55" s="14">
        <f t="shared" si="7"/>
        <v>0</v>
      </c>
      <c r="D55" s="14">
        <f t="shared" si="8"/>
        <v>0</v>
      </c>
      <c r="E55" s="14">
        <f t="shared" si="9"/>
        <v>0</v>
      </c>
      <c r="F55" s="14">
        <f t="shared" si="10"/>
        <v>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8">
        <v>45352.0</v>
      </c>
      <c r="B56" s="13" t="str">
        <f t="shared" si="6"/>
        <v/>
      </c>
      <c r="C56" s="14">
        <f t="shared" si="7"/>
        <v>0</v>
      </c>
      <c r="D56" s="14">
        <f t="shared" si="8"/>
        <v>0</v>
      </c>
      <c r="E56" s="14">
        <f t="shared" si="9"/>
        <v>0</v>
      </c>
      <c r="F56" s="14">
        <f t="shared" si="10"/>
        <v>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8">
        <v>45383.0</v>
      </c>
      <c r="B57" s="13" t="str">
        <f t="shared" si="6"/>
        <v/>
      </c>
      <c r="C57" s="14">
        <f t="shared" si="7"/>
        <v>0</v>
      </c>
      <c r="D57" s="14">
        <f t="shared" si="8"/>
        <v>0</v>
      </c>
      <c r="E57" s="14">
        <f t="shared" si="9"/>
        <v>0</v>
      </c>
      <c r="F57" s="14">
        <f t="shared" si="10"/>
        <v>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8">
        <v>45413.0</v>
      </c>
      <c r="B58" s="13" t="str">
        <f t="shared" si="6"/>
        <v/>
      </c>
      <c r="C58" s="14">
        <f t="shared" si="7"/>
        <v>0</v>
      </c>
      <c r="D58" s="14">
        <f t="shared" si="8"/>
        <v>0</v>
      </c>
      <c r="E58" s="14">
        <f t="shared" si="9"/>
        <v>0</v>
      </c>
      <c r="F58" s="14">
        <f t="shared" si="10"/>
        <v>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8">
        <v>45444.0</v>
      </c>
      <c r="B59" s="13" t="str">
        <f t="shared" si="6"/>
        <v/>
      </c>
      <c r="C59" s="14">
        <f t="shared" si="7"/>
        <v>0</v>
      </c>
      <c r="D59" s="14">
        <f t="shared" si="8"/>
        <v>0</v>
      </c>
      <c r="E59" s="14">
        <f t="shared" si="9"/>
        <v>0</v>
      </c>
      <c r="F59" s="14">
        <f t="shared" si="10"/>
        <v>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8">
        <v>45474.0</v>
      </c>
      <c r="B60" s="13" t="str">
        <f t="shared" si="6"/>
        <v/>
      </c>
      <c r="C60" s="14">
        <f t="shared" si="7"/>
        <v>0</v>
      </c>
      <c r="D60" s="14">
        <f t="shared" si="8"/>
        <v>0</v>
      </c>
      <c r="E60" s="14">
        <f t="shared" si="9"/>
        <v>0</v>
      </c>
      <c r="F60" s="14">
        <f t="shared" si="10"/>
        <v>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8">
        <v>45505.0</v>
      </c>
      <c r="B61" s="13" t="str">
        <f t="shared" si="6"/>
        <v/>
      </c>
      <c r="C61" s="14">
        <f t="shared" si="7"/>
        <v>0</v>
      </c>
      <c r="D61" s="14">
        <f t="shared" si="8"/>
        <v>0</v>
      </c>
      <c r="E61" s="14">
        <f t="shared" si="9"/>
        <v>0</v>
      </c>
      <c r="F61" s="14">
        <f t="shared" si="10"/>
        <v>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8">
        <v>45536.0</v>
      </c>
      <c r="B62" s="13" t="str">
        <f t="shared" si="6"/>
        <v/>
      </c>
      <c r="C62" s="14">
        <f t="shared" si="7"/>
        <v>0</v>
      </c>
      <c r="D62" s="14">
        <f t="shared" si="8"/>
        <v>0</v>
      </c>
      <c r="E62" s="14">
        <f t="shared" si="9"/>
        <v>0</v>
      </c>
      <c r="F62" s="14">
        <f t="shared" si="10"/>
        <v>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8">
        <v>45566.0</v>
      </c>
      <c r="B63" s="13" t="str">
        <f t="shared" si="6"/>
        <v/>
      </c>
      <c r="C63" s="14">
        <f t="shared" si="7"/>
        <v>0</v>
      </c>
      <c r="D63" s="14">
        <f t="shared" si="8"/>
        <v>0</v>
      </c>
      <c r="E63" s="14">
        <f t="shared" si="9"/>
        <v>0</v>
      </c>
      <c r="F63" s="14">
        <f t="shared" si="10"/>
        <v>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8">
        <v>45597.0</v>
      </c>
      <c r="B64" s="13" t="str">
        <f t="shared" si="6"/>
        <v/>
      </c>
      <c r="C64" s="14">
        <f t="shared" si="7"/>
        <v>0</v>
      </c>
      <c r="D64" s="14">
        <f t="shared" si="8"/>
        <v>0</v>
      </c>
      <c r="E64" s="14">
        <f t="shared" si="9"/>
        <v>0</v>
      </c>
      <c r="F64" s="14">
        <f t="shared" si="10"/>
        <v>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8">
        <v>45627.0</v>
      </c>
      <c r="B65" s="13" t="str">
        <f t="shared" si="6"/>
        <v/>
      </c>
      <c r="C65" s="14">
        <f t="shared" si="7"/>
        <v>0</v>
      </c>
      <c r="D65" s="14">
        <f t="shared" si="8"/>
        <v>0</v>
      </c>
      <c r="E65" s="14">
        <f t="shared" si="9"/>
        <v>0</v>
      </c>
      <c r="F65" s="14">
        <f t="shared" si="10"/>
        <v>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8">
        <v>45658.0</v>
      </c>
      <c r="B66" s="13" t="str">
        <f t="shared" si="6"/>
        <v/>
      </c>
      <c r="C66" s="14">
        <f t="shared" si="7"/>
        <v>0</v>
      </c>
      <c r="D66" s="14">
        <f t="shared" si="8"/>
        <v>0</v>
      </c>
      <c r="E66" s="14">
        <f t="shared" si="9"/>
        <v>0</v>
      </c>
      <c r="F66" s="14">
        <f t="shared" si="10"/>
        <v>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8">
        <v>45689.0</v>
      </c>
      <c r="B67" s="13" t="str">
        <f t="shared" si="6"/>
        <v/>
      </c>
      <c r="C67" s="14">
        <f t="shared" si="7"/>
        <v>0</v>
      </c>
      <c r="D67" s="14">
        <f t="shared" si="8"/>
        <v>0</v>
      </c>
      <c r="E67" s="14">
        <f t="shared" si="9"/>
        <v>0</v>
      </c>
      <c r="F67" s="14">
        <f t="shared" si="10"/>
        <v>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8">
        <v>45717.0</v>
      </c>
      <c r="B68" s="13" t="str">
        <f t="shared" si="6"/>
        <v/>
      </c>
      <c r="C68" s="14">
        <f t="shared" si="7"/>
        <v>0</v>
      </c>
      <c r="D68" s="14">
        <f t="shared" si="8"/>
        <v>0</v>
      </c>
      <c r="E68" s="14">
        <f t="shared" si="9"/>
        <v>0</v>
      </c>
      <c r="F68" s="14">
        <f t="shared" si="10"/>
        <v>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8">
        <v>45748.0</v>
      </c>
      <c r="B69" s="13" t="str">
        <f t="shared" si="6"/>
        <v/>
      </c>
      <c r="C69" s="14">
        <f t="shared" si="7"/>
        <v>0</v>
      </c>
      <c r="D69" s="14">
        <f t="shared" si="8"/>
        <v>0</v>
      </c>
      <c r="E69" s="14">
        <f t="shared" si="9"/>
        <v>0</v>
      </c>
      <c r="F69" s="14">
        <f t="shared" si="10"/>
        <v>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8">
        <v>45778.0</v>
      </c>
      <c r="B70" s="13" t="str">
        <f t="shared" si="6"/>
        <v/>
      </c>
      <c r="C70" s="14">
        <f t="shared" si="7"/>
        <v>0</v>
      </c>
      <c r="D70" s="14">
        <f t="shared" si="8"/>
        <v>0</v>
      </c>
      <c r="E70" s="14">
        <f t="shared" si="9"/>
        <v>0</v>
      </c>
      <c r="F70" s="14">
        <f t="shared" si="10"/>
        <v>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8">
        <v>45809.0</v>
      </c>
      <c r="B71" s="13" t="str">
        <f t="shared" si="6"/>
        <v/>
      </c>
      <c r="C71" s="14">
        <f t="shared" si="7"/>
        <v>0</v>
      </c>
      <c r="D71" s="14">
        <f t="shared" si="8"/>
        <v>0</v>
      </c>
      <c r="E71" s="14">
        <f t="shared" si="9"/>
        <v>0</v>
      </c>
      <c r="F71" s="14">
        <f t="shared" si="10"/>
        <v>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8">
        <v>45839.0</v>
      </c>
      <c r="B72" s="13" t="str">
        <f t="shared" si="6"/>
        <v/>
      </c>
      <c r="C72" s="14">
        <f t="shared" si="7"/>
        <v>0</v>
      </c>
      <c r="D72" s="14">
        <f t="shared" si="8"/>
        <v>0</v>
      </c>
      <c r="E72" s="14">
        <f t="shared" si="9"/>
        <v>0</v>
      </c>
      <c r="F72" s="14">
        <f t="shared" si="10"/>
        <v>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8">
        <v>45870.0</v>
      </c>
      <c r="B73" s="13" t="str">
        <f t="shared" si="6"/>
        <v/>
      </c>
      <c r="C73" s="14">
        <f t="shared" si="7"/>
        <v>0</v>
      </c>
      <c r="D73" s="14">
        <f t="shared" si="8"/>
        <v>0</v>
      </c>
      <c r="E73" s="14">
        <f t="shared" si="9"/>
        <v>0</v>
      </c>
      <c r="F73" s="14">
        <f t="shared" si="10"/>
        <v>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8">
        <v>45901.0</v>
      </c>
      <c r="B74" s="13" t="str">
        <f t="shared" si="6"/>
        <v/>
      </c>
      <c r="C74" s="14">
        <f t="shared" si="7"/>
        <v>0</v>
      </c>
      <c r="D74" s="14">
        <f t="shared" si="8"/>
        <v>0</v>
      </c>
      <c r="E74" s="14">
        <f t="shared" si="9"/>
        <v>0</v>
      </c>
      <c r="F74" s="14">
        <f t="shared" si="10"/>
        <v>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8">
        <v>45931.0</v>
      </c>
      <c r="B75" s="13" t="str">
        <f t="shared" si="6"/>
        <v/>
      </c>
      <c r="C75" s="14">
        <f t="shared" si="7"/>
        <v>0</v>
      </c>
      <c r="D75" s="14">
        <f t="shared" si="8"/>
        <v>0</v>
      </c>
      <c r="E75" s="14">
        <f t="shared" si="9"/>
        <v>0</v>
      </c>
      <c r="F75" s="14">
        <f t="shared" si="10"/>
        <v>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8">
        <v>45962.0</v>
      </c>
      <c r="B76" s="13" t="str">
        <f t="shared" si="6"/>
        <v/>
      </c>
      <c r="C76" s="14">
        <f t="shared" si="7"/>
        <v>0</v>
      </c>
      <c r="D76" s="14">
        <f t="shared" si="8"/>
        <v>0</v>
      </c>
      <c r="E76" s="14">
        <f t="shared" si="9"/>
        <v>0</v>
      </c>
      <c r="F76" s="14">
        <f t="shared" si="10"/>
        <v>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8">
        <v>45992.0</v>
      </c>
      <c r="B77" s="13" t="str">
        <f t="shared" si="6"/>
        <v/>
      </c>
      <c r="C77" s="14">
        <f t="shared" si="7"/>
        <v>0</v>
      </c>
      <c r="D77" s="14">
        <f t="shared" si="8"/>
        <v>0</v>
      </c>
      <c r="E77" s="14">
        <f t="shared" si="9"/>
        <v>0</v>
      </c>
      <c r="F77" s="14">
        <f t="shared" si="10"/>
        <v>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8">
        <v>46023.0</v>
      </c>
      <c r="B78" s="13" t="str">
        <f t="shared" si="6"/>
        <v/>
      </c>
      <c r="C78" s="14">
        <f t="shared" si="7"/>
        <v>0</v>
      </c>
      <c r="D78" s="14">
        <f t="shared" si="8"/>
        <v>0</v>
      </c>
      <c r="E78" s="14">
        <f t="shared" si="9"/>
        <v>0</v>
      </c>
      <c r="F78" s="14">
        <f t="shared" si="10"/>
        <v>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8">
        <v>46054.0</v>
      </c>
      <c r="B79" s="13" t="str">
        <f t="shared" si="6"/>
        <v/>
      </c>
      <c r="C79" s="14">
        <f t="shared" si="7"/>
        <v>0</v>
      </c>
      <c r="D79" s="14">
        <f t="shared" si="8"/>
        <v>0</v>
      </c>
      <c r="E79" s="14">
        <f t="shared" si="9"/>
        <v>0</v>
      </c>
      <c r="F79" s="14">
        <f t="shared" si="10"/>
        <v>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8">
        <v>46082.0</v>
      </c>
      <c r="B80" s="13" t="str">
        <f t="shared" si="6"/>
        <v/>
      </c>
      <c r="C80" s="14">
        <f t="shared" si="7"/>
        <v>0</v>
      </c>
      <c r="D80" s="14">
        <f t="shared" si="8"/>
        <v>0</v>
      </c>
      <c r="E80" s="14">
        <f t="shared" si="9"/>
        <v>0</v>
      </c>
      <c r="F80" s="14">
        <f t="shared" si="10"/>
        <v>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8">
        <v>46113.0</v>
      </c>
      <c r="B81" s="13" t="str">
        <f t="shared" si="6"/>
        <v/>
      </c>
      <c r="C81" s="14">
        <f t="shared" si="7"/>
        <v>0</v>
      </c>
      <c r="D81" s="14">
        <f t="shared" si="8"/>
        <v>0</v>
      </c>
      <c r="E81" s="14">
        <f t="shared" si="9"/>
        <v>0</v>
      </c>
      <c r="F81" s="14">
        <f t="shared" si="10"/>
        <v>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8">
        <v>46143.0</v>
      </c>
      <c r="B82" s="13" t="str">
        <f t="shared" si="6"/>
        <v/>
      </c>
      <c r="C82" s="14">
        <f t="shared" si="7"/>
        <v>0</v>
      </c>
      <c r="D82" s="14">
        <f t="shared" si="8"/>
        <v>0</v>
      </c>
      <c r="E82" s="14">
        <f t="shared" si="9"/>
        <v>0</v>
      </c>
      <c r="F82" s="14">
        <f t="shared" si="10"/>
        <v>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8">
        <v>46174.0</v>
      </c>
      <c r="B83" s="13" t="str">
        <f t="shared" si="6"/>
        <v/>
      </c>
      <c r="C83" s="14">
        <f t="shared" si="7"/>
        <v>0</v>
      </c>
      <c r="D83" s="14">
        <f t="shared" si="8"/>
        <v>0</v>
      </c>
      <c r="E83" s="14">
        <f t="shared" si="9"/>
        <v>0</v>
      </c>
      <c r="F83" s="14">
        <f t="shared" si="10"/>
        <v>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8">
        <v>46204.0</v>
      </c>
      <c r="B84" s="13" t="str">
        <f t="shared" si="6"/>
        <v/>
      </c>
      <c r="C84" s="14">
        <f t="shared" si="7"/>
        <v>0</v>
      </c>
      <c r="D84" s="14">
        <f t="shared" si="8"/>
        <v>0</v>
      </c>
      <c r="E84" s="14">
        <f t="shared" si="9"/>
        <v>0</v>
      </c>
      <c r="F84" s="14">
        <f t="shared" si="10"/>
        <v>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8">
        <v>46235.0</v>
      </c>
      <c r="B85" s="13" t="str">
        <f t="shared" si="6"/>
        <v/>
      </c>
      <c r="C85" s="14">
        <f t="shared" si="7"/>
        <v>0</v>
      </c>
      <c r="D85" s="14">
        <f t="shared" si="8"/>
        <v>0</v>
      </c>
      <c r="E85" s="14">
        <f t="shared" si="9"/>
        <v>0</v>
      </c>
      <c r="F85" s="14">
        <f t="shared" si="10"/>
        <v>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8">
        <v>46266.0</v>
      </c>
      <c r="B86" s="13" t="str">
        <f t="shared" si="6"/>
        <v/>
      </c>
      <c r="C86" s="14">
        <f t="shared" si="7"/>
        <v>0</v>
      </c>
      <c r="D86" s="14">
        <f t="shared" si="8"/>
        <v>0</v>
      </c>
      <c r="E86" s="14">
        <f t="shared" si="9"/>
        <v>0</v>
      </c>
      <c r="F86" s="14">
        <f t="shared" si="10"/>
        <v>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8">
        <v>46296.0</v>
      </c>
      <c r="B87" s="13" t="str">
        <f t="shared" si="6"/>
        <v/>
      </c>
      <c r="C87" s="14">
        <f t="shared" si="7"/>
        <v>0</v>
      </c>
      <c r="D87" s="14">
        <f t="shared" si="8"/>
        <v>0</v>
      </c>
      <c r="E87" s="14">
        <f t="shared" si="9"/>
        <v>0</v>
      </c>
      <c r="F87" s="14">
        <f t="shared" si="10"/>
        <v>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8">
        <v>46327.0</v>
      </c>
      <c r="B88" s="13" t="str">
        <f t="shared" si="6"/>
        <v/>
      </c>
      <c r="C88" s="14">
        <f t="shared" si="7"/>
        <v>0</v>
      </c>
      <c r="D88" s="14">
        <f t="shared" si="8"/>
        <v>0</v>
      </c>
      <c r="E88" s="14">
        <f t="shared" si="9"/>
        <v>0</v>
      </c>
      <c r="F88" s="14">
        <f t="shared" si="10"/>
        <v>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8">
        <v>46357.0</v>
      </c>
      <c r="B89" s="13" t="str">
        <f t="shared" si="6"/>
        <v/>
      </c>
      <c r="C89" s="14">
        <f t="shared" si="7"/>
        <v>0</v>
      </c>
      <c r="D89" s="14">
        <f t="shared" si="8"/>
        <v>0</v>
      </c>
      <c r="E89" s="14">
        <f t="shared" si="9"/>
        <v>0</v>
      </c>
      <c r="F89" s="14">
        <f t="shared" si="10"/>
        <v>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8">
        <v>46388.0</v>
      </c>
      <c r="B90" s="13" t="str">
        <f t="shared" si="6"/>
        <v/>
      </c>
      <c r="C90" s="14">
        <f t="shared" si="7"/>
        <v>0</v>
      </c>
      <c r="D90" s="14">
        <f t="shared" si="8"/>
        <v>0</v>
      </c>
      <c r="E90" s="14">
        <f t="shared" si="9"/>
        <v>0</v>
      </c>
      <c r="F90" s="14">
        <f t="shared" si="10"/>
        <v>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8">
        <v>46419.0</v>
      </c>
      <c r="B91" s="13" t="str">
        <f t="shared" si="6"/>
        <v/>
      </c>
      <c r="C91" s="14">
        <f t="shared" si="7"/>
        <v>0</v>
      </c>
      <c r="D91" s="14">
        <f t="shared" si="8"/>
        <v>0</v>
      </c>
      <c r="E91" s="14">
        <f t="shared" si="9"/>
        <v>0</v>
      </c>
      <c r="F91" s="14">
        <f t="shared" si="10"/>
        <v>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8">
        <v>46447.0</v>
      </c>
      <c r="B92" s="13" t="str">
        <f t="shared" si="6"/>
        <v/>
      </c>
      <c r="C92" s="14">
        <f t="shared" si="7"/>
        <v>0</v>
      </c>
      <c r="D92" s="14">
        <f t="shared" si="8"/>
        <v>0</v>
      </c>
      <c r="E92" s="14">
        <f t="shared" si="9"/>
        <v>0</v>
      </c>
      <c r="F92" s="14">
        <f t="shared" si="10"/>
        <v>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8">
        <v>46478.0</v>
      </c>
      <c r="B93" s="13" t="str">
        <f t="shared" si="6"/>
        <v/>
      </c>
      <c r="C93" s="14">
        <f t="shared" si="7"/>
        <v>0</v>
      </c>
      <c r="D93" s="14">
        <f t="shared" si="8"/>
        <v>0</v>
      </c>
      <c r="E93" s="14">
        <f t="shared" si="9"/>
        <v>0</v>
      </c>
      <c r="F93" s="14">
        <f t="shared" si="10"/>
        <v>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8">
        <v>46508.0</v>
      </c>
      <c r="B94" s="13" t="str">
        <f t="shared" si="6"/>
        <v/>
      </c>
      <c r="C94" s="14">
        <f t="shared" si="7"/>
        <v>0</v>
      </c>
      <c r="D94" s="14">
        <f t="shared" si="8"/>
        <v>0</v>
      </c>
      <c r="E94" s="14">
        <f t="shared" si="9"/>
        <v>0</v>
      </c>
      <c r="F94" s="14">
        <f t="shared" si="10"/>
        <v>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8">
        <v>46539.0</v>
      </c>
      <c r="B95" s="13" t="str">
        <f t="shared" si="6"/>
        <v/>
      </c>
      <c r="C95" s="14">
        <f t="shared" si="7"/>
        <v>0</v>
      </c>
      <c r="D95" s="14">
        <f t="shared" si="8"/>
        <v>0</v>
      </c>
      <c r="E95" s="14">
        <f t="shared" si="9"/>
        <v>0</v>
      </c>
      <c r="F95" s="14">
        <f t="shared" si="10"/>
        <v>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8">
        <v>46569.0</v>
      </c>
      <c r="B96" s="13" t="str">
        <f t="shared" si="6"/>
        <v/>
      </c>
      <c r="C96" s="14">
        <f t="shared" si="7"/>
        <v>0</v>
      </c>
      <c r="D96" s="14">
        <f t="shared" si="8"/>
        <v>0</v>
      </c>
      <c r="E96" s="14">
        <f t="shared" si="9"/>
        <v>0</v>
      </c>
      <c r="F96" s="14">
        <f t="shared" si="10"/>
        <v>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8">
        <v>46600.0</v>
      </c>
      <c r="B97" s="13" t="str">
        <f t="shared" si="6"/>
        <v/>
      </c>
      <c r="C97" s="14">
        <f t="shared" si="7"/>
        <v>0</v>
      </c>
      <c r="D97" s="14">
        <f t="shared" si="8"/>
        <v>0</v>
      </c>
      <c r="E97" s="14">
        <f t="shared" si="9"/>
        <v>0</v>
      </c>
      <c r="F97" s="14">
        <f t="shared" si="10"/>
        <v>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8">
        <v>46631.0</v>
      </c>
      <c r="B98" s="13" t="str">
        <f t="shared" si="6"/>
        <v/>
      </c>
      <c r="C98" s="14">
        <f t="shared" si="7"/>
        <v>0</v>
      </c>
      <c r="D98" s="14">
        <f t="shared" si="8"/>
        <v>0</v>
      </c>
      <c r="E98" s="14">
        <f t="shared" si="9"/>
        <v>0</v>
      </c>
      <c r="F98" s="14">
        <f t="shared" si="10"/>
        <v>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8">
        <v>46661.0</v>
      </c>
      <c r="B99" s="13" t="str">
        <f t="shared" si="6"/>
        <v/>
      </c>
      <c r="C99" s="14">
        <f t="shared" si="7"/>
        <v>0</v>
      </c>
      <c r="D99" s="14">
        <f t="shared" si="8"/>
        <v>0</v>
      </c>
      <c r="E99" s="14">
        <f t="shared" si="9"/>
        <v>0</v>
      </c>
      <c r="F99" s="14">
        <f t="shared" si="10"/>
        <v>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8">
        <v>46692.0</v>
      </c>
      <c r="B100" s="13" t="str">
        <f t="shared" si="6"/>
        <v/>
      </c>
      <c r="C100" s="14">
        <f t="shared" si="7"/>
        <v>0</v>
      </c>
      <c r="D100" s="14">
        <f t="shared" si="8"/>
        <v>0</v>
      </c>
      <c r="E100" s="14">
        <f t="shared" si="9"/>
        <v>0</v>
      </c>
      <c r="F100" s="14">
        <f t="shared" si="10"/>
        <v>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8">
        <v>46722.0</v>
      </c>
      <c r="B101" s="13" t="str">
        <f t="shared" si="6"/>
        <v/>
      </c>
      <c r="C101" s="14">
        <f t="shared" si="7"/>
        <v>0</v>
      </c>
      <c r="D101" s="14">
        <f t="shared" si="8"/>
        <v>0</v>
      </c>
      <c r="E101" s="14">
        <f t="shared" si="9"/>
        <v>0</v>
      </c>
      <c r="F101" s="14">
        <f t="shared" si="10"/>
        <v>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8">
        <v>46753.0</v>
      </c>
      <c r="B102" s="13" t="str">
        <f t="shared" si="6"/>
        <v/>
      </c>
      <c r="C102" s="14">
        <f t="shared" si="7"/>
        <v>0</v>
      </c>
      <c r="D102" s="14">
        <f t="shared" si="8"/>
        <v>0</v>
      </c>
      <c r="E102" s="14">
        <f t="shared" si="9"/>
        <v>0</v>
      </c>
      <c r="F102" s="14">
        <f t="shared" si="10"/>
        <v>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8">
        <v>46784.0</v>
      </c>
      <c r="B103" s="13" t="str">
        <f t="shared" si="6"/>
        <v/>
      </c>
      <c r="C103" s="14">
        <f t="shared" si="7"/>
        <v>0</v>
      </c>
      <c r="D103" s="14">
        <f t="shared" si="8"/>
        <v>0</v>
      </c>
      <c r="E103" s="14">
        <f t="shared" si="9"/>
        <v>0</v>
      </c>
      <c r="F103" s="14">
        <f t="shared" si="10"/>
        <v>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8">
        <v>46813.0</v>
      </c>
      <c r="B104" s="13" t="str">
        <f t="shared" si="6"/>
        <v/>
      </c>
      <c r="C104" s="14">
        <f t="shared" si="7"/>
        <v>0</v>
      </c>
      <c r="D104" s="14">
        <f t="shared" si="8"/>
        <v>0</v>
      </c>
      <c r="E104" s="14">
        <f t="shared" si="9"/>
        <v>0</v>
      </c>
      <c r="F104" s="14">
        <f t="shared" si="10"/>
        <v>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8">
        <v>46844.0</v>
      </c>
      <c r="B105" s="13" t="str">
        <f t="shared" si="6"/>
        <v/>
      </c>
      <c r="C105" s="14">
        <f t="shared" si="7"/>
        <v>0</v>
      </c>
      <c r="D105" s="14">
        <f t="shared" si="8"/>
        <v>0</v>
      </c>
      <c r="E105" s="14">
        <f t="shared" si="9"/>
        <v>0</v>
      </c>
      <c r="F105" s="14">
        <f t="shared" si="10"/>
        <v>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8">
        <v>46874.0</v>
      </c>
      <c r="B106" s="13" t="str">
        <f t="shared" si="6"/>
        <v/>
      </c>
      <c r="C106" s="14">
        <f t="shared" si="7"/>
        <v>0</v>
      </c>
      <c r="D106" s="14">
        <f t="shared" si="8"/>
        <v>0</v>
      </c>
      <c r="E106" s="14">
        <f t="shared" si="9"/>
        <v>0</v>
      </c>
      <c r="F106" s="14">
        <f t="shared" si="10"/>
        <v>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8">
        <v>46905.0</v>
      </c>
      <c r="B107" s="13" t="str">
        <f t="shared" si="6"/>
        <v/>
      </c>
      <c r="C107" s="14">
        <f t="shared" si="7"/>
        <v>0</v>
      </c>
      <c r="D107" s="14">
        <f t="shared" si="8"/>
        <v>0</v>
      </c>
      <c r="E107" s="14">
        <f t="shared" si="9"/>
        <v>0</v>
      </c>
      <c r="F107" s="14">
        <f t="shared" si="10"/>
        <v>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8">
        <v>46935.0</v>
      </c>
      <c r="B108" s="13" t="str">
        <f t="shared" si="6"/>
        <v/>
      </c>
      <c r="C108" s="14">
        <f t="shared" si="7"/>
        <v>0</v>
      </c>
      <c r="D108" s="14">
        <f t="shared" si="8"/>
        <v>0</v>
      </c>
      <c r="E108" s="14">
        <f t="shared" si="9"/>
        <v>0</v>
      </c>
      <c r="F108" s="14">
        <f t="shared" si="10"/>
        <v>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8">
        <v>46966.0</v>
      </c>
      <c r="B109" s="13" t="str">
        <f t="shared" si="6"/>
        <v/>
      </c>
      <c r="C109" s="14">
        <f t="shared" si="7"/>
        <v>0</v>
      </c>
      <c r="D109" s="14">
        <f t="shared" si="8"/>
        <v>0</v>
      </c>
      <c r="E109" s="14">
        <f t="shared" si="9"/>
        <v>0</v>
      </c>
      <c r="F109" s="14">
        <f t="shared" si="10"/>
        <v>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8">
        <v>46997.0</v>
      </c>
      <c r="B110" s="13" t="str">
        <f t="shared" si="6"/>
        <v/>
      </c>
      <c r="C110" s="14">
        <f t="shared" si="7"/>
        <v>0</v>
      </c>
      <c r="D110" s="14">
        <f t="shared" si="8"/>
        <v>0</v>
      </c>
      <c r="E110" s="14">
        <f t="shared" si="9"/>
        <v>0</v>
      </c>
      <c r="F110" s="14">
        <f t="shared" si="10"/>
        <v>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8">
        <v>47027.0</v>
      </c>
      <c r="B111" s="13" t="str">
        <f t="shared" si="6"/>
        <v/>
      </c>
      <c r="C111" s="14">
        <f t="shared" si="7"/>
        <v>0</v>
      </c>
      <c r="D111" s="14">
        <f t="shared" si="8"/>
        <v>0</v>
      </c>
      <c r="E111" s="14">
        <f t="shared" si="9"/>
        <v>0</v>
      </c>
      <c r="F111" s="14">
        <f t="shared" si="10"/>
        <v>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8">
        <v>47058.0</v>
      </c>
      <c r="B112" s="13" t="str">
        <f t="shared" si="6"/>
        <v/>
      </c>
      <c r="C112" s="14">
        <f t="shared" si="7"/>
        <v>0</v>
      </c>
      <c r="D112" s="14">
        <f t="shared" si="8"/>
        <v>0</v>
      </c>
      <c r="E112" s="14">
        <f t="shared" si="9"/>
        <v>0</v>
      </c>
      <c r="F112" s="14">
        <f t="shared" si="10"/>
        <v>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8">
        <v>47088.0</v>
      </c>
      <c r="B113" s="13" t="str">
        <f t="shared" si="6"/>
        <v/>
      </c>
      <c r="C113" s="14">
        <f t="shared" si="7"/>
        <v>0</v>
      </c>
      <c r="D113" s="14">
        <f t="shared" si="8"/>
        <v>0</v>
      </c>
      <c r="E113" s="14">
        <f t="shared" si="9"/>
        <v>0</v>
      </c>
      <c r="F113" s="14">
        <f t="shared" si="10"/>
        <v>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8">
        <v>47119.0</v>
      </c>
      <c r="B114" s="13" t="str">
        <f t="shared" si="6"/>
        <v/>
      </c>
      <c r="C114" s="14">
        <f t="shared" si="7"/>
        <v>0</v>
      </c>
      <c r="D114" s="14">
        <f t="shared" si="8"/>
        <v>0</v>
      </c>
      <c r="E114" s="14">
        <f t="shared" si="9"/>
        <v>0</v>
      </c>
      <c r="F114" s="14">
        <f t="shared" si="10"/>
        <v>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8">
        <v>47150.0</v>
      </c>
      <c r="B115" s="13" t="str">
        <f t="shared" si="6"/>
        <v/>
      </c>
      <c r="C115" s="14">
        <f t="shared" si="7"/>
        <v>0</v>
      </c>
      <c r="D115" s="14">
        <f t="shared" si="8"/>
        <v>0</v>
      </c>
      <c r="E115" s="14">
        <f t="shared" si="9"/>
        <v>0</v>
      </c>
      <c r="F115" s="14">
        <f t="shared" si="10"/>
        <v>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8">
        <v>47178.0</v>
      </c>
      <c r="B116" s="13" t="str">
        <f t="shared" si="6"/>
        <v/>
      </c>
      <c r="C116" s="14">
        <f t="shared" si="7"/>
        <v>0</v>
      </c>
      <c r="D116" s="14">
        <f t="shared" si="8"/>
        <v>0</v>
      </c>
      <c r="E116" s="14">
        <f t="shared" si="9"/>
        <v>0</v>
      </c>
      <c r="F116" s="14">
        <f t="shared" si="10"/>
        <v>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8">
        <v>47209.0</v>
      </c>
      <c r="B117" s="13" t="str">
        <f t="shared" si="6"/>
        <v/>
      </c>
      <c r="C117" s="14">
        <f t="shared" si="7"/>
        <v>0</v>
      </c>
      <c r="D117" s="14">
        <f t="shared" si="8"/>
        <v>0</v>
      </c>
      <c r="E117" s="14">
        <f t="shared" si="9"/>
        <v>0</v>
      </c>
      <c r="F117" s="14">
        <f t="shared" si="10"/>
        <v>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8">
        <v>47239.0</v>
      </c>
      <c r="B118" s="13" t="str">
        <f t="shared" si="6"/>
        <v/>
      </c>
      <c r="C118" s="14">
        <f t="shared" si="7"/>
        <v>0</v>
      </c>
      <c r="D118" s="14">
        <f t="shared" si="8"/>
        <v>0</v>
      </c>
      <c r="E118" s="14">
        <f t="shared" si="9"/>
        <v>0</v>
      </c>
      <c r="F118" s="14">
        <f t="shared" si="10"/>
        <v>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8">
        <v>47270.0</v>
      </c>
      <c r="B119" s="13" t="str">
        <f t="shared" si="6"/>
        <v/>
      </c>
      <c r="C119" s="14">
        <f t="shared" si="7"/>
        <v>0</v>
      </c>
      <c r="D119" s="14">
        <f t="shared" si="8"/>
        <v>0</v>
      </c>
      <c r="E119" s="14">
        <f t="shared" si="9"/>
        <v>0</v>
      </c>
      <c r="F119" s="14">
        <f t="shared" si="10"/>
        <v>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8">
        <v>47300.0</v>
      </c>
      <c r="B120" s="13" t="str">
        <f t="shared" si="6"/>
        <v/>
      </c>
      <c r="C120" s="14">
        <f t="shared" si="7"/>
        <v>0</v>
      </c>
      <c r="D120" s="14">
        <f t="shared" si="8"/>
        <v>0</v>
      </c>
      <c r="E120" s="14">
        <f t="shared" si="9"/>
        <v>0</v>
      </c>
      <c r="F120" s="14">
        <f t="shared" si="10"/>
        <v>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8">
        <v>47331.0</v>
      </c>
      <c r="B121" s="13" t="str">
        <f t="shared" si="6"/>
        <v/>
      </c>
      <c r="C121" s="14">
        <f t="shared" si="7"/>
        <v>0</v>
      </c>
      <c r="D121" s="14">
        <f t="shared" si="8"/>
        <v>0</v>
      </c>
      <c r="E121" s="14">
        <f t="shared" si="9"/>
        <v>0</v>
      </c>
      <c r="F121" s="14">
        <f t="shared" si="10"/>
        <v>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8">
        <v>47362.0</v>
      </c>
      <c r="B122" s="13" t="str">
        <f t="shared" si="6"/>
        <v/>
      </c>
      <c r="C122" s="14">
        <f t="shared" si="7"/>
        <v>0</v>
      </c>
      <c r="D122" s="14">
        <f t="shared" si="8"/>
        <v>0</v>
      </c>
      <c r="E122" s="14">
        <f t="shared" si="9"/>
        <v>0</v>
      </c>
      <c r="F122" s="14">
        <f t="shared" si="10"/>
        <v>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8">
        <v>47392.0</v>
      </c>
      <c r="B123" s="13" t="str">
        <f t="shared" si="6"/>
        <v/>
      </c>
      <c r="C123" s="14">
        <f t="shared" si="7"/>
        <v>0</v>
      </c>
      <c r="D123" s="14">
        <f t="shared" si="8"/>
        <v>0</v>
      </c>
      <c r="E123" s="14">
        <f t="shared" si="9"/>
        <v>0</v>
      </c>
      <c r="F123" s="14">
        <f t="shared" si="10"/>
        <v>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8">
        <v>47423.0</v>
      </c>
      <c r="B124" s="13" t="str">
        <f t="shared" si="6"/>
        <v/>
      </c>
      <c r="C124" s="14">
        <f t="shared" si="7"/>
        <v>0</v>
      </c>
      <c r="D124" s="14">
        <f t="shared" si="8"/>
        <v>0</v>
      </c>
      <c r="E124" s="14">
        <f t="shared" si="9"/>
        <v>0</v>
      </c>
      <c r="F124" s="14">
        <f t="shared" si="10"/>
        <v>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8">
        <v>47453.0</v>
      </c>
      <c r="B125" s="13" t="str">
        <f t="shared" si="6"/>
        <v/>
      </c>
      <c r="C125" s="14">
        <f t="shared" si="7"/>
        <v>0</v>
      </c>
      <c r="D125" s="14">
        <f t="shared" si="8"/>
        <v>0</v>
      </c>
      <c r="E125" s="14">
        <f t="shared" si="9"/>
        <v>0</v>
      </c>
      <c r="F125" s="14">
        <f t="shared" si="10"/>
        <v>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34</v>
      </c>
      <c r="B1" s="2"/>
      <c r="C1" s="2"/>
      <c r="D1" s="2" t="s">
        <v>32</v>
      </c>
      <c r="E1" s="19">
        <f>5%/12</f>
        <v>0.004166666667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0" t="s">
        <v>35</v>
      </c>
      <c r="E2" s="21">
        <f>10*12</f>
        <v>120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 t="s">
        <v>36</v>
      </c>
      <c r="B3" s="2"/>
      <c r="C3" s="2"/>
      <c r="D3" s="20" t="s">
        <v>2</v>
      </c>
      <c r="E3" s="10">
        <f>IFERROR(-PMT(E1,E2,E6),0)</f>
        <v>10606.55152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37</v>
      </c>
      <c r="B5" s="8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2">
        <v>43831.0</v>
      </c>
      <c r="B6" s="9">
        <f>E3</f>
        <v>10606.55152</v>
      </c>
      <c r="C6" s="4">
        <f t="shared" ref="C6:C125" si="1">E6*$E$1</f>
        <v>4166.666667</v>
      </c>
      <c r="D6" s="10">
        <f t="shared" ref="D6:D125" si="2">B6-C6</f>
        <v>6439.884857</v>
      </c>
      <c r="E6" s="11">
        <v>1000000.0</v>
      </c>
      <c r="F6" s="10">
        <f t="shared" ref="F6:F125" si="3">E6-D6</f>
        <v>993560.1151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2">
        <v>43862.0</v>
      </c>
      <c r="B7" s="9">
        <f t="shared" ref="B7:B125" si="4">B6</f>
        <v>10606.55152</v>
      </c>
      <c r="C7" s="4">
        <f t="shared" si="1"/>
        <v>4139.833813</v>
      </c>
      <c r="D7" s="10">
        <f t="shared" si="2"/>
        <v>6466.717711</v>
      </c>
      <c r="E7" s="10">
        <f t="shared" ref="E7:E125" si="5">F6</f>
        <v>993560.1151</v>
      </c>
      <c r="F7" s="10">
        <f t="shared" si="3"/>
        <v>987093.3974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2">
        <v>43891.0</v>
      </c>
      <c r="B8" s="9">
        <f t="shared" si="4"/>
        <v>10606.55152</v>
      </c>
      <c r="C8" s="4">
        <f t="shared" si="1"/>
        <v>4112.889156</v>
      </c>
      <c r="D8" s="10">
        <f t="shared" si="2"/>
        <v>6493.662368</v>
      </c>
      <c r="E8" s="10">
        <f t="shared" si="5"/>
        <v>987093.3974</v>
      </c>
      <c r="F8" s="10">
        <f t="shared" si="3"/>
        <v>980599.7351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3">
        <v>43922.0</v>
      </c>
      <c r="B9" s="13">
        <f t="shared" si="4"/>
        <v>10606.55152</v>
      </c>
      <c r="C9" s="14">
        <f t="shared" si="1"/>
        <v>4085.832229</v>
      </c>
      <c r="D9" s="14">
        <f t="shared" si="2"/>
        <v>6520.719294</v>
      </c>
      <c r="E9" s="14">
        <f t="shared" si="5"/>
        <v>980599.7351</v>
      </c>
      <c r="F9" s="14">
        <f t="shared" si="3"/>
        <v>974079.0158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3">
        <v>43952.0</v>
      </c>
      <c r="B10" s="13">
        <f t="shared" si="4"/>
        <v>10606.55152</v>
      </c>
      <c r="C10" s="14">
        <f t="shared" si="1"/>
        <v>4058.662566</v>
      </c>
      <c r="D10" s="14">
        <f t="shared" si="2"/>
        <v>6547.888958</v>
      </c>
      <c r="E10" s="14">
        <f t="shared" si="5"/>
        <v>974079.0158</v>
      </c>
      <c r="F10" s="14">
        <f t="shared" si="3"/>
        <v>967531.1268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3">
        <v>43983.0</v>
      </c>
      <c r="B11" s="13">
        <f t="shared" si="4"/>
        <v>10606.55152</v>
      </c>
      <c r="C11" s="14">
        <f t="shared" si="1"/>
        <v>4031.379695</v>
      </c>
      <c r="D11" s="14">
        <f t="shared" si="2"/>
        <v>6575.171829</v>
      </c>
      <c r="E11" s="14">
        <f t="shared" si="5"/>
        <v>967531.1268</v>
      </c>
      <c r="F11" s="14">
        <f t="shared" si="3"/>
        <v>960955.955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3">
        <v>44013.0</v>
      </c>
      <c r="B12" s="13">
        <f t="shared" si="4"/>
        <v>10606.55152</v>
      </c>
      <c r="C12" s="14">
        <f t="shared" si="1"/>
        <v>4003.983146</v>
      </c>
      <c r="D12" s="14">
        <f t="shared" si="2"/>
        <v>6602.568378</v>
      </c>
      <c r="E12" s="14">
        <f t="shared" si="5"/>
        <v>960955.955</v>
      </c>
      <c r="F12" s="14">
        <f t="shared" si="3"/>
        <v>954353.3866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3">
        <v>44044.0</v>
      </c>
      <c r="B13" s="13">
        <f t="shared" si="4"/>
        <v>10606.55152</v>
      </c>
      <c r="C13" s="14">
        <f t="shared" si="1"/>
        <v>3976.472444</v>
      </c>
      <c r="D13" s="14">
        <f t="shared" si="2"/>
        <v>6630.07908</v>
      </c>
      <c r="E13" s="14">
        <f t="shared" si="5"/>
        <v>954353.3866</v>
      </c>
      <c r="F13" s="14">
        <f t="shared" si="3"/>
        <v>947723.3075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3">
        <v>44075.0</v>
      </c>
      <c r="B14" s="13">
        <f t="shared" si="4"/>
        <v>10606.55152</v>
      </c>
      <c r="C14" s="14">
        <f t="shared" si="1"/>
        <v>3948.847115</v>
      </c>
      <c r="D14" s="14">
        <f t="shared" si="2"/>
        <v>6657.704409</v>
      </c>
      <c r="E14" s="14">
        <f t="shared" si="5"/>
        <v>947723.3075</v>
      </c>
      <c r="F14" s="14">
        <f t="shared" si="3"/>
        <v>941065.6031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3">
        <v>44105.0</v>
      </c>
      <c r="B15" s="13">
        <f t="shared" si="4"/>
        <v>10606.55152</v>
      </c>
      <c r="C15" s="14">
        <f t="shared" si="1"/>
        <v>3921.10668</v>
      </c>
      <c r="D15" s="14">
        <f t="shared" si="2"/>
        <v>6685.444844</v>
      </c>
      <c r="E15" s="14">
        <f t="shared" si="5"/>
        <v>941065.6031</v>
      </c>
      <c r="F15" s="14">
        <f t="shared" si="3"/>
        <v>934380.1583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3">
        <v>44136.0</v>
      </c>
      <c r="B16" s="13">
        <f t="shared" si="4"/>
        <v>10606.55152</v>
      </c>
      <c r="C16" s="14">
        <f t="shared" si="1"/>
        <v>3893.250659</v>
      </c>
      <c r="D16" s="14">
        <f t="shared" si="2"/>
        <v>6713.300864</v>
      </c>
      <c r="E16" s="14">
        <f t="shared" si="5"/>
        <v>934380.1583</v>
      </c>
      <c r="F16" s="14">
        <f t="shared" si="3"/>
        <v>927666.8574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3">
        <v>44166.0</v>
      </c>
      <c r="B17" s="13">
        <f t="shared" si="4"/>
        <v>10606.55152</v>
      </c>
      <c r="C17" s="14">
        <f t="shared" si="1"/>
        <v>3865.278573</v>
      </c>
      <c r="D17" s="14">
        <f t="shared" si="2"/>
        <v>6741.272951</v>
      </c>
      <c r="E17" s="14">
        <f t="shared" si="5"/>
        <v>927666.8574</v>
      </c>
      <c r="F17" s="14">
        <f t="shared" si="3"/>
        <v>920925.5845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3">
        <v>44197.0</v>
      </c>
      <c r="B18" s="13">
        <f t="shared" si="4"/>
        <v>10606.55152</v>
      </c>
      <c r="C18" s="14">
        <f t="shared" si="1"/>
        <v>3837.189935</v>
      </c>
      <c r="D18" s="14">
        <f t="shared" si="2"/>
        <v>6769.361589</v>
      </c>
      <c r="E18" s="14">
        <f t="shared" si="5"/>
        <v>920925.5845</v>
      </c>
      <c r="F18" s="14">
        <f t="shared" si="3"/>
        <v>914156.2229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3">
        <v>44228.0</v>
      </c>
      <c r="B19" s="13">
        <f t="shared" si="4"/>
        <v>10606.55152</v>
      </c>
      <c r="C19" s="14">
        <f t="shared" si="1"/>
        <v>3808.984262</v>
      </c>
      <c r="D19" s="14">
        <f t="shared" si="2"/>
        <v>6797.567262</v>
      </c>
      <c r="E19" s="14">
        <f t="shared" si="5"/>
        <v>914156.2229</v>
      </c>
      <c r="F19" s="14">
        <f t="shared" si="3"/>
        <v>907358.6556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3">
        <v>44256.0</v>
      </c>
      <c r="B20" s="13">
        <f t="shared" si="4"/>
        <v>10606.55152</v>
      </c>
      <c r="C20" s="14">
        <f t="shared" si="1"/>
        <v>3780.661065</v>
      </c>
      <c r="D20" s="14">
        <f t="shared" si="2"/>
        <v>6825.890459</v>
      </c>
      <c r="E20" s="14">
        <f t="shared" si="5"/>
        <v>907358.6556</v>
      </c>
      <c r="F20" s="14">
        <f t="shared" si="3"/>
        <v>900532.7651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3">
        <v>44287.0</v>
      </c>
      <c r="B21" s="13">
        <f t="shared" si="4"/>
        <v>10606.55152</v>
      </c>
      <c r="C21" s="14">
        <f t="shared" si="1"/>
        <v>3752.219855</v>
      </c>
      <c r="D21" s="14">
        <f t="shared" si="2"/>
        <v>6854.331669</v>
      </c>
      <c r="E21" s="14">
        <f t="shared" si="5"/>
        <v>900532.7651</v>
      </c>
      <c r="F21" s="14">
        <f t="shared" si="3"/>
        <v>893678.4335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3">
        <v>44317.0</v>
      </c>
      <c r="B22" s="13">
        <f t="shared" si="4"/>
        <v>10606.55152</v>
      </c>
      <c r="C22" s="14">
        <f t="shared" si="1"/>
        <v>3723.660139</v>
      </c>
      <c r="D22" s="14">
        <f t="shared" si="2"/>
        <v>6882.891384</v>
      </c>
      <c r="E22" s="14">
        <f t="shared" si="5"/>
        <v>893678.4335</v>
      </c>
      <c r="F22" s="14">
        <f t="shared" si="3"/>
        <v>886795.5421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3">
        <v>44348.0</v>
      </c>
      <c r="B23" s="13">
        <f t="shared" si="4"/>
        <v>10606.55152</v>
      </c>
      <c r="C23" s="14">
        <f t="shared" si="1"/>
        <v>3694.981425</v>
      </c>
      <c r="D23" s="14">
        <f t="shared" si="2"/>
        <v>6911.570099</v>
      </c>
      <c r="E23" s="14">
        <f t="shared" si="5"/>
        <v>886795.5421</v>
      </c>
      <c r="F23" s="14">
        <f t="shared" si="3"/>
        <v>879883.972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3">
        <v>44378.0</v>
      </c>
      <c r="B24" s="13">
        <f t="shared" si="4"/>
        <v>10606.55152</v>
      </c>
      <c r="C24" s="14">
        <f t="shared" si="1"/>
        <v>3666.183217</v>
      </c>
      <c r="D24" s="14">
        <f t="shared" si="2"/>
        <v>6940.368307</v>
      </c>
      <c r="E24" s="14">
        <f t="shared" si="5"/>
        <v>879883.972</v>
      </c>
      <c r="F24" s="14">
        <f t="shared" si="3"/>
        <v>872943.6037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3">
        <v>44409.0</v>
      </c>
      <c r="B25" s="13">
        <f t="shared" si="4"/>
        <v>10606.55152</v>
      </c>
      <c r="C25" s="14">
        <f t="shared" si="1"/>
        <v>3637.265015</v>
      </c>
      <c r="D25" s="14">
        <f t="shared" si="2"/>
        <v>6969.286509</v>
      </c>
      <c r="E25" s="14">
        <f t="shared" si="5"/>
        <v>872943.6037</v>
      </c>
      <c r="F25" s="14">
        <f t="shared" si="3"/>
        <v>865974.3172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3">
        <v>44440.0</v>
      </c>
      <c r="B26" s="13">
        <f t="shared" si="4"/>
        <v>10606.55152</v>
      </c>
      <c r="C26" s="14">
        <f t="shared" si="1"/>
        <v>3608.226322</v>
      </c>
      <c r="D26" s="14">
        <f t="shared" si="2"/>
        <v>6998.325202</v>
      </c>
      <c r="E26" s="14">
        <f t="shared" si="5"/>
        <v>865974.3172</v>
      </c>
      <c r="F26" s="14">
        <f t="shared" si="3"/>
        <v>858975.992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3">
        <v>44470.0</v>
      </c>
      <c r="B27" s="13">
        <f t="shared" si="4"/>
        <v>10606.55152</v>
      </c>
      <c r="C27" s="14">
        <f t="shared" si="1"/>
        <v>3579.066633</v>
      </c>
      <c r="D27" s="14">
        <f t="shared" si="2"/>
        <v>7027.484891</v>
      </c>
      <c r="E27" s="14">
        <f t="shared" si="5"/>
        <v>858975.992</v>
      </c>
      <c r="F27" s="14">
        <f t="shared" si="3"/>
        <v>851948.5071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3">
        <v>44501.0</v>
      </c>
      <c r="B28" s="13">
        <f t="shared" si="4"/>
        <v>10606.55152</v>
      </c>
      <c r="C28" s="14">
        <f t="shared" si="1"/>
        <v>3549.785446</v>
      </c>
      <c r="D28" s="14">
        <f t="shared" si="2"/>
        <v>7056.766078</v>
      </c>
      <c r="E28" s="14">
        <f t="shared" si="5"/>
        <v>851948.5071</v>
      </c>
      <c r="F28" s="14">
        <f t="shared" si="3"/>
        <v>844891.741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3">
        <v>44531.0</v>
      </c>
      <c r="B29" s="13">
        <f t="shared" si="4"/>
        <v>10606.55152</v>
      </c>
      <c r="C29" s="14">
        <f t="shared" si="1"/>
        <v>3520.382254</v>
      </c>
      <c r="D29" s="14">
        <f t="shared" si="2"/>
        <v>7086.16927</v>
      </c>
      <c r="E29" s="14">
        <f t="shared" si="5"/>
        <v>844891.741</v>
      </c>
      <c r="F29" s="14">
        <f t="shared" si="3"/>
        <v>837805.5717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3">
        <v>44562.0</v>
      </c>
      <c r="B30" s="13">
        <f t="shared" si="4"/>
        <v>10606.55152</v>
      </c>
      <c r="C30" s="14">
        <f t="shared" si="1"/>
        <v>3490.856549</v>
      </c>
      <c r="D30" s="14">
        <f t="shared" si="2"/>
        <v>7115.694975</v>
      </c>
      <c r="E30" s="14">
        <f t="shared" si="5"/>
        <v>837805.5717</v>
      </c>
      <c r="F30" s="14">
        <f t="shared" si="3"/>
        <v>830689.8768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3">
        <v>44593.0</v>
      </c>
      <c r="B31" s="13">
        <f t="shared" si="4"/>
        <v>10606.55152</v>
      </c>
      <c r="C31" s="14">
        <f t="shared" si="1"/>
        <v>3461.20782</v>
      </c>
      <c r="D31" s="14">
        <f t="shared" si="2"/>
        <v>7145.343704</v>
      </c>
      <c r="E31" s="14">
        <f t="shared" si="5"/>
        <v>830689.8768</v>
      </c>
      <c r="F31" s="14">
        <f t="shared" si="3"/>
        <v>823544.5331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3">
        <v>44621.0</v>
      </c>
      <c r="B32" s="13">
        <f t="shared" si="4"/>
        <v>10606.55152</v>
      </c>
      <c r="C32" s="14">
        <f t="shared" si="1"/>
        <v>3431.435554</v>
      </c>
      <c r="D32" s="14">
        <f t="shared" si="2"/>
        <v>7175.115969</v>
      </c>
      <c r="E32" s="14">
        <f t="shared" si="5"/>
        <v>823544.5331</v>
      </c>
      <c r="F32" s="14">
        <f t="shared" si="3"/>
        <v>816369.4171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3">
        <v>44652.0</v>
      </c>
      <c r="B33" s="13">
        <f t="shared" si="4"/>
        <v>10606.55152</v>
      </c>
      <c r="C33" s="14">
        <f t="shared" si="1"/>
        <v>3401.539238</v>
      </c>
      <c r="D33" s="14">
        <f t="shared" si="2"/>
        <v>7205.012286</v>
      </c>
      <c r="E33" s="14">
        <f t="shared" si="5"/>
        <v>816369.4171</v>
      </c>
      <c r="F33" s="14">
        <f t="shared" si="3"/>
        <v>809164.4048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3">
        <v>44682.0</v>
      </c>
      <c r="B34" s="13">
        <f t="shared" si="4"/>
        <v>10606.55152</v>
      </c>
      <c r="C34" s="14">
        <f t="shared" si="1"/>
        <v>3371.518353</v>
      </c>
      <c r="D34" s="14">
        <f t="shared" si="2"/>
        <v>7235.033171</v>
      </c>
      <c r="E34" s="14">
        <f t="shared" si="5"/>
        <v>809164.4048</v>
      </c>
      <c r="F34" s="14">
        <f t="shared" si="3"/>
        <v>801929.3716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3">
        <v>44713.0</v>
      </c>
      <c r="B35" s="13">
        <f t="shared" si="4"/>
        <v>10606.55152</v>
      </c>
      <c r="C35" s="14">
        <f t="shared" si="1"/>
        <v>3341.372382</v>
      </c>
      <c r="D35" s="14">
        <f t="shared" si="2"/>
        <v>7265.179142</v>
      </c>
      <c r="E35" s="14">
        <f t="shared" si="5"/>
        <v>801929.3716</v>
      </c>
      <c r="F35" s="14">
        <f t="shared" si="3"/>
        <v>794664.1925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3">
        <v>44743.0</v>
      </c>
      <c r="B36" s="13">
        <f t="shared" si="4"/>
        <v>10606.55152</v>
      </c>
      <c r="C36" s="14">
        <f t="shared" si="1"/>
        <v>3311.100802</v>
      </c>
      <c r="D36" s="14">
        <f t="shared" si="2"/>
        <v>7295.450722</v>
      </c>
      <c r="E36" s="14">
        <f t="shared" si="5"/>
        <v>794664.1925</v>
      </c>
      <c r="F36" s="14">
        <f t="shared" si="3"/>
        <v>787368.7418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3">
        <v>44774.0</v>
      </c>
      <c r="B37" s="13">
        <f t="shared" si="4"/>
        <v>10606.55152</v>
      </c>
      <c r="C37" s="14">
        <f t="shared" si="1"/>
        <v>3280.703091</v>
      </c>
      <c r="D37" s="14">
        <f t="shared" si="2"/>
        <v>7325.848433</v>
      </c>
      <c r="E37" s="14">
        <f t="shared" si="5"/>
        <v>787368.7418</v>
      </c>
      <c r="F37" s="14">
        <f t="shared" si="3"/>
        <v>780042.8933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3">
        <v>44805.0</v>
      </c>
      <c r="B38" s="13">
        <f t="shared" si="4"/>
        <v>10606.55152</v>
      </c>
      <c r="C38" s="14">
        <f t="shared" si="1"/>
        <v>3250.178722</v>
      </c>
      <c r="D38" s="14">
        <f t="shared" si="2"/>
        <v>7356.372802</v>
      </c>
      <c r="E38" s="14">
        <f t="shared" si="5"/>
        <v>780042.8933</v>
      </c>
      <c r="F38" s="14">
        <f t="shared" si="3"/>
        <v>772686.5205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3">
        <v>44835.0</v>
      </c>
      <c r="B39" s="13">
        <f t="shared" si="4"/>
        <v>10606.55152</v>
      </c>
      <c r="C39" s="14">
        <f t="shared" si="1"/>
        <v>3219.527169</v>
      </c>
      <c r="D39" s="14">
        <f t="shared" si="2"/>
        <v>7387.024355</v>
      </c>
      <c r="E39" s="14">
        <f t="shared" si="5"/>
        <v>772686.5205</v>
      </c>
      <c r="F39" s="14">
        <f t="shared" si="3"/>
        <v>765299.4962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3">
        <v>44866.0</v>
      </c>
      <c r="B40" s="13">
        <f t="shared" si="4"/>
        <v>10606.55152</v>
      </c>
      <c r="C40" s="14">
        <f t="shared" si="1"/>
        <v>3188.747901</v>
      </c>
      <c r="D40" s="14">
        <f t="shared" si="2"/>
        <v>7417.803623</v>
      </c>
      <c r="E40" s="14">
        <f t="shared" si="5"/>
        <v>765299.4962</v>
      </c>
      <c r="F40" s="14">
        <f t="shared" si="3"/>
        <v>757881.6926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3">
        <v>44896.0</v>
      </c>
      <c r="B41" s="13">
        <f t="shared" si="4"/>
        <v>10606.55152</v>
      </c>
      <c r="C41" s="14">
        <f t="shared" si="1"/>
        <v>3157.840386</v>
      </c>
      <c r="D41" s="14">
        <f t="shared" si="2"/>
        <v>7448.711138</v>
      </c>
      <c r="E41" s="14">
        <f t="shared" si="5"/>
        <v>757881.6926</v>
      </c>
      <c r="F41" s="14">
        <f t="shared" si="3"/>
        <v>750432.9814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3">
        <v>44927.0</v>
      </c>
      <c r="B42" s="13">
        <f t="shared" si="4"/>
        <v>10606.55152</v>
      </c>
      <c r="C42" s="14">
        <f t="shared" si="1"/>
        <v>3126.804089</v>
      </c>
      <c r="D42" s="14">
        <f t="shared" si="2"/>
        <v>7479.747435</v>
      </c>
      <c r="E42" s="14">
        <f t="shared" si="5"/>
        <v>750432.9814</v>
      </c>
      <c r="F42" s="14">
        <f t="shared" si="3"/>
        <v>742953.234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3">
        <v>44958.0</v>
      </c>
      <c r="B43" s="13">
        <f t="shared" si="4"/>
        <v>10606.55152</v>
      </c>
      <c r="C43" s="14">
        <f t="shared" si="1"/>
        <v>3095.638475</v>
      </c>
      <c r="D43" s="14">
        <f t="shared" si="2"/>
        <v>7510.913049</v>
      </c>
      <c r="E43" s="14">
        <f t="shared" si="5"/>
        <v>742953.234</v>
      </c>
      <c r="F43" s="14">
        <f t="shared" si="3"/>
        <v>735442.3209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3">
        <v>44986.0</v>
      </c>
      <c r="B44" s="13">
        <f t="shared" si="4"/>
        <v>10606.55152</v>
      </c>
      <c r="C44" s="14">
        <f t="shared" si="1"/>
        <v>3064.343004</v>
      </c>
      <c r="D44" s="14">
        <f t="shared" si="2"/>
        <v>7542.20852</v>
      </c>
      <c r="E44" s="14">
        <f t="shared" si="5"/>
        <v>735442.3209</v>
      </c>
      <c r="F44" s="14">
        <f t="shared" si="3"/>
        <v>727900.1124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3">
        <v>45017.0</v>
      </c>
      <c r="B45" s="13">
        <f t="shared" si="4"/>
        <v>10606.55152</v>
      </c>
      <c r="C45" s="14">
        <f t="shared" si="1"/>
        <v>3032.917135</v>
      </c>
      <c r="D45" s="14">
        <f t="shared" si="2"/>
        <v>7573.634389</v>
      </c>
      <c r="E45" s="14">
        <f t="shared" si="5"/>
        <v>727900.1124</v>
      </c>
      <c r="F45" s="14">
        <f t="shared" si="3"/>
        <v>720326.478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3">
        <v>45047.0</v>
      </c>
      <c r="B46" s="13">
        <f t="shared" si="4"/>
        <v>10606.55152</v>
      </c>
      <c r="C46" s="14">
        <f t="shared" si="1"/>
        <v>3001.360325</v>
      </c>
      <c r="D46" s="14">
        <f t="shared" si="2"/>
        <v>7605.191199</v>
      </c>
      <c r="E46" s="14">
        <f t="shared" si="5"/>
        <v>720326.478</v>
      </c>
      <c r="F46" s="14">
        <f t="shared" si="3"/>
        <v>712721.2868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3">
        <v>45078.0</v>
      </c>
      <c r="B47" s="13">
        <f t="shared" si="4"/>
        <v>10606.55152</v>
      </c>
      <c r="C47" s="14">
        <f t="shared" si="1"/>
        <v>2969.672028</v>
      </c>
      <c r="D47" s="14">
        <f t="shared" si="2"/>
        <v>7636.879495</v>
      </c>
      <c r="E47" s="14">
        <f t="shared" si="5"/>
        <v>712721.2868</v>
      </c>
      <c r="F47" s="14">
        <f t="shared" si="3"/>
        <v>705084.4073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3">
        <v>45108.0</v>
      </c>
      <c r="B48" s="13">
        <f t="shared" si="4"/>
        <v>10606.55152</v>
      </c>
      <c r="C48" s="14">
        <f t="shared" si="1"/>
        <v>2937.851697</v>
      </c>
      <c r="D48" s="14">
        <f t="shared" si="2"/>
        <v>7668.699827</v>
      </c>
      <c r="E48" s="14">
        <f t="shared" si="5"/>
        <v>705084.4073</v>
      </c>
      <c r="F48" s="14">
        <f t="shared" si="3"/>
        <v>697415.7075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3">
        <v>45139.0</v>
      </c>
      <c r="B49" s="13">
        <f t="shared" si="4"/>
        <v>10606.55152</v>
      </c>
      <c r="C49" s="14">
        <f t="shared" si="1"/>
        <v>2905.898781</v>
      </c>
      <c r="D49" s="14">
        <f t="shared" si="2"/>
        <v>7700.652743</v>
      </c>
      <c r="E49" s="14">
        <f t="shared" si="5"/>
        <v>697415.7075</v>
      </c>
      <c r="F49" s="14">
        <f t="shared" si="3"/>
        <v>689715.0548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3">
        <v>45170.0</v>
      </c>
      <c r="B50" s="13">
        <f t="shared" si="4"/>
        <v>10606.55152</v>
      </c>
      <c r="C50" s="14">
        <f t="shared" si="1"/>
        <v>2873.812728</v>
      </c>
      <c r="D50" s="14">
        <f t="shared" si="2"/>
        <v>7732.738796</v>
      </c>
      <c r="E50" s="14">
        <f t="shared" si="5"/>
        <v>689715.0548</v>
      </c>
      <c r="F50" s="14">
        <f t="shared" si="3"/>
        <v>681982.316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3">
        <v>45200.0</v>
      </c>
      <c r="B51" s="13">
        <f t="shared" si="4"/>
        <v>10606.55152</v>
      </c>
      <c r="C51" s="14">
        <f t="shared" si="1"/>
        <v>2841.592983</v>
      </c>
      <c r="D51" s="14">
        <f t="shared" si="2"/>
        <v>7764.958541</v>
      </c>
      <c r="E51" s="14">
        <f t="shared" si="5"/>
        <v>681982.316</v>
      </c>
      <c r="F51" s="14">
        <f t="shared" si="3"/>
        <v>674217.3574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3">
        <v>45231.0</v>
      </c>
      <c r="B52" s="13">
        <f t="shared" si="4"/>
        <v>10606.55152</v>
      </c>
      <c r="C52" s="14">
        <f t="shared" si="1"/>
        <v>2809.238989</v>
      </c>
      <c r="D52" s="14">
        <f t="shared" si="2"/>
        <v>7797.312535</v>
      </c>
      <c r="E52" s="14">
        <f t="shared" si="5"/>
        <v>674217.3574</v>
      </c>
      <c r="F52" s="14">
        <f t="shared" si="3"/>
        <v>666420.0449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3">
        <v>45261.0</v>
      </c>
      <c r="B53" s="13">
        <f t="shared" si="4"/>
        <v>10606.55152</v>
      </c>
      <c r="C53" s="14">
        <f t="shared" si="1"/>
        <v>2776.750187</v>
      </c>
      <c r="D53" s="14">
        <f t="shared" si="2"/>
        <v>7829.801337</v>
      </c>
      <c r="E53" s="14">
        <f t="shared" si="5"/>
        <v>666420.0449</v>
      </c>
      <c r="F53" s="14">
        <f t="shared" si="3"/>
        <v>658590.2436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3">
        <v>45292.0</v>
      </c>
      <c r="B54" s="13">
        <f t="shared" si="4"/>
        <v>10606.55152</v>
      </c>
      <c r="C54" s="14">
        <f t="shared" si="1"/>
        <v>2744.126015</v>
      </c>
      <c r="D54" s="14">
        <f t="shared" si="2"/>
        <v>7862.425509</v>
      </c>
      <c r="E54" s="14">
        <f t="shared" si="5"/>
        <v>658590.2436</v>
      </c>
      <c r="F54" s="14">
        <f t="shared" si="3"/>
        <v>650727.818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3">
        <v>45323.0</v>
      </c>
      <c r="B55" s="13">
        <f t="shared" si="4"/>
        <v>10606.55152</v>
      </c>
      <c r="C55" s="14">
        <f t="shared" si="1"/>
        <v>2711.365909</v>
      </c>
      <c r="D55" s="14">
        <f t="shared" si="2"/>
        <v>7895.185615</v>
      </c>
      <c r="E55" s="14">
        <f t="shared" si="5"/>
        <v>650727.818</v>
      </c>
      <c r="F55" s="14">
        <f t="shared" si="3"/>
        <v>642832.6324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3">
        <v>45352.0</v>
      </c>
      <c r="B56" s="13">
        <f t="shared" si="4"/>
        <v>10606.55152</v>
      </c>
      <c r="C56" s="14">
        <f t="shared" si="1"/>
        <v>2678.469302</v>
      </c>
      <c r="D56" s="14">
        <f t="shared" si="2"/>
        <v>7928.082222</v>
      </c>
      <c r="E56" s="14">
        <f t="shared" si="5"/>
        <v>642832.6324</v>
      </c>
      <c r="F56" s="14">
        <f t="shared" si="3"/>
        <v>634904.5502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3">
        <v>45383.0</v>
      </c>
      <c r="B57" s="13">
        <f t="shared" si="4"/>
        <v>10606.55152</v>
      </c>
      <c r="C57" s="14">
        <f t="shared" si="1"/>
        <v>2645.435626</v>
      </c>
      <c r="D57" s="14">
        <f t="shared" si="2"/>
        <v>7961.115898</v>
      </c>
      <c r="E57" s="14">
        <f t="shared" si="5"/>
        <v>634904.5502</v>
      </c>
      <c r="F57" s="14">
        <f t="shared" si="3"/>
        <v>626943.4343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3">
        <v>45413.0</v>
      </c>
      <c r="B58" s="13">
        <f t="shared" si="4"/>
        <v>10606.55152</v>
      </c>
      <c r="C58" s="14">
        <f t="shared" si="1"/>
        <v>2612.26431</v>
      </c>
      <c r="D58" s="14">
        <f t="shared" si="2"/>
        <v>7994.287214</v>
      </c>
      <c r="E58" s="14">
        <f t="shared" si="5"/>
        <v>626943.4343</v>
      </c>
      <c r="F58" s="14">
        <f t="shared" si="3"/>
        <v>618949.1471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3">
        <v>45444.0</v>
      </c>
      <c r="B59" s="13">
        <f t="shared" si="4"/>
        <v>10606.55152</v>
      </c>
      <c r="C59" s="14">
        <f t="shared" si="1"/>
        <v>2578.95478</v>
      </c>
      <c r="D59" s="14">
        <f t="shared" si="2"/>
        <v>8027.596744</v>
      </c>
      <c r="E59" s="14">
        <f t="shared" si="5"/>
        <v>618949.1471</v>
      </c>
      <c r="F59" s="14">
        <f t="shared" si="3"/>
        <v>610921.5503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3">
        <v>45474.0</v>
      </c>
      <c r="B60" s="13">
        <f t="shared" si="4"/>
        <v>10606.55152</v>
      </c>
      <c r="C60" s="14">
        <f t="shared" si="1"/>
        <v>2545.50646</v>
      </c>
      <c r="D60" s="14">
        <f t="shared" si="2"/>
        <v>8061.045064</v>
      </c>
      <c r="E60" s="14">
        <f t="shared" si="5"/>
        <v>610921.5503</v>
      </c>
      <c r="F60" s="14">
        <f t="shared" si="3"/>
        <v>602860.5053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3">
        <v>45505.0</v>
      </c>
      <c r="B61" s="13">
        <f t="shared" si="4"/>
        <v>10606.55152</v>
      </c>
      <c r="C61" s="14">
        <f t="shared" si="1"/>
        <v>2511.918772</v>
      </c>
      <c r="D61" s="14">
        <f t="shared" si="2"/>
        <v>8094.632752</v>
      </c>
      <c r="E61" s="14">
        <f t="shared" si="5"/>
        <v>602860.5053</v>
      </c>
      <c r="F61" s="14">
        <f t="shared" si="3"/>
        <v>594765.8725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3">
        <v>45536.0</v>
      </c>
      <c r="B62" s="13">
        <f t="shared" si="4"/>
        <v>10606.55152</v>
      </c>
      <c r="C62" s="14">
        <f t="shared" si="1"/>
        <v>2478.191136</v>
      </c>
      <c r="D62" s="14">
        <f t="shared" si="2"/>
        <v>8128.360388</v>
      </c>
      <c r="E62" s="14">
        <f t="shared" si="5"/>
        <v>594765.8725</v>
      </c>
      <c r="F62" s="14">
        <f t="shared" si="3"/>
        <v>586637.5121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3">
        <v>45566.0</v>
      </c>
      <c r="B63" s="13">
        <f t="shared" si="4"/>
        <v>10606.55152</v>
      </c>
      <c r="C63" s="14">
        <f t="shared" si="1"/>
        <v>2444.322967</v>
      </c>
      <c r="D63" s="14">
        <f t="shared" si="2"/>
        <v>8162.228557</v>
      </c>
      <c r="E63" s="14">
        <f t="shared" si="5"/>
        <v>586637.5121</v>
      </c>
      <c r="F63" s="14">
        <f t="shared" si="3"/>
        <v>578475.2836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3">
        <v>45597.0</v>
      </c>
      <c r="B64" s="13">
        <f t="shared" si="4"/>
        <v>10606.55152</v>
      </c>
      <c r="C64" s="14">
        <f t="shared" si="1"/>
        <v>2410.313682</v>
      </c>
      <c r="D64" s="14">
        <f t="shared" si="2"/>
        <v>8196.237842</v>
      </c>
      <c r="E64" s="14">
        <f t="shared" si="5"/>
        <v>578475.2836</v>
      </c>
      <c r="F64" s="14">
        <f t="shared" si="3"/>
        <v>570279.0457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3">
        <v>45627.0</v>
      </c>
      <c r="B65" s="13">
        <f t="shared" si="4"/>
        <v>10606.55152</v>
      </c>
      <c r="C65" s="14">
        <f t="shared" si="1"/>
        <v>2376.162691</v>
      </c>
      <c r="D65" s="14">
        <f t="shared" si="2"/>
        <v>8230.388833</v>
      </c>
      <c r="E65" s="14">
        <f t="shared" si="5"/>
        <v>570279.0457</v>
      </c>
      <c r="F65" s="14">
        <f t="shared" si="3"/>
        <v>562048.6569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3">
        <v>45658.0</v>
      </c>
      <c r="B66" s="13">
        <f t="shared" si="4"/>
        <v>10606.55152</v>
      </c>
      <c r="C66" s="14">
        <f t="shared" si="1"/>
        <v>2341.869404</v>
      </c>
      <c r="D66" s="14">
        <f t="shared" si="2"/>
        <v>8264.68212</v>
      </c>
      <c r="E66" s="14">
        <f t="shared" si="5"/>
        <v>562048.6569</v>
      </c>
      <c r="F66" s="14">
        <f t="shared" si="3"/>
        <v>553783.9748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3">
        <v>45689.0</v>
      </c>
      <c r="B67" s="13">
        <f t="shared" si="4"/>
        <v>10606.55152</v>
      </c>
      <c r="C67" s="14">
        <f t="shared" si="1"/>
        <v>2307.433228</v>
      </c>
      <c r="D67" s="14">
        <f t="shared" si="2"/>
        <v>8299.118296</v>
      </c>
      <c r="E67" s="14">
        <f t="shared" si="5"/>
        <v>553783.9748</v>
      </c>
      <c r="F67" s="14">
        <f t="shared" si="3"/>
        <v>545484.8565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3">
        <v>45717.0</v>
      </c>
      <c r="B68" s="13">
        <f t="shared" si="4"/>
        <v>10606.55152</v>
      </c>
      <c r="C68" s="14">
        <f t="shared" si="1"/>
        <v>2272.853569</v>
      </c>
      <c r="D68" s="14">
        <f t="shared" si="2"/>
        <v>8333.697955</v>
      </c>
      <c r="E68" s="14">
        <f t="shared" si="5"/>
        <v>545484.8565</v>
      </c>
      <c r="F68" s="14">
        <f t="shared" si="3"/>
        <v>537151.1585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3">
        <v>45748.0</v>
      </c>
      <c r="B69" s="13">
        <f t="shared" si="4"/>
        <v>10606.55152</v>
      </c>
      <c r="C69" s="14">
        <f t="shared" si="1"/>
        <v>2238.129827</v>
      </c>
      <c r="D69" s="14">
        <f t="shared" si="2"/>
        <v>8368.421697</v>
      </c>
      <c r="E69" s="14">
        <f t="shared" si="5"/>
        <v>537151.1585</v>
      </c>
      <c r="F69" s="14">
        <f t="shared" si="3"/>
        <v>528782.7368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3">
        <v>45778.0</v>
      </c>
      <c r="B70" s="13">
        <f t="shared" si="4"/>
        <v>10606.55152</v>
      </c>
      <c r="C70" s="14">
        <f t="shared" si="1"/>
        <v>2203.261404</v>
      </c>
      <c r="D70" s="14">
        <f t="shared" si="2"/>
        <v>8403.29012</v>
      </c>
      <c r="E70" s="14">
        <f t="shared" si="5"/>
        <v>528782.7368</v>
      </c>
      <c r="F70" s="14">
        <f t="shared" si="3"/>
        <v>520379.4467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3">
        <v>45809.0</v>
      </c>
      <c r="B71" s="13">
        <f t="shared" si="4"/>
        <v>10606.55152</v>
      </c>
      <c r="C71" s="14">
        <f t="shared" si="1"/>
        <v>2168.247695</v>
      </c>
      <c r="D71" s="14">
        <f t="shared" si="2"/>
        <v>8438.303829</v>
      </c>
      <c r="E71" s="14">
        <f t="shared" si="5"/>
        <v>520379.4467</v>
      </c>
      <c r="F71" s="14">
        <f t="shared" si="3"/>
        <v>511941.1429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3">
        <v>45839.0</v>
      </c>
      <c r="B72" s="13">
        <f t="shared" si="4"/>
        <v>10606.55152</v>
      </c>
      <c r="C72" s="14">
        <f t="shared" si="1"/>
        <v>2133.088095</v>
      </c>
      <c r="D72" s="14">
        <f t="shared" si="2"/>
        <v>8473.463429</v>
      </c>
      <c r="E72" s="14">
        <f t="shared" si="5"/>
        <v>511941.1429</v>
      </c>
      <c r="F72" s="14">
        <f t="shared" si="3"/>
        <v>503467.6795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3">
        <v>45870.0</v>
      </c>
      <c r="B73" s="13">
        <f t="shared" si="4"/>
        <v>10606.55152</v>
      </c>
      <c r="C73" s="14">
        <f t="shared" si="1"/>
        <v>2097.781998</v>
      </c>
      <c r="D73" s="14">
        <f t="shared" si="2"/>
        <v>8508.769526</v>
      </c>
      <c r="E73" s="14">
        <f t="shared" si="5"/>
        <v>503467.6795</v>
      </c>
      <c r="F73" s="14">
        <f t="shared" si="3"/>
        <v>494958.9099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3">
        <v>45901.0</v>
      </c>
      <c r="B74" s="13">
        <f t="shared" si="4"/>
        <v>10606.55152</v>
      </c>
      <c r="C74" s="14">
        <f t="shared" si="1"/>
        <v>2062.328791</v>
      </c>
      <c r="D74" s="14">
        <f t="shared" si="2"/>
        <v>8544.222732</v>
      </c>
      <c r="E74" s="14">
        <f t="shared" si="5"/>
        <v>494958.9099</v>
      </c>
      <c r="F74" s="14">
        <f t="shared" si="3"/>
        <v>486414.6872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3">
        <v>45931.0</v>
      </c>
      <c r="B75" s="13">
        <f t="shared" si="4"/>
        <v>10606.55152</v>
      </c>
      <c r="C75" s="14">
        <f t="shared" si="1"/>
        <v>2026.727863</v>
      </c>
      <c r="D75" s="14">
        <f t="shared" si="2"/>
        <v>8579.823661</v>
      </c>
      <c r="E75" s="14">
        <f t="shared" si="5"/>
        <v>486414.6872</v>
      </c>
      <c r="F75" s="14">
        <f t="shared" si="3"/>
        <v>477834.8635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3">
        <v>45962.0</v>
      </c>
      <c r="B76" s="13">
        <f t="shared" si="4"/>
        <v>10606.55152</v>
      </c>
      <c r="C76" s="14">
        <f t="shared" si="1"/>
        <v>1990.978598</v>
      </c>
      <c r="D76" s="14">
        <f t="shared" si="2"/>
        <v>8615.572926</v>
      </c>
      <c r="E76" s="14">
        <f t="shared" si="5"/>
        <v>477834.8635</v>
      </c>
      <c r="F76" s="14">
        <f t="shared" si="3"/>
        <v>469219.2906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3">
        <v>45992.0</v>
      </c>
      <c r="B77" s="13">
        <f t="shared" si="4"/>
        <v>10606.55152</v>
      </c>
      <c r="C77" s="14">
        <f t="shared" si="1"/>
        <v>1955.080378</v>
      </c>
      <c r="D77" s="14">
        <f t="shared" si="2"/>
        <v>8651.471146</v>
      </c>
      <c r="E77" s="14">
        <f t="shared" si="5"/>
        <v>469219.2906</v>
      </c>
      <c r="F77" s="14">
        <f t="shared" si="3"/>
        <v>460567.8195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3">
        <v>46023.0</v>
      </c>
      <c r="B78" s="13">
        <f t="shared" si="4"/>
        <v>10606.55152</v>
      </c>
      <c r="C78" s="14">
        <f t="shared" si="1"/>
        <v>1919.032581</v>
      </c>
      <c r="D78" s="14">
        <f t="shared" si="2"/>
        <v>8687.518943</v>
      </c>
      <c r="E78" s="14">
        <f t="shared" si="5"/>
        <v>460567.8195</v>
      </c>
      <c r="F78" s="14">
        <f t="shared" si="3"/>
        <v>451880.3005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3">
        <v>46054.0</v>
      </c>
      <c r="B79" s="13">
        <f t="shared" si="4"/>
        <v>10606.55152</v>
      </c>
      <c r="C79" s="14">
        <f t="shared" si="1"/>
        <v>1882.834586</v>
      </c>
      <c r="D79" s="14">
        <f t="shared" si="2"/>
        <v>8723.716938</v>
      </c>
      <c r="E79" s="14">
        <f t="shared" si="5"/>
        <v>451880.3005</v>
      </c>
      <c r="F79" s="14">
        <f t="shared" si="3"/>
        <v>443156.5836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3">
        <v>46082.0</v>
      </c>
      <c r="B80" s="13">
        <f t="shared" si="4"/>
        <v>10606.55152</v>
      </c>
      <c r="C80" s="14">
        <f t="shared" si="1"/>
        <v>1846.485765</v>
      </c>
      <c r="D80" s="14">
        <f t="shared" si="2"/>
        <v>8760.065759</v>
      </c>
      <c r="E80" s="14">
        <f t="shared" si="5"/>
        <v>443156.5836</v>
      </c>
      <c r="F80" s="14">
        <f t="shared" si="3"/>
        <v>434396.5178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3">
        <v>46113.0</v>
      </c>
      <c r="B81" s="13">
        <f t="shared" si="4"/>
        <v>10606.55152</v>
      </c>
      <c r="C81" s="14">
        <f t="shared" si="1"/>
        <v>1809.985491</v>
      </c>
      <c r="D81" s="14">
        <f t="shared" si="2"/>
        <v>8796.566033</v>
      </c>
      <c r="E81" s="14">
        <f t="shared" si="5"/>
        <v>434396.5178</v>
      </c>
      <c r="F81" s="14">
        <f t="shared" si="3"/>
        <v>425599.9518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3">
        <v>46143.0</v>
      </c>
      <c r="B82" s="13">
        <f t="shared" si="4"/>
        <v>10606.55152</v>
      </c>
      <c r="C82" s="14">
        <f t="shared" si="1"/>
        <v>1773.333133</v>
      </c>
      <c r="D82" s="14">
        <f t="shared" si="2"/>
        <v>8833.218391</v>
      </c>
      <c r="E82" s="14">
        <f t="shared" si="5"/>
        <v>425599.9518</v>
      </c>
      <c r="F82" s="14">
        <f t="shared" si="3"/>
        <v>416766.7334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3">
        <v>46174.0</v>
      </c>
      <c r="B83" s="13">
        <f t="shared" si="4"/>
        <v>10606.55152</v>
      </c>
      <c r="C83" s="14">
        <f t="shared" si="1"/>
        <v>1736.528056</v>
      </c>
      <c r="D83" s="14">
        <f t="shared" si="2"/>
        <v>8870.023468</v>
      </c>
      <c r="E83" s="14">
        <f t="shared" si="5"/>
        <v>416766.7334</v>
      </c>
      <c r="F83" s="14">
        <f t="shared" si="3"/>
        <v>407896.7099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3">
        <v>46204.0</v>
      </c>
      <c r="B84" s="13">
        <f t="shared" si="4"/>
        <v>10606.55152</v>
      </c>
      <c r="C84" s="14">
        <f t="shared" si="1"/>
        <v>1699.569625</v>
      </c>
      <c r="D84" s="14">
        <f t="shared" si="2"/>
        <v>8906.981899</v>
      </c>
      <c r="E84" s="14">
        <f t="shared" si="5"/>
        <v>407896.7099</v>
      </c>
      <c r="F84" s="14">
        <f t="shared" si="3"/>
        <v>398989.728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3">
        <v>46235.0</v>
      </c>
      <c r="B85" s="13">
        <f t="shared" si="4"/>
        <v>10606.55152</v>
      </c>
      <c r="C85" s="14">
        <f t="shared" si="1"/>
        <v>1662.4572</v>
      </c>
      <c r="D85" s="14">
        <f t="shared" si="2"/>
        <v>8944.094324</v>
      </c>
      <c r="E85" s="14">
        <f t="shared" si="5"/>
        <v>398989.728</v>
      </c>
      <c r="F85" s="14">
        <f t="shared" si="3"/>
        <v>390045.6337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3">
        <v>46266.0</v>
      </c>
      <c r="B86" s="13">
        <f t="shared" si="4"/>
        <v>10606.55152</v>
      </c>
      <c r="C86" s="14">
        <f t="shared" si="1"/>
        <v>1625.190141</v>
      </c>
      <c r="D86" s="14">
        <f t="shared" si="2"/>
        <v>8981.361383</v>
      </c>
      <c r="E86" s="14">
        <f t="shared" si="5"/>
        <v>390045.6337</v>
      </c>
      <c r="F86" s="14">
        <f t="shared" si="3"/>
        <v>381064.2723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3">
        <v>46296.0</v>
      </c>
      <c r="B87" s="13">
        <f t="shared" si="4"/>
        <v>10606.55152</v>
      </c>
      <c r="C87" s="14">
        <f t="shared" si="1"/>
        <v>1587.767801</v>
      </c>
      <c r="D87" s="14">
        <f t="shared" si="2"/>
        <v>9018.783723</v>
      </c>
      <c r="E87" s="14">
        <f t="shared" si="5"/>
        <v>381064.2723</v>
      </c>
      <c r="F87" s="14">
        <f t="shared" si="3"/>
        <v>372045.4886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3">
        <v>46327.0</v>
      </c>
      <c r="B88" s="13">
        <f t="shared" si="4"/>
        <v>10606.55152</v>
      </c>
      <c r="C88" s="14">
        <f t="shared" si="1"/>
        <v>1550.189536</v>
      </c>
      <c r="D88" s="14">
        <f t="shared" si="2"/>
        <v>9056.361988</v>
      </c>
      <c r="E88" s="14">
        <f t="shared" si="5"/>
        <v>372045.4886</v>
      </c>
      <c r="F88" s="14">
        <f t="shared" si="3"/>
        <v>362989.1266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3">
        <v>46357.0</v>
      </c>
      <c r="B89" s="13">
        <f t="shared" si="4"/>
        <v>10606.55152</v>
      </c>
      <c r="C89" s="14">
        <f t="shared" si="1"/>
        <v>1512.454694</v>
      </c>
      <c r="D89" s="14">
        <f t="shared" si="2"/>
        <v>9094.09683</v>
      </c>
      <c r="E89" s="14">
        <f t="shared" si="5"/>
        <v>362989.1266</v>
      </c>
      <c r="F89" s="14">
        <f t="shared" si="3"/>
        <v>353895.0298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3">
        <v>46388.0</v>
      </c>
      <c r="B90" s="13">
        <f t="shared" si="4"/>
        <v>10606.55152</v>
      </c>
      <c r="C90" s="14">
        <f t="shared" si="1"/>
        <v>1474.562624</v>
      </c>
      <c r="D90" s="14">
        <f t="shared" si="2"/>
        <v>9131.9889</v>
      </c>
      <c r="E90" s="14">
        <f t="shared" si="5"/>
        <v>353895.0298</v>
      </c>
      <c r="F90" s="14">
        <f t="shared" si="3"/>
        <v>344763.0409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3">
        <v>46419.0</v>
      </c>
      <c r="B91" s="13">
        <f t="shared" si="4"/>
        <v>10606.55152</v>
      </c>
      <c r="C91" s="14">
        <f t="shared" si="1"/>
        <v>1436.51267</v>
      </c>
      <c r="D91" s="14">
        <f t="shared" si="2"/>
        <v>9170.038854</v>
      </c>
      <c r="E91" s="14">
        <f t="shared" si="5"/>
        <v>344763.0409</v>
      </c>
      <c r="F91" s="14">
        <f t="shared" si="3"/>
        <v>335593.002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3">
        <v>46447.0</v>
      </c>
      <c r="B92" s="13">
        <f t="shared" si="4"/>
        <v>10606.55152</v>
      </c>
      <c r="C92" s="14">
        <f t="shared" si="1"/>
        <v>1398.304175</v>
      </c>
      <c r="D92" s="14">
        <f t="shared" si="2"/>
        <v>9208.247349</v>
      </c>
      <c r="E92" s="14">
        <f t="shared" si="5"/>
        <v>335593.002</v>
      </c>
      <c r="F92" s="14">
        <f t="shared" si="3"/>
        <v>326384.7547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3">
        <v>46478.0</v>
      </c>
      <c r="B93" s="13">
        <f t="shared" si="4"/>
        <v>10606.55152</v>
      </c>
      <c r="C93" s="14">
        <f t="shared" si="1"/>
        <v>1359.936478</v>
      </c>
      <c r="D93" s="14">
        <f t="shared" si="2"/>
        <v>9246.615046</v>
      </c>
      <c r="E93" s="14">
        <f t="shared" si="5"/>
        <v>326384.7547</v>
      </c>
      <c r="F93" s="14">
        <f t="shared" si="3"/>
        <v>317138.1396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3">
        <v>46508.0</v>
      </c>
      <c r="B94" s="13">
        <f t="shared" si="4"/>
        <v>10606.55152</v>
      </c>
      <c r="C94" s="14">
        <f t="shared" si="1"/>
        <v>1321.408915</v>
      </c>
      <c r="D94" s="14">
        <f t="shared" si="2"/>
        <v>9285.142609</v>
      </c>
      <c r="E94" s="14">
        <f t="shared" si="5"/>
        <v>317138.1396</v>
      </c>
      <c r="F94" s="14">
        <f t="shared" si="3"/>
        <v>307852.997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3">
        <v>46539.0</v>
      </c>
      <c r="B95" s="13">
        <f t="shared" si="4"/>
        <v>10606.55152</v>
      </c>
      <c r="C95" s="14">
        <f t="shared" si="1"/>
        <v>1282.720821</v>
      </c>
      <c r="D95" s="14">
        <f t="shared" si="2"/>
        <v>9323.830703</v>
      </c>
      <c r="E95" s="14">
        <f t="shared" si="5"/>
        <v>307852.997</v>
      </c>
      <c r="F95" s="14">
        <f t="shared" si="3"/>
        <v>298529.1663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3">
        <v>46569.0</v>
      </c>
      <c r="B96" s="13">
        <f t="shared" si="4"/>
        <v>10606.55152</v>
      </c>
      <c r="C96" s="14">
        <f t="shared" si="1"/>
        <v>1243.871526</v>
      </c>
      <c r="D96" s="14">
        <f t="shared" si="2"/>
        <v>9362.679998</v>
      </c>
      <c r="E96" s="14">
        <f t="shared" si="5"/>
        <v>298529.1663</v>
      </c>
      <c r="F96" s="14">
        <f t="shared" si="3"/>
        <v>289166.4863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3">
        <v>46600.0</v>
      </c>
      <c r="B97" s="13">
        <f t="shared" si="4"/>
        <v>10606.55152</v>
      </c>
      <c r="C97" s="14">
        <f t="shared" si="1"/>
        <v>1204.86036</v>
      </c>
      <c r="D97" s="14">
        <f t="shared" si="2"/>
        <v>9401.691164</v>
      </c>
      <c r="E97" s="14">
        <f t="shared" si="5"/>
        <v>289166.4863</v>
      </c>
      <c r="F97" s="14">
        <f t="shared" si="3"/>
        <v>279764.7952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3">
        <v>46631.0</v>
      </c>
      <c r="B98" s="13">
        <f t="shared" si="4"/>
        <v>10606.55152</v>
      </c>
      <c r="C98" s="14">
        <f t="shared" si="1"/>
        <v>1165.686647</v>
      </c>
      <c r="D98" s="14">
        <f t="shared" si="2"/>
        <v>9440.864877</v>
      </c>
      <c r="E98" s="14">
        <f t="shared" si="5"/>
        <v>279764.7952</v>
      </c>
      <c r="F98" s="14">
        <f t="shared" si="3"/>
        <v>270323.9303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3">
        <v>46661.0</v>
      </c>
      <c r="B99" s="13">
        <f t="shared" si="4"/>
        <v>10606.55152</v>
      </c>
      <c r="C99" s="14">
        <f t="shared" si="1"/>
        <v>1126.34971</v>
      </c>
      <c r="D99" s="14">
        <f t="shared" si="2"/>
        <v>9480.201814</v>
      </c>
      <c r="E99" s="14">
        <f t="shared" si="5"/>
        <v>270323.9303</v>
      </c>
      <c r="F99" s="14">
        <f t="shared" si="3"/>
        <v>260843.7285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3">
        <v>46692.0</v>
      </c>
      <c r="B100" s="13">
        <f t="shared" si="4"/>
        <v>10606.55152</v>
      </c>
      <c r="C100" s="14">
        <f t="shared" si="1"/>
        <v>1086.848869</v>
      </c>
      <c r="D100" s="14">
        <f t="shared" si="2"/>
        <v>9519.702655</v>
      </c>
      <c r="E100" s="14">
        <f t="shared" si="5"/>
        <v>260843.7285</v>
      </c>
      <c r="F100" s="14">
        <f t="shared" si="3"/>
        <v>251324.0258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3">
        <v>46722.0</v>
      </c>
      <c r="B101" s="13">
        <f t="shared" si="4"/>
        <v>10606.55152</v>
      </c>
      <c r="C101" s="14">
        <f t="shared" si="1"/>
        <v>1047.183441</v>
      </c>
      <c r="D101" s="14">
        <f t="shared" si="2"/>
        <v>9559.368083</v>
      </c>
      <c r="E101" s="14">
        <f t="shared" si="5"/>
        <v>251324.0258</v>
      </c>
      <c r="F101" s="14">
        <f t="shared" si="3"/>
        <v>241764.6577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3">
        <v>46753.0</v>
      </c>
      <c r="B102" s="13">
        <f t="shared" si="4"/>
        <v>10606.55152</v>
      </c>
      <c r="C102" s="14">
        <f t="shared" si="1"/>
        <v>1007.352741</v>
      </c>
      <c r="D102" s="14">
        <f t="shared" si="2"/>
        <v>9599.198783</v>
      </c>
      <c r="E102" s="14">
        <f t="shared" si="5"/>
        <v>241764.6577</v>
      </c>
      <c r="F102" s="14">
        <f t="shared" si="3"/>
        <v>232165.459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3">
        <v>46784.0</v>
      </c>
      <c r="B103" s="13">
        <f t="shared" si="4"/>
        <v>10606.55152</v>
      </c>
      <c r="C103" s="14">
        <f t="shared" si="1"/>
        <v>967.356079</v>
      </c>
      <c r="D103" s="14">
        <f t="shared" si="2"/>
        <v>9639.195445</v>
      </c>
      <c r="E103" s="14">
        <f t="shared" si="5"/>
        <v>232165.459</v>
      </c>
      <c r="F103" s="14">
        <f t="shared" si="3"/>
        <v>222526.2635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3">
        <v>46813.0</v>
      </c>
      <c r="B104" s="13">
        <f t="shared" si="4"/>
        <v>10606.55152</v>
      </c>
      <c r="C104" s="14">
        <f t="shared" si="1"/>
        <v>927.1927647</v>
      </c>
      <c r="D104" s="14">
        <f t="shared" si="2"/>
        <v>9679.358759</v>
      </c>
      <c r="E104" s="14">
        <f t="shared" si="5"/>
        <v>222526.2635</v>
      </c>
      <c r="F104" s="14">
        <f t="shared" si="3"/>
        <v>212846.9048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3">
        <v>46844.0</v>
      </c>
      <c r="B105" s="13">
        <f t="shared" si="4"/>
        <v>10606.55152</v>
      </c>
      <c r="C105" s="14">
        <f t="shared" si="1"/>
        <v>886.8621032</v>
      </c>
      <c r="D105" s="14">
        <f t="shared" si="2"/>
        <v>9719.689421</v>
      </c>
      <c r="E105" s="14">
        <f t="shared" si="5"/>
        <v>212846.9048</v>
      </c>
      <c r="F105" s="14">
        <f t="shared" si="3"/>
        <v>203127.2153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3">
        <v>46874.0</v>
      </c>
      <c r="B106" s="13">
        <f t="shared" si="4"/>
        <v>10606.55152</v>
      </c>
      <c r="C106" s="14">
        <f t="shared" si="1"/>
        <v>846.3633972</v>
      </c>
      <c r="D106" s="14">
        <f t="shared" si="2"/>
        <v>9760.188127</v>
      </c>
      <c r="E106" s="14">
        <f t="shared" si="5"/>
        <v>203127.2153</v>
      </c>
      <c r="F106" s="14">
        <f t="shared" si="3"/>
        <v>193367.0272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3">
        <v>46905.0</v>
      </c>
      <c r="B107" s="13">
        <f t="shared" si="4"/>
        <v>10606.55152</v>
      </c>
      <c r="C107" s="14">
        <f t="shared" si="1"/>
        <v>805.6959467</v>
      </c>
      <c r="D107" s="14">
        <f t="shared" si="2"/>
        <v>9800.855577</v>
      </c>
      <c r="E107" s="14">
        <f t="shared" si="5"/>
        <v>193367.0272</v>
      </c>
      <c r="F107" s="14">
        <f t="shared" si="3"/>
        <v>183566.1716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3">
        <v>46935.0</v>
      </c>
      <c r="B108" s="13">
        <f t="shared" si="4"/>
        <v>10606.55152</v>
      </c>
      <c r="C108" s="14">
        <f t="shared" si="1"/>
        <v>764.8590485</v>
      </c>
      <c r="D108" s="14">
        <f t="shared" si="2"/>
        <v>9841.692475</v>
      </c>
      <c r="E108" s="14">
        <f t="shared" si="5"/>
        <v>183566.1716</v>
      </c>
      <c r="F108" s="14">
        <f t="shared" si="3"/>
        <v>173724.4792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3">
        <v>46966.0</v>
      </c>
      <c r="B109" s="13">
        <f t="shared" si="4"/>
        <v>10606.55152</v>
      </c>
      <c r="C109" s="14">
        <f t="shared" si="1"/>
        <v>723.8519965</v>
      </c>
      <c r="D109" s="14">
        <f t="shared" si="2"/>
        <v>9882.699527</v>
      </c>
      <c r="E109" s="14">
        <f t="shared" si="5"/>
        <v>173724.4792</v>
      </c>
      <c r="F109" s="14">
        <f t="shared" si="3"/>
        <v>163841.7796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3">
        <v>46997.0</v>
      </c>
      <c r="B110" s="13">
        <f t="shared" si="4"/>
        <v>10606.55152</v>
      </c>
      <c r="C110" s="14">
        <f t="shared" si="1"/>
        <v>682.6740818</v>
      </c>
      <c r="D110" s="14">
        <f t="shared" si="2"/>
        <v>9923.877442</v>
      </c>
      <c r="E110" s="14">
        <f t="shared" si="5"/>
        <v>163841.7796</v>
      </c>
      <c r="F110" s="14">
        <f t="shared" si="3"/>
        <v>153917.9022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3">
        <v>47027.0</v>
      </c>
      <c r="B111" s="13">
        <f t="shared" si="4"/>
        <v>10606.55152</v>
      </c>
      <c r="C111" s="14">
        <f t="shared" si="1"/>
        <v>641.3245925</v>
      </c>
      <c r="D111" s="14">
        <f t="shared" si="2"/>
        <v>9965.226931</v>
      </c>
      <c r="E111" s="14">
        <f t="shared" si="5"/>
        <v>153917.9022</v>
      </c>
      <c r="F111" s="14">
        <f t="shared" si="3"/>
        <v>143952.6753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3">
        <v>47058.0</v>
      </c>
      <c r="B112" s="13">
        <f t="shared" si="4"/>
        <v>10606.55152</v>
      </c>
      <c r="C112" s="14">
        <f t="shared" si="1"/>
        <v>599.8028136</v>
      </c>
      <c r="D112" s="14">
        <f t="shared" si="2"/>
        <v>10006.74871</v>
      </c>
      <c r="E112" s="14">
        <f t="shared" si="5"/>
        <v>143952.6753</v>
      </c>
      <c r="F112" s="14">
        <f t="shared" si="3"/>
        <v>133945.9265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3">
        <v>47088.0</v>
      </c>
      <c r="B113" s="13">
        <f t="shared" si="4"/>
        <v>10606.55152</v>
      </c>
      <c r="C113" s="14">
        <f t="shared" si="1"/>
        <v>558.1080273</v>
      </c>
      <c r="D113" s="14">
        <f t="shared" si="2"/>
        <v>10048.4435</v>
      </c>
      <c r="E113" s="14">
        <f t="shared" si="5"/>
        <v>133945.9265</v>
      </c>
      <c r="F113" s="14">
        <f t="shared" si="3"/>
        <v>123897.4831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3">
        <v>47119.0</v>
      </c>
      <c r="B114" s="13">
        <f t="shared" si="4"/>
        <v>10606.55152</v>
      </c>
      <c r="C114" s="14">
        <f t="shared" si="1"/>
        <v>516.2395127</v>
      </c>
      <c r="D114" s="14">
        <f t="shared" si="2"/>
        <v>10090.31201</v>
      </c>
      <c r="E114" s="14">
        <f t="shared" si="5"/>
        <v>123897.4831</v>
      </c>
      <c r="F114" s="14">
        <f t="shared" si="3"/>
        <v>113807.171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3">
        <v>47150.0</v>
      </c>
      <c r="B115" s="13">
        <f t="shared" si="4"/>
        <v>10606.55152</v>
      </c>
      <c r="C115" s="14">
        <f t="shared" si="1"/>
        <v>474.196546</v>
      </c>
      <c r="D115" s="14">
        <f t="shared" si="2"/>
        <v>10132.35498</v>
      </c>
      <c r="E115" s="14">
        <f t="shared" si="5"/>
        <v>113807.171</v>
      </c>
      <c r="F115" s="14">
        <f t="shared" si="3"/>
        <v>103674.8161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3">
        <v>47178.0</v>
      </c>
      <c r="B116" s="13">
        <f t="shared" si="4"/>
        <v>10606.55152</v>
      </c>
      <c r="C116" s="14">
        <f t="shared" si="1"/>
        <v>431.9784003</v>
      </c>
      <c r="D116" s="14">
        <f t="shared" si="2"/>
        <v>10174.57312</v>
      </c>
      <c r="E116" s="14">
        <f t="shared" si="5"/>
        <v>103674.8161</v>
      </c>
      <c r="F116" s="14">
        <f t="shared" si="3"/>
        <v>93500.24294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3">
        <v>47209.0</v>
      </c>
      <c r="B117" s="13">
        <f t="shared" si="4"/>
        <v>10606.55152</v>
      </c>
      <c r="C117" s="14">
        <f t="shared" si="1"/>
        <v>389.5843456</v>
      </c>
      <c r="D117" s="14">
        <f t="shared" si="2"/>
        <v>10216.96718</v>
      </c>
      <c r="E117" s="14">
        <f t="shared" si="5"/>
        <v>93500.24294</v>
      </c>
      <c r="F117" s="14">
        <f t="shared" si="3"/>
        <v>83283.27576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3">
        <v>47239.0</v>
      </c>
      <c r="B118" s="13">
        <f t="shared" si="4"/>
        <v>10606.55152</v>
      </c>
      <c r="C118" s="14">
        <f t="shared" si="1"/>
        <v>347.013649</v>
      </c>
      <c r="D118" s="14">
        <f t="shared" si="2"/>
        <v>10259.53787</v>
      </c>
      <c r="E118" s="14">
        <f t="shared" si="5"/>
        <v>83283.27576</v>
      </c>
      <c r="F118" s="14">
        <f t="shared" si="3"/>
        <v>73023.73788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3">
        <v>47270.0</v>
      </c>
      <c r="B119" s="13">
        <f t="shared" si="4"/>
        <v>10606.55152</v>
      </c>
      <c r="C119" s="14">
        <f t="shared" si="1"/>
        <v>304.2655745</v>
      </c>
      <c r="D119" s="14">
        <f t="shared" si="2"/>
        <v>10302.28595</v>
      </c>
      <c r="E119" s="14">
        <f t="shared" si="5"/>
        <v>73023.73788</v>
      </c>
      <c r="F119" s="14">
        <f t="shared" si="3"/>
        <v>62721.45194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3">
        <v>47300.0</v>
      </c>
      <c r="B120" s="13">
        <f t="shared" si="4"/>
        <v>10606.55152</v>
      </c>
      <c r="C120" s="14">
        <f t="shared" si="1"/>
        <v>261.3393831</v>
      </c>
      <c r="D120" s="14">
        <f t="shared" si="2"/>
        <v>10345.21214</v>
      </c>
      <c r="E120" s="14">
        <f t="shared" si="5"/>
        <v>62721.45194</v>
      </c>
      <c r="F120" s="14">
        <f t="shared" si="3"/>
        <v>52376.23979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3">
        <v>47331.0</v>
      </c>
      <c r="B121" s="13">
        <f t="shared" si="4"/>
        <v>10606.55152</v>
      </c>
      <c r="C121" s="14">
        <f t="shared" si="1"/>
        <v>218.2343325</v>
      </c>
      <c r="D121" s="14">
        <f t="shared" si="2"/>
        <v>10388.31719</v>
      </c>
      <c r="E121" s="14">
        <f t="shared" si="5"/>
        <v>52376.23979</v>
      </c>
      <c r="F121" s="14">
        <f t="shared" si="3"/>
        <v>41987.9226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3">
        <v>47362.0</v>
      </c>
      <c r="B122" s="13">
        <f t="shared" si="4"/>
        <v>10606.55152</v>
      </c>
      <c r="C122" s="14">
        <f t="shared" si="1"/>
        <v>174.9496775</v>
      </c>
      <c r="D122" s="14">
        <f t="shared" si="2"/>
        <v>10431.60185</v>
      </c>
      <c r="E122" s="14">
        <f t="shared" si="5"/>
        <v>41987.9226</v>
      </c>
      <c r="F122" s="14">
        <f t="shared" si="3"/>
        <v>31556.32076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3">
        <v>47392.0</v>
      </c>
      <c r="B123" s="13">
        <f t="shared" si="4"/>
        <v>10606.55152</v>
      </c>
      <c r="C123" s="14">
        <f t="shared" si="1"/>
        <v>131.4846698</v>
      </c>
      <c r="D123" s="14">
        <f t="shared" si="2"/>
        <v>10475.06685</v>
      </c>
      <c r="E123" s="14">
        <f t="shared" si="5"/>
        <v>31556.32076</v>
      </c>
      <c r="F123" s="14">
        <f t="shared" si="3"/>
        <v>21081.2539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3">
        <v>47423.0</v>
      </c>
      <c r="B124" s="13">
        <f t="shared" si="4"/>
        <v>10606.55152</v>
      </c>
      <c r="C124" s="14">
        <f t="shared" si="1"/>
        <v>87.83855793</v>
      </c>
      <c r="D124" s="14">
        <f t="shared" si="2"/>
        <v>10518.71297</v>
      </c>
      <c r="E124" s="14">
        <f t="shared" si="5"/>
        <v>21081.2539</v>
      </c>
      <c r="F124" s="14">
        <f t="shared" si="3"/>
        <v>10562.54094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3">
        <v>47453.0</v>
      </c>
      <c r="B125" s="13">
        <f t="shared" si="4"/>
        <v>10606.55152</v>
      </c>
      <c r="C125" s="14">
        <f t="shared" si="1"/>
        <v>44.01058724</v>
      </c>
      <c r="D125" s="14">
        <f t="shared" si="2"/>
        <v>10562.54094</v>
      </c>
      <c r="E125" s="14">
        <f t="shared" si="5"/>
        <v>10562.54094</v>
      </c>
      <c r="F125" s="14">
        <f t="shared" si="3"/>
        <v>-0.000000005058609531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38</v>
      </c>
      <c r="B1" s="2"/>
      <c r="C1" s="2"/>
      <c r="D1" s="2" t="s">
        <v>32</v>
      </c>
      <c r="E1" s="19">
        <f>6%/12</f>
        <v>0.005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0" t="s">
        <v>35</v>
      </c>
      <c r="E2" s="21">
        <v>12.0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 t="s">
        <v>36</v>
      </c>
      <c r="B3" s="2"/>
      <c r="C3" s="2"/>
      <c r="D3" s="20" t="s">
        <v>2</v>
      </c>
      <c r="E3" s="24">
        <f>-PMT($E$1,$E$2,$E$6)</f>
        <v>860.6642971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37</v>
      </c>
      <c r="B5" s="8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2">
        <v>44197.0</v>
      </c>
      <c r="B6" s="9">
        <f>E3</f>
        <v>860.6642971</v>
      </c>
      <c r="C6" s="4">
        <f t="shared" ref="C6:C17" si="1">E6*$E$1</f>
        <v>50</v>
      </c>
      <c r="D6" s="10">
        <f t="shared" ref="D6:D17" si="2">B6-C6</f>
        <v>810.6642971</v>
      </c>
      <c r="E6" s="11">
        <v>10000.0</v>
      </c>
      <c r="F6" s="10">
        <f t="shared" ref="F6:F17" si="3">E6-D6</f>
        <v>9189.335703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2">
        <v>44228.0</v>
      </c>
      <c r="B7" s="9">
        <f t="shared" ref="B7:B17" si="4">B6</f>
        <v>860.6642971</v>
      </c>
      <c r="C7" s="4">
        <f t="shared" si="1"/>
        <v>45.94667851</v>
      </c>
      <c r="D7" s="10">
        <f t="shared" si="2"/>
        <v>814.7176186</v>
      </c>
      <c r="E7" s="10">
        <f t="shared" ref="E7:E17" si="5">F6</f>
        <v>9189.335703</v>
      </c>
      <c r="F7" s="10">
        <f t="shared" si="3"/>
        <v>8374.618084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2">
        <v>44256.0</v>
      </c>
      <c r="B8" s="9">
        <f t="shared" si="4"/>
        <v>860.6642971</v>
      </c>
      <c r="C8" s="4">
        <f t="shared" si="1"/>
        <v>41.87309042</v>
      </c>
      <c r="D8" s="10">
        <f t="shared" si="2"/>
        <v>818.7912066</v>
      </c>
      <c r="E8" s="10">
        <f t="shared" si="5"/>
        <v>8374.618084</v>
      </c>
      <c r="F8" s="10">
        <f t="shared" si="3"/>
        <v>7555.826878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3">
        <v>44287.0</v>
      </c>
      <c r="B9" s="13">
        <f t="shared" si="4"/>
        <v>860.6642971</v>
      </c>
      <c r="C9" s="14">
        <f t="shared" si="1"/>
        <v>37.77913439</v>
      </c>
      <c r="D9" s="14">
        <f t="shared" si="2"/>
        <v>822.8851627</v>
      </c>
      <c r="E9" s="14">
        <f t="shared" si="5"/>
        <v>7555.826878</v>
      </c>
      <c r="F9" s="14">
        <f t="shared" si="3"/>
        <v>6732.941715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3">
        <v>44317.0</v>
      </c>
      <c r="B10" s="13">
        <f t="shared" si="4"/>
        <v>860.6642971</v>
      </c>
      <c r="C10" s="14">
        <f t="shared" si="1"/>
        <v>33.66470858</v>
      </c>
      <c r="D10" s="14">
        <f t="shared" si="2"/>
        <v>826.9995885</v>
      </c>
      <c r="E10" s="14">
        <f t="shared" si="5"/>
        <v>6732.941715</v>
      </c>
      <c r="F10" s="14">
        <f t="shared" si="3"/>
        <v>5905.942127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3">
        <v>44348.0</v>
      </c>
      <c r="B11" s="13">
        <f t="shared" si="4"/>
        <v>860.6642971</v>
      </c>
      <c r="C11" s="14">
        <f t="shared" si="1"/>
        <v>29.52971063</v>
      </c>
      <c r="D11" s="14">
        <f t="shared" si="2"/>
        <v>831.1345864</v>
      </c>
      <c r="E11" s="14">
        <f t="shared" si="5"/>
        <v>5905.942127</v>
      </c>
      <c r="F11" s="14">
        <f t="shared" si="3"/>
        <v>5074.80754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3">
        <v>44378.0</v>
      </c>
      <c r="B12" s="13">
        <f t="shared" si="4"/>
        <v>860.6642971</v>
      </c>
      <c r="C12" s="14">
        <f t="shared" si="1"/>
        <v>25.3740377</v>
      </c>
      <c r="D12" s="14">
        <f t="shared" si="2"/>
        <v>835.2902594</v>
      </c>
      <c r="E12" s="14">
        <f t="shared" si="5"/>
        <v>5074.80754</v>
      </c>
      <c r="F12" s="14">
        <f t="shared" si="3"/>
        <v>4239.517281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3">
        <v>44409.0</v>
      </c>
      <c r="B13" s="13">
        <f t="shared" si="4"/>
        <v>860.6642971</v>
      </c>
      <c r="C13" s="14">
        <f t="shared" si="1"/>
        <v>21.1975864</v>
      </c>
      <c r="D13" s="14">
        <f t="shared" si="2"/>
        <v>839.4667107</v>
      </c>
      <c r="E13" s="14">
        <f t="shared" si="5"/>
        <v>4239.517281</v>
      </c>
      <c r="F13" s="14">
        <f t="shared" si="3"/>
        <v>3400.05057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3">
        <v>44440.0</v>
      </c>
      <c r="B14" s="13">
        <f t="shared" si="4"/>
        <v>860.6642971</v>
      </c>
      <c r="C14" s="14">
        <f t="shared" si="1"/>
        <v>17.00025285</v>
      </c>
      <c r="D14" s="14">
        <f t="shared" si="2"/>
        <v>843.6640442</v>
      </c>
      <c r="E14" s="14">
        <f t="shared" si="5"/>
        <v>3400.05057</v>
      </c>
      <c r="F14" s="14">
        <f t="shared" si="3"/>
        <v>2556.386526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3">
        <v>44470.0</v>
      </c>
      <c r="B15" s="13">
        <f t="shared" si="4"/>
        <v>860.6642971</v>
      </c>
      <c r="C15" s="14">
        <f t="shared" si="1"/>
        <v>12.78193263</v>
      </c>
      <c r="D15" s="14">
        <f t="shared" si="2"/>
        <v>847.8823644</v>
      </c>
      <c r="E15" s="14">
        <f t="shared" si="5"/>
        <v>2556.386526</v>
      </c>
      <c r="F15" s="14">
        <f t="shared" si="3"/>
        <v>1708.504161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3">
        <v>44501.0</v>
      </c>
      <c r="B16" s="13">
        <f t="shared" si="4"/>
        <v>860.6642971</v>
      </c>
      <c r="C16" s="14">
        <f t="shared" si="1"/>
        <v>8.542520807</v>
      </c>
      <c r="D16" s="14">
        <f t="shared" si="2"/>
        <v>852.1217763</v>
      </c>
      <c r="E16" s="14">
        <f t="shared" si="5"/>
        <v>1708.504161</v>
      </c>
      <c r="F16" s="14">
        <f t="shared" si="3"/>
        <v>856.3823851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3">
        <v>44531.0</v>
      </c>
      <c r="B17" s="13">
        <f t="shared" si="4"/>
        <v>860.6642971</v>
      </c>
      <c r="C17" s="14">
        <f t="shared" si="1"/>
        <v>4.281911926</v>
      </c>
      <c r="D17" s="14">
        <f t="shared" si="2"/>
        <v>856.3823851</v>
      </c>
      <c r="E17" s="14">
        <f t="shared" si="5"/>
        <v>856.3823851</v>
      </c>
      <c r="F17" s="14">
        <f t="shared" si="3"/>
        <v>-0.000000000210889084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3"/>
      <c r="B18" s="13"/>
      <c r="C18" s="2"/>
      <c r="D18" s="4"/>
      <c r="E18" s="4"/>
      <c r="F18" s="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3"/>
      <c r="B19" s="13"/>
      <c r="C19" s="2"/>
      <c r="D19" s="4"/>
      <c r="E19" s="4"/>
      <c r="F19" s="4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3"/>
      <c r="B20" s="13"/>
      <c r="C20" s="2"/>
      <c r="D20" s="4"/>
      <c r="E20" s="4"/>
      <c r="F20" s="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3"/>
      <c r="B21" s="13"/>
      <c r="C21" s="2"/>
      <c r="D21" s="4"/>
      <c r="E21" s="4"/>
      <c r="F21" s="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3"/>
      <c r="B22" s="13"/>
      <c r="C22" s="2"/>
      <c r="D22" s="4"/>
      <c r="E22" s="4"/>
      <c r="F22" s="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3"/>
      <c r="B23" s="13"/>
      <c r="C23" s="2"/>
      <c r="D23" s="4"/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3"/>
      <c r="B24" s="13"/>
      <c r="C24" s="2"/>
      <c r="D24" s="4"/>
      <c r="E24" s="4"/>
      <c r="F24" s="4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3"/>
      <c r="B25" s="13"/>
      <c r="C25" s="2"/>
      <c r="D25" s="4"/>
      <c r="E25" s="4"/>
      <c r="F25" s="4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3"/>
      <c r="B26" s="13"/>
      <c r="C26" s="2"/>
      <c r="D26" s="4"/>
      <c r="E26" s="4"/>
      <c r="F26" s="4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3"/>
      <c r="B27" s="13"/>
      <c r="C27" s="2"/>
      <c r="D27" s="4"/>
      <c r="E27" s="4"/>
      <c r="F27" s="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3">
        <v>44501.0</v>
      </c>
      <c r="B28" s="13" t="str">
        <f t="shared" ref="B28:B125" si="6">B27</f>
        <v/>
      </c>
      <c r="C28" s="14">
        <f t="shared" ref="C28:C125" si="7">E28*$E$1</f>
        <v>0</v>
      </c>
      <c r="D28" s="14">
        <f t="shared" ref="D28:D125" si="8">B28-C28</f>
        <v>0</v>
      </c>
      <c r="E28" s="4" t="str">
        <f t="shared" ref="E28:E125" si="9">F27</f>
        <v/>
      </c>
      <c r="F28" s="14">
        <f t="shared" ref="F28:F125" si="10">E28-D28</f>
        <v>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3">
        <v>44531.0</v>
      </c>
      <c r="B29" s="13" t="str">
        <f t="shared" si="6"/>
        <v/>
      </c>
      <c r="C29" s="14">
        <f t="shared" si="7"/>
        <v>0</v>
      </c>
      <c r="D29" s="14">
        <f t="shared" si="8"/>
        <v>0</v>
      </c>
      <c r="E29" s="14">
        <f t="shared" si="9"/>
        <v>0</v>
      </c>
      <c r="F29" s="14">
        <f t="shared" si="10"/>
        <v>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3">
        <v>44562.0</v>
      </c>
      <c r="B30" s="13" t="str">
        <f t="shared" si="6"/>
        <v/>
      </c>
      <c r="C30" s="14">
        <f t="shared" si="7"/>
        <v>0</v>
      </c>
      <c r="D30" s="14">
        <f t="shared" si="8"/>
        <v>0</v>
      </c>
      <c r="E30" s="14">
        <f t="shared" si="9"/>
        <v>0</v>
      </c>
      <c r="F30" s="14">
        <f t="shared" si="10"/>
        <v>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3">
        <v>44593.0</v>
      </c>
      <c r="B31" s="13" t="str">
        <f t="shared" si="6"/>
        <v/>
      </c>
      <c r="C31" s="14">
        <f t="shared" si="7"/>
        <v>0</v>
      </c>
      <c r="D31" s="14">
        <f t="shared" si="8"/>
        <v>0</v>
      </c>
      <c r="E31" s="14">
        <f t="shared" si="9"/>
        <v>0</v>
      </c>
      <c r="F31" s="14">
        <f t="shared" si="10"/>
        <v>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3">
        <v>44621.0</v>
      </c>
      <c r="B32" s="13" t="str">
        <f t="shared" si="6"/>
        <v/>
      </c>
      <c r="C32" s="14">
        <f t="shared" si="7"/>
        <v>0</v>
      </c>
      <c r="D32" s="14">
        <f t="shared" si="8"/>
        <v>0</v>
      </c>
      <c r="E32" s="14">
        <f t="shared" si="9"/>
        <v>0</v>
      </c>
      <c r="F32" s="14">
        <f t="shared" si="10"/>
        <v>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3">
        <v>44652.0</v>
      </c>
      <c r="B33" s="13" t="str">
        <f t="shared" si="6"/>
        <v/>
      </c>
      <c r="C33" s="14">
        <f t="shared" si="7"/>
        <v>0</v>
      </c>
      <c r="D33" s="14">
        <f t="shared" si="8"/>
        <v>0</v>
      </c>
      <c r="E33" s="14">
        <f t="shared" si="9"/>
        <v>0</v>
      </c>
      <c r="F33" s="14">
        <f t="shared" si="10"/>
        <v>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3">
        <v>44682.0</v>
      </c>
      <c r="B34" s="13" t="str">
        <f t="shared" si="6"/>
        <v/>
      </c>
      <c r="C34" s="14">
        <f t="shared" si="7"/>
        <v>0</v>
      </c>
      <c r="D34" s="14">
        <f t="shared" si="8"/>
        <v>0</v>
      </c>
      <c r="E34" s="14">
        <f t="shared" si="9"/>
        <v>0</v>
      </c>
      <c r="F34" s="14">
        <f t="shared" si="10"/>
        <v>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3">
        <v>44713.0</v>
      </c>
      <c r="B35" s="13" t="str">
        <f t="shared" si="6"/>
        <v/>
      </c>
      <c r="C35" s="14">
        <f t="shared" si="7"/>
        <v>0</v>
      </c>
      <c r="D35" s="14">
        <f t="shared" si="8"/>
        <v>0</v>
      </c>
      <c r="E35" s="14">
        <f t="shared" si="9"/>
        <v>0</v>
      </c>
      <c r="F35" s="14">
        <f t="shared" si="10"/>
        <v>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3">
        <v>44743.0</v>
      </c>
      <c r="B36" s="13" t="str">
        <f t="shared" si="6"/>
        <v/>
      </c>
      <c r="C36" s="14">
        <f t="shared" si="7"/>
        <v>0</v>
      </c>
      <c r="D36" s="14">
        <f t="shared" si="8"/>
        <v>0</v>
      </c>
      <c r="E36" s="14">
        <f t="shared" si="9"/>
        <v>0</v>
      </c>
      <c r="F36" s="14">
        <f t="shared" si="10"/>
        <v>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3">
        <v>44774.0</v>
      </c>
      <c r="B37" s="13" t="str">
        <f t="shared" si="6"/>
        <v/>
      </c>
      <c r="C37" s="14">
        <f t="shared" si="7"/>
        <v>0</v>
      </c>
      <c r="D37" s="14">
        <f t="shared" si="8"/>
        <v>0</v>
      </c>
      <c r="E37" s="14">
        <f t="shared" si="9"/>
        <v>0</v>
      </c>
      <c r="F37" s="14">
        <f t="shared" si="10"/>
        <v>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3">
        <v>44805.0</v>
      </c>
      <c r="B38" s="13" t="str">
        <f t="shared" si="6"/>
        <v/>
      </c>
      <c r="C38" s="14">
        <f t="shared" si="7"/>
        <v>0</v>
      </c>
      <c r="D38" s="14">
        <f t="shared" si="8"/>
        <v>0</v>
      </c>
      <c r="E38" s="14">
        <f t="shared" si="9"/>
        <v>0</v>
      </c>
      <c r="F38" s="14">
        <f t="shared" si="10"/>
        <v>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3">
        <v>44835.0</v>
      </c>
      <c r="B39" s="13" t="str">
        <f t="shared" si="6"/>
        <v/>
      </c>
      <c r="C39" s="14">
        <f t="shared" si="7"/>
        <v>0</v>
      </c>
      <c r="D39" s="14">
        <f t="shared" si="8"/>
        <v>0</v>
      </c>
      <c r="E39" s="14">
        <f t="shared" si="9"/>
        <v>0</v>
      </c>
      <c r="F39" s="14">
        <f t="shared" si="10"/>
        <v>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3">
        <v>44866.0</v>
      </c>
      <c r="B40" s="13" t="str">
        <f t="shared" si="6"/>
        <v/>
      </c>
      <c r="C40" s="14">
        <f t="shared" si="7"/>
        <v>0</v>
      </c>
      <c r="D40" s="14">
        <f t="shared" si="8"/>
        <v>0</v>
      </c>
      <c r="E40" s="14">
        <f t="shared" si="9"/>
        <v>0</v>
      </c>
      <c r="F40" s="14">
        <f t="shared" si="10"/>
        <v>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3">
        <v>44896.0</v>
      </c>
      <c r="B41" s="13" t="str">
        <f t="shared" si="6"/>
        <v/>
      </c>
      <c r="C41" s="14">
        <f t="shared" si="7"/>
        <v>0</v>
      </c>
      <c r="D41" s="14">
        <f t="shared" si="8"/>
        <v>0</v>
      </c>
      <c r="E41" s="14">
        <f t="shared" si="9"/>
        <v>0</v>
      </c>
      <c r="F41" s="14">
        <f t="shared" si="10"/>
        <v>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3">
        <v>44927.0</v>
      </c>
      <c r="B42" s="13" t="str">
        <f t="shared" si="6"/>
        <v/>
      </c>
      <c r="C42" s="14">
        <f t="shared" si="7"/>
        <v>0</v>
      </c>
      <c r="D42" s="14">
        <f t="shared" si="8"/>
        <v>0</v>
      </c>
      <c r="E42" s="14">
        <f t="shared" si="9"/>
        <v>0</v>
      </c>
      <c r="F42" s="14">
        <f t="shared" si="10"/>
        <v>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3">
        <v>44958.0</v>
      </c>
      <c r="B43" s="13" t="str">
        <f t="shared" si="6"/>
        <v/>
      </c>
      <c r="C43" s="14">
        <f t="shared" si="7"/>
        <v>0</v>
      </c>
      <c r="D43" s="14">
        <f t="shared" si="8"/>
        <v>0</v>
      </c>
      <c r="E43" s="14">
        <f t="shared" si="9"/>
        <v>0</v>
      </c>
      <c r="F43" s="14">
        <f t="shared" si="10"/>
        <v>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3">
        <v>44986.0</v>
      </c>
      <c r="B44" s="13" t="str">
        <f t="shared" si="6"/>
        <v/>
      </c>
      <c r="C44" s="14">
        <f t="shared" si="7"/>
        <v>0</v>
      </c>
      <c r="D44" s="14">
        <f t="shared" si="8"/>
        <v>0</v>
      </c>
      <c r="E44" s="14">
        <f t="shared" si="9"/>
        <v>0</v>
      </c>
      <c r="F44" s="14">
        <f t="shared" si="10"/>
        <v>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3">
        <v>45017.0</v>
      </c>
      <c r="B45" s="13" t="str">
        <f t="shared" si="6"/>
        <v/>
      </c>
      <c r="C45" s="14">
        <f t="shared" si="7"/>
        <v>0</v>
      </c>
      <c r="D45" s="14">
        <f t="shared" si="8"/>
        <v>0</v>
      </c>
      <c r="E45" s="14">
        <f t="shared" si="9"/>
        <v>0</v>
      </c>
      <c r="F45" s="14">
        <f t="shared" si="10"/>
        <v>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3">
        <v>45047.0</v>
      </c>
      <c r="B46" s="13" t="str">
        <f t="shared" si="6"/>
        <v/>
      </c>
      <c r="C46" s="14">
        <f t="shared" si="7"/>
        <v>0</v>
      </c>
      <c r="D46" s="14">
        <f t="shared" si="8"/>
        <v>0</v>
      </c>
      <c r="E46" s="14">
        <f t="shared" si="9"/>
        <v>0</v>
      </c>
      <c r="F46" s="14">
        <f t="shared" si="10"/>
        <v>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3">
        <v>45078.0</v>
      </c>
      <c r="B47" s="13" t="str">
        <f t="shared" si="6"/>
        <v/>
      </c>
      <c r="C47" s="14">
        <f t="shared" si="7"/>
        <v>0</v>
      </c>
      <c r="D47" s="14">
        <f t="shared" si="8"/>
        <v>0</v>
      </c>
      <c r="E47" s="14">
        <f t="shared" si="9"/>
        <v>0</v>
      </c>
      <c r="F47" s="14">
        <f t="shared" si="10"/>
        <v>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3">
        <v>45108.0</v>
      </c>
      <c r="B48" s="13" t="str">
        <f t="shared" si="6"/>
        <v/>
      </c>
      <c r="C48" s="14">
        <f t="shared" si="7"/>
        <v>0</v>
      </c>
      <c r="D48" s="14">
        <f t="shared" si="8"/>
        <v>0</v>
      </c>
      <c r="E48" s="14">
        <f t="shared" si="9"/>
        <v>0</v>
      </c>
      <c r="F48" s="14">
        <f t="shared" si="10"/>
        <v>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3">
        <v>45139.0</v>
      </c>
      <c r="B49" s="13" t="str">
        <f t="shared" si="6"/>
        <v/>
      </c>
      <c r="C49" s="14">
        <f t="shared" si="7"/>
        <v>0</v>
      </c>
      <c r="D49" s="14">
        <f t="shared" si="8"/>
        <v>0</v>
      </c>
      <c r="E49" s="14">
        <f t="shared" si="9"/>
        <v>0</v>
      </c>
      <c r="F49" s="14">
        <f t="shared" si="10"/>
        <v>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3">
        <v>45170.0</v>
      </c>
      <c r="B50" s="13" t="str">
        <f t="shared" si="6"/>
        <v/>
      </c>
      <c r="C50" s="14">
        <f t="shared" si="7"/>
        <v>0</v>
      </c>
      <c r="D50" s="14">
        <f t="shared" si="8"/>
        <v>0</v>
      </c>
      <c r="E50" s="14">
        <f t="shared" si="9"/>
        <v>0</v>
      </c>
      <c r="F50" s="14">
        <f t="shared" si="10"/>
        <v>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3">
        <v>45200.0</v>
      </c>
      <c r="B51" s="13" t="str">
        <f t="shared" si="6"/>
        <v/>
      </c>
      <c r="C51" s="14">
        <f t="shared" si="7"/>
        <v>0</v>
      </c>
      <c r="D51" s="14">
        <f t="shared" si="8"/>
        <v>0</v>
      </c>
      <c r="E51" s="14">
        <f t="shared" si="9"/>
        <v>0</v>
      </c>
      <c r="F51" s="14">
        <f t="shared" si="10"/>
        <v>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3">
        <v>45231.0</v>
      </c>
      <c r="B52" s="13" t="str">
        <f t="shared" si="6"/>
        <v/>
      </c>
      <c r="C52" s="14">
        <f t="shared" si="7"/>
        <v>0</v>
      </c>
      <c r="D52" s="14">
        <f t="shared" si="8"/>
        <v>0</v>
      </c>
      <c r="E52" s="14">
        <f t="shared" si="9"/>
        <v>0</v>
      </c>
      <c r="F52" s="14">
        <f t="shared" si="10"/>
        <v>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3">
        <v>45261.0</v>
      </c>
      <c r="B53" s="13" t="str">
        <f t="shared" si="6"/>
        <v/>
      </c>
      <c r="C53" s="14">
        <f t="shared" si="7"/>
        <v>0</v>
      </c>
      <c r="D53" s="14">
        <f t="shared" si="8"/>
        <v>0</v>
      </c>
      <c r="E53" s="14">
        <f t="shared" si="9"/>
        <v>0</v>
      </c>
      <c r="F53" s="14">
        <f t="shared" si="10"/>
        <v>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3">
        <v>45292.0</v>
      </c>
      <c r="B54" s="13" t="str">
        <f t="shared" si="6"/>
        <v/>
      </c>
      <c r="C54" s="14">
        <f t="shared" si="7"/>
        <v>0</v>
      </c>
      <c r="D54" s="14">
        <f t="shared" si="8"/>
        <v>0</v>
      </c>
      <c r="E54" s="14">
        <f t="shared" si="9"/>
        <v>0</v>
      </c>
      <c r="F54" s="14">
        <f t="shared" si="10"/>
        <v>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3">
        <v>45323.0</v>
      </c>
      <c r="B55" s="13" t="str">
        <f t="shared" si="6"/>
        <v/>
      </c>
      <c r="C55" s="14">
        <f t="shared" si="7"/>
        <v>0</v>
      </c>
      <c r="D55" s="14">
        <f t="shared" si="8"/>
        <v>0</v>
      </c>
      <c r="E55" s="14">
        <f t="shared" si="9"/>
        <v>0</v>
      </c>
      <c r="F55" s="14">
        <f t="shared" si="10"/>
        <v>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3">
        <v>45352.0</v>
      </c>
      <c r="B56" s="13" t="str">
        <f t="shared" si="6"/>
        <v/>
      </c>
      <c r="C56" s="14">
        <f t="shared" si="7"/>
        <v>0</v>
      </c>
      <c r="D56" s="14">
        <f t="shared" si="8"/>
        <v>0</v>
      </c>
      <c r="E56" s="14">
        <f t="shared" si="9"/>
        <v>0</v>
      </c>
      <c r="F56" s="14">
        <f t="shared" si="10"/>
        <v>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3">
        <v>45383.0</v>
      </c>
      <c r="B57" s="13" t="str">
        <f t="shared" si="6"/>
        <v/>
      </c>
      <c r="C57" s="14">
        <f t="shared" si="7"/>
        <v>0</v>
      </c>
      <c r="D57" s="14">
        <f t="shared" si="8"/>
        <v>0</v>
      </c>
      <c r="E57" s="14">
        <f t="shared" si="9"/>
        <v>0</v>
      </c>
      <c r="F57" s="14">
        <f t="shared" si="10"/>
        <v>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3">
        <v>45413.0</v>
      </c>
      <c r="B58" s="13" t="str">
        <f t="shared" si="6"/>
        <v/>
      </c>
      <c r="C58" s="14">
        <f t="shared" si="7"/>
        <v>0</v>
      </c>
      <c r="D58" s="14">
        <f t="shared" si="8"/>
        <v>0</v>
      </c>
      <c r="E58" s="14">
        <f t="shared" si="9"/>
        <v>0</v>
      </c>
      <c r="F58" s="14">
        <f t="shared" si="10"/>
        <v>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3">
        <v>45444.0</v>
      </c>
      <c r="B59" s="13" t="str">
        <f t="shared" si="6"/>
        <v/>
      </c>
      <c r="C59" s="14">
        <f t="shared" si="7"/>
        <v>0</v>
      </c>
      <c r="D59" s="14">
        <f t="shared" si="8"/>
        <v>0</v>
      </c>
      <c r="E59" s="14">
        <f t="shared" si="9"/>
        <v>0</v>
      </c>
      <c r="F59" s="14">
        <f t="shared" si="10"/>
        <v>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3">
        <v>45474.0</v>
      </c>
      <c r="B60" s="13" t="str">
        <f t="shared" si="6"/>
        <v/>
      </c>
      <c r="C60" s="14">
        <f t="shared" si="7"/>
        <v>0</v>
      </c>
      <c r="D60" s="14">
        <f t="shared" si="8"/>
        <v>0</v>
      </c>
      <c r="E60" s="14">
        <f t="shared" si="9"/>
        <v>0</v>
      </c>
      <c r="F60" s="14">
        <f t="shared" si="10"/>
        <v>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3">
        <v>45505.0</v>
      </c>
      <c r="B61" s="13" t="str">
        <f t="shared" si="6"/>
        <v/>
      </c>
      <c r="C61" s="14">
        <f t="shared" si="7"/>
        <v>0</v>
      </c>
      <c r="D61" s="14">
        <f t="shared" si="8"/>
        <v>0</v>
      </c>
      <c r="E61" s="14">
        <f t="shared" si="9"/>
        <v>0</v>
      </c>
      <c r="F61" s="14">
        <f t="shared" si="10"/>
        <v>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3">
        <v>45536.0</v>
      </c>
      <c r="B62" s="13" t="str">
        <f t="shared" si="6"/>
        <v/>
      </c>
      <c r="C62" s="14">
        <f t="shared" si="7"/>
        <v>0</v>
      </c>
      <c r="D62" s="14">
        <f t="shared" si="8"/>
        <v>0</v>
      </c>
      <c r="E62" s="14">
        <f t="shared" si="9"/>
        <v>0</v>
      </c>
      <c r="F62" s="14">
        <f t="shared" si="10"/>
        <v>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3">
        <v>45566.0</v>
      </c>
      <c r="B63" s="13" t="str">
        <f t="shared" si="6"/>
        <v/>
      </c>
      <c r="C63" s="14">
        <f t="shared" si="7"/>
        <v>0</v>
      </c>
      <c r="D63" s="14">
        <f t="shared" si="8"/>
        <v>0</v>
      </c>
      <c r="E63" s="14">
        <f t="shared" si="9"/>
        <v>0</v>
      </c>
      <c r="F63" s="14">
        <f t="shared" si="10"/>
        <v>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3">
        <v>45597.0</v>
      </c>
      <c r="B64" s="13" t="str">
        <f t="shared" si="6"/>
        <v/>
      </c>
      <c r="C64" s="14">
        <f t="shared" si="7"/>
        <v>0</v>
      </c>
      <c r="D64" s="14">
        <f t="shared" si="8"/>
        <v>0</v>
      </c>
      <c r="E64" s="14">
        <f t="shared" si="9"/>
        <v>0</v>
      </c>
      <c r="F64" s="14">
        <f t="shared" si="10"/>
        <v>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3">
        <v>45627.0</v>
      </c>
      <c r="B65" s="13" t="str">
        <f t="shared" si="6"/>
        <v/>
      </c>
      <c r="C65" s="14">
        <f t="shared" si="7"/>
        <v>0</v>
      </c>
      <c r="D65" s="14">
        <f t="shared" si="8"/>
        <v>0</v>
      </c>
      <c r="E65" s="14">
        <f t="shared" si="9"/>
        <v>0</v>
      </c>
      <c r="F65" s="14">
        <f t="shared" si="10"/>
        <v>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3">
        <v>45658.0</v>
      </c>
      <c r="B66" s="13" t="str">
        <f t="shared" si="6"/>
        <v/>
      </c>
      <c r="C66" s="14">
        <f t="shared" si="7"/>
        <v>0</v>
      </c>
      <c r="D66" s="14">
        <f t="shared" si="8"/>
        <v>0</v>
      </c>
      <c r="E66" s="14">
        <f t="shared" si="9"/>
        <v>0</v>
      </c>
      <c r="F66" s="14">
        <f t="shared" si="10"/>
        <v>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3">
        <v>45689.0</v>
      </c>
      <c r="B67" s="13" t="str">
        <f t="shared" si="6"/>
        <v/>
      </c>
      <c r="C67" s="14">
        <f t="shared" si="7"/>
        <v>0</v>
      </c>
      <c r="D67" s="14">
        <f t="shared" si="8"/>
        <v>0</v>
      </c>
      <c r="E67" s="14">
        <f t="shared" si="9"/>
        <v>0</v>
      </c>
      <c r="F67" s="14">
        <f t="shared" si="10"/>
        <v>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3">
        <v>45717.0</v>
      </c>
      <c r="B68" s="13" t="str">
        <f t="shared" si="6"/>
        <v/>
      </c>
      <c r="C68" s="14">
        <f t="shared" si="7"/>
        <v>0</v>
      </c>
      <c r="D68" s="14">
        <f t="shared" si="8"/>
        <v>0</v>
      </c>
      <c r="E68" s="14">
        <f t="shared" si="9"/>
        <v>0</v>
      </c>
      <c r="F68" s="14">
        <f t="shared" si="10"/>
        <v>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3">
        <v>45748.0</v>
      </c>
      <c r="B69" s="13" t="str">
        <f t="shared" si="6"/>
        <v/>
      </c>
      <c r="C69" s="14">
        <f t="shared" si="7"/>
        <v>0</v>
      </c>
      <c r="D69" s="14">
        <f t="shared" si="8"/>
        <v>0</v>
      </c>
      <c r="E69" s="14">
        <f t="shared" si="9"/>
        <v>0</v>
      </c>
      <c r="F69" s="14">
        <f t="shared" si="10"/>
        <v>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3">
        <v>45778.0</v>
      </c>
      <c r="B70" s="13" t="str">
        <f t="shared" si="6"/>
        <v/>
      </c>
      <c r="C70" s="14">
        <f t="shared" si="7"/>
        <v>0</v>
      </c>
      <c r="D70" s="14">
        <f t="shared" si="8"/>
        <v>0</v>
      </c>
      <c r="E70" s="14">
        <f t="shared" si="9"/>
        <v>0</v>
      </c>
      <c r="F70" s="14">
        <f t="shared" si="10"/>
        <v>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3">
        <v>45809.0</v>
      </c>
      <c r="B71" s="13" t="str">
        <f t="shared" si="6"/>
        <v/>
      </c>
      <c r="C71" s="14">
        <f t="shared" si="7"/>
        <v>0</v>
      </c>
      <c r="D71" s="14">
        <f t="shared" si="8"/>
        <v>0</v>
      </c>
      <c r="E71" s="14">
        <f t="shared" si="9"/>
        <v>0</v>
      </c>
      <c r="F71" s="14">
        <f t="shared" si="10"/>
        <v>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3">
        <v>45839.0</v>
      </c>
      <c r="B72" s="13" t="str">
        <f t="shared" si="6"/>
        <v/>
      </c>
      <c r="C72" s="14">
        <f t="shared" si="7"/>
        <v>0</v>
      </c>
      <c r="D72" s="14">
        <f t="shared" si="8"/>
        <v>0</v>
      </c>
      <c r="E72" s="14">
        <f t="shared" si="9"/>
        <v>0</v>
      </c>
      <c r="F72" s="14">
        <f t="shared" si="10"/>
        <v>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3">
        <v>45870.0</v>
      </c>
      <c r="B73" s="13" t="str">
        <f t="shared" si="6"/>
        <v/>
      </c>
      <c r="C73" s="14">
        <f t="shared" si="7"/>
        <v>0</v>
      </c>
      <c r="D73" s="14">
        <f t="shared" si="8"/>
        <v>0</v>
      </c>
      <c r="E73" s="14">
        <f t="shared" si="9"/>
        <v>0</v>
      </c>
      <c r="F73" s="14">
        <f t="shared" si="10"/>
        <v>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3">
        <v>45901.0</v>
      </c>
      <c r="B74" s="13" t="str">
        <f t="shared" si="6"/>
        <v/>
      </c>
      <c r="C74" s="14">
        <f t="shared" si="7"/>
        <v>0</v>
      </c>
      <c r="D74" s="14">
        <f t="shared" si="8"/>
        <v>0</v>
      </c>
      <c r="E74" s="14">
        <f t="shared" si="9"/>
        <v>0</v>
      </c>
      <c r="F74" s="14">
        <f t="shared" si="10"/>
        <v>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3">
        <v>45931.0</v>
      </c>
      <c r="B75" s="13" t="str">
        <f t="shared" si="6"/>
        <v/>
      </c>
      <c r="C75" s="14">
        <f t="shared" si="7"/>
        <v>0</v>
      </c>
      <c r="D75" s="14">
        <f t="shared" si="8"/>
        <v>0</v>
      </c>
      <c r="E75" s="14">
        <f t="shared" si="9"/>
        <v>0</v>
      </c>
      <c r="F75" s="14">
        <f t="shared" si="10"/>
        <v>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3">
        <v>45962.0</v>
      </c>
      <c r="B76" s="13" t="str">
        <f t="shared" si="6"/>
        <v/>
      </c>
      <c r="C76" s="14">
        <f t="shared" si="7"/>
        <v>0</v>
      </c>
      <c r="D76" s="14">
        <f t="shared" si="8"/>
        <v>0</v>
      </c>
      <c r="E76" s="14">
        <f t="shared" si="9"/>
        <v>0</v>
      </c>
      <c r="F76" s="14">
        <f t="shared" si="10"/>
        <v>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3">
        <v>45992.0</v>
      </c>
      <c r="B77" s="13" t="str">
        <f t="shared" si="6"/>
        <v/>
      </c>
      <c r="C77" s="14">
        <f t="shared" si="7"/>
        <v>0</v>
      </c>
      <c r="D77" s="14">
        <f t="shared" si="8"/>
        <v>0</v>
      </c>
      <c r="E77" s="14">
        <f t="shared" si="9"/>
        <v>0</v>
      </c>
      <c r="F77" s="14">
        <f t="shared" si="10"/>
        <v>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3">
        <v>46023.0</v>
      </c>
      <c r="B78" s="13" t="str">
        <f t="shared" si="6"/>
        <v/>
      </c>
      <c r="C78" s="14">
        <f t="shared" si="7"/>
        <v>0</v>
      </c>
      <c r="D78" s="14">
        <f t="shared" si="8"/>
        <v>0</v>
      </c>
      <c r="E78" s="14">
        <f t="shared" si="9"/>
        <v>0</v>
      </c>
      <c r="F78" s="14">
        <f t="shared" si="10"/>
        <v>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3">
        <v>46054.0</v>
      </c>
      <c r="B79" s="13" t="str">
        <f t="shared" si="6"/>
        <v/>
      </c>
      <c r="C79" s="14">
        <f t="shared" si="7"/>
        <v>0</v>
      </c>
      <c r="D79" s="14">
        <f t="shared" si="8"/>
        <v>0</v>
      </c>
      <c r="E79" s="14">
        <f t="shared" si="9"/>
        <v>0</v>
      </c>
      <c r="F79" s="14">
        <f t="shared" si="10"/>
        <v>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3">
        <v>46082.0</v>
      </c>
      <c r="B80" s="13" t="str">
        <f t="shared" si="6"/>
        <v/>
      </c>
      <c r="C80" s="14">
        <f t="shared" si="7"/>
        <v>0</v>
      </c>
      <c r="D80" s="14">
        <f t="shared" si="8"/>
        <v>0</v>
      </c>
      <c r="E80" s="14">
        <f t="shared" si="9"/>
        <v>0</v>
      </c>
      <c r="F80" s="14">
        <f t="shared" si="10"/>
        <v>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3">
        <v>46113.0</v>
      </c>
      <c r="B81" s="13" t="str">
        <f t="shared" si="6"/>
        <v/>
      </c>
      <c r="C81" s="14">
        <f t="shared" si="7"/>
        <v>0</v>
      </c>
      <c r="D81" s="14">
        <f t="shared" si="8"/>
        <v>0</v>
      </c>
      <c r="E81" s="14">
        <f t="shared" si="9"/>
        <v>0</v>
      </c>
      <c r="F81" s="14">
        <f t="shared" si="10"/>
        <v>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3">
        <v>46143.0</v>
      </c>
      <c r="B82" s="13" t="str">
        <f t="shared" si="6"/>
        <v/>
      </c>
      <c r="C82" s="14">
        <f t="shared" si="7"/>
        <v>0</v>
      </c>
      <c r="D82" s="14">
        <f t="shared" si="8"/>
        <v>0</v>
      </c>
      <c r="E82" s="14">
        <f t="shared" si="9"/>
        <v>0</v>
      </c>
      <c r="F82" s="14">
        <f t="shared" si="10"/>
        <v>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3">
        <v>46174.0</v>
      </c>
      <c r="B83" s="13" t="str">
        <f t="shared" si="6"/>
        <v/>
      </c>
      <c r="C83" s="14">
        <f t="shared" si="7"/>
        <v>0</v>
      </c>
      <c r="D83" s="14">
        <f t="shared" si="8"/>
        <v>0</v>
      </c>
      <c r="E83" s="14">
        <f t="shared" si="9"/>
        <v>0</v>
      </c>
      <c r="F83" s="14">
        <f t="shared" si="10"/>
        <v>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3">
        <v>46204.0</v>
      </c>
      <c r="B84" s="13" t="str">
        <f t="shared" si="6"/>
        <v/>
      </c>
      <c r="C84" s="14">
        <f t="shared" si="7"/>
        <v>0</v>
      </c>
      <c r="D84" s="14">
        <f t="shared" si="8"/>
        <v>0</v>
      </c>
      <c r="E84" s="14">
        <f t="shared" si="9"/>
        <v>0</v>
      </c>
      <c r="F84" s="14">
        <f t="shared" si="10"/>
        <v>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3">
        <v>46235.0</v>
      </c>
      <c r="B85" s="13" t="str">
        <f t="shared" si="6"/>
        <v/>
      </c>
      <c r="C85" s="14">
        <f t="shared" si="7"/>
        <v>0</v>
      </c>
      <c r="D85" s="14">
        <f t="shared" si="8"/>
        <v>0</v>
      </c>
      <c r="E85" s="14">
        <f t="shared" si="9"/>
        <v>0</v>
      </c>
      <c r="F85" s="14">
        <f t="shared" si="10"/>
        <v>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3">
        <v>46266.0</v>
      </c>
      <c r="B86" s="13" t="str">
        <f t="shared" si="6"/>
        <v/>
      </c>
      <c r="C86" s="14">
        <f t="shared" si="7"/>
        <v>0</v>
      </c>
      <c r="D86" s="14">
        <f t="shared" si="8"/>
        <v>0</v>
      </c>
      <c r="E86" s="14">
        <f t="shared" si="9"/>
        <v>0</v>
      </c>
      <c r="F86" s="14">
        <f t="shared" si="10"/>
        <v>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3">
        <v>46296.0</v>
      </c>
      <c r="B87" s="13" t="str">
        <f t="shared" si="6"/>
        <v/>
      </c>
      <c r="C87" s="14">
        <f t="shared" si="7"/>
        <v>0</v>
      </c>
      <c r="D87" s="14">
        <f t="shared" si="8"/>
        <v>0</v>
      </c>
      <c r="E87" s="14">
        <f t="shared" si="9"/>
        <v>0</v>
      </c>
      <c r="F87" s="14">
        <f t="shared" si="10"/>
        <v>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3">
        <v>46327.0</v>
      </c>
      <c r="B88" s="13" t="str">
        <f t="shared" si="6"/>
        <v/>
      </c>
      <c r="C88" s="14">
        <f t="shared" si="7"/>
        <v>0</v>
      </c>
      <c r="D88" s="14">
        <f t="shared" si="8"/>
        <v>0</v>
      </c>
      <c r="E88" s="14">
        <f t="shared" si="9"/>
        <v>0</v>
      </c>
      <c r="F88" s="14">
        <f t="shared" si="10"/>
        <v>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3">
        <v>46357.0</v>
      </c>
      <c r="B89" s="13" t="str">
        <f t="shared" si="6"/>
        <v/>
      </c>
      <c r="C89" s="14">
        <f t="shared" si="7"/>
        <v>0</v>
      </c>
      <c r="D89" s="14">
        <f t="shared" si="8"/>
        <v>0</v>
      </c>
      <c r="E89" s="14">
        <f t="shared" si="9"/>
        <v>0</v>
      </c>
      <c r="F89" s="14">
        <f t="shared" si="10"/>
        <v>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3">
        <v>46388.0</v>
      </c>
      <c r="B90" s="13" t="str">
        <f t="shared" si="6"/>
        <v/>
      </c>
      <c r="C90" s="14">
        <f t="shared" si="7"/>
        <v>0</v>
      </c>
      <c r="D90" s="14">
        <f t="shared" si="8"/>
        <v>0</v>
      </c>
      <c r="E90" s="14">
        <f t="shared" si="9"/>
        <v>0</v>
      </c>
      <c r="F90" s="14">
        <f t="shared" si="10"/>
        <v>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3">
        <v>46419.0</v>
      </c>
      <c r="B91" s="13" t="str">
        <f t="shared" si="6"/>
        <v/>
      </c>
      <c r="C91" s="14">
        <f t="shared" si="7"/>
        <v>0</v>
      </c>
      <c r="D91" s="14">
        <f t="shared" si="8"/>
        <v>0</v>
      </c>
      <c r="E91" s="14">
        <f t="shared" si="9"/>
        <v>0</v>
      </c>
      <c r="F91" s="14">
        <f t="shared" si="10"/>
        <v>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3">
        <v>46447.0</v>
      </c>
      <c r="B92" s="13" t="str">
        <f t="shared" si="6"/>
        <v/>
      </c>
      <c r="C92" s="14">
        <f t="shared" si="7"/>
        <v>0</v>
      </c>
      <c r="D92" s="14">
        <f t="shared" si="8"/>
        <v>0</v>
      </c>
      <c r="E92" s="14">
        <f t="shared" si="9"/>
        <v>0</v>
      </c>
      <c r="F92" s="14">
        <f t="shared" si="10"/>
        <v>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3">
        <v>46478.0</v>
      </c>
      <c r="B93" s="13" t="str">
        <f t="shared" si="6"/>
        <v/>
      </c>
      <c r="C93" s="14">
        <f t="shared" si="7"/>
        <v>0</v>
      </c>
      <c r="D93" s="14">
        <f t="shared" si="8"/>
        <v>0</v>
      </c>
      <c r="E93" s="14">
        <f t="shared" si="9"/>
        <v>0</v>
      </c>
      <c r="F93" s="14">
        <f t="shared" si="10"/>
        <v>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3">
        <v>46508.0</v>
      </c>
      <c r="B94" s="13" t="str">
        <f t="shared" si="6"/>
        <v/>
      </c>
      <c r="C94" s="14">
        <f t="shared" si="7"/>
        <v>0</v>
      </c>
      <c r="D94" s="14">
        <f t="shared" si="8"/>
        <v>0</v>
      </c>
      <c r="E94" s="14">
        <f t="shared" si="9"/>
        <v>0</v>
      </c>
      <c r="F94" s="14">
        <f t="shared" si="10"/>
        <v>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3">
        <v>46539.0</v>
      </c>
      <c r="B95" s="13" t="str">
        <f t="shared" si="6"/>
        <v/>
      </c>
      <c r="C95" s="14">
        <f t="shared" si="7"/>
        <v>0</v>
      </c>
      <c r="D95" s="14">
        <f t="shared" si="8"/>
        <v>0</v>
      </c>
      <c r="E95" s="14">
        <f t="shared" si="9"/>
        <v>0</v>
      </c>
      <c r="F95" s="14">
        <f t="shared" si="10"/>
        <v>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3">
        <v>46569.0</v>
      </c>
      <c r="B96" s="13" t="str">
        <f t="shared" si="6"/>
        <v/>
      </c>
      <c r="C96" s="14">
        <f t="shared" si="7"/>
        <v>0</v>
      </c>
      <c r="D96" s="14">
        <f t="shared" si="8"/>
        <v>0</v>
      </c>
      <c r="E96" s="14">
        <f t="shared" si="9"/>
        <v>0</v>
      </c>
      <c r="F96" s="14">
        <f t="shared" si="10"/>
        <v>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3">
        <v>46600.0</v>
      </c>
      <c r="B97" s="13" t="str">
        <f t="shared" si="6"/>
        <v/>
      </c>
      <c r="C97" s="14">
        <f t="shared" si="7"/>
        <v>0</v>
      </c>
      <c r="D97" s="14">
        <f t="shared" si="8"/>
        <v>0</v>
      </c>
      <c r="E97" s="14">
        <f t="shared" si="9"/>
        <v>0</v>
      </c>
      <c r="F97" s="14">
        <f t="shared" si="10"/>
        <v>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3">
        <v>46631.0</v>
      </c>
      <c r="B98" s="13" t="str">
        <f t="shared" si="6"/>
        <v/>
      </c>
      <c r="C98" s="14">
        <f t="shared" si="7"/>
        <v>0</v>
      </c>
      <c r="D98" s="14">
        <f t="shared" si="8"/>
        <v>0</v>
      </c>
      <c r="E98" s="14">
        <f t="shared" si="9"/>
        <v>0</v>
      </c>
      <c r="F98" s="14">
        <f t="shared" si="10"/>
        <v>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3">
        <v>46661.0</v>
      </c>
      <c r="B99" s="13" t="str">
        <f t="shared" si="6"/>
        <v/>
      </c>
      <c r="C99" s="14">
        <f t="shared" si="7"/>
        <v>0</v>
      </c>
      <c r="D99" s="14">
        <f t="shared" si="8"/>
        <v>0</v>
      </c>
      <c r="E99" s="14">
        <f t="shared" si="9"/>
        <v>0</v>
      </c>
      <c r="F99" s="14">
        <f t="shared" si="10"/>
        <v>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3">
        <v>46692.0</v>
      </c>
      <c r="B100" s="13" t="str">
        <f t="shared" si="6"/>
        <v/>
      </c>
      <c r="C100" s="14">
        <f t="shared" si="7"/>
        <v>0</v>
      </c>
      <c r="D100" s="14">
        <f t="shared" si="8"/>
        <v>0</v>
      </c>
      <c r="E100" s="14">
        <f t="shared" si="9"/>
        <v>0</v>
      </c>
      <c r="F100" s="14">
        <f t="shared" si="10"/>
        <v>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3">
        <v>46722.0</v>
      </c>
      <c r="B101" s="13" t="str">
        <f t="shared" si="6"/>
        <v/>
      </c>
      <c r="C101" s="14">
        <f t="shared" si="7"/>
        <v>0</v>
      </c>
      <c r="D101" s="14">
        <f t="shared" si="8"/>
        <v>0</v>
      </c>
      <c r="E101" s="14">
        <f t="shared" si="9"/>
        <v>0</v>
      </c>
      <c r="F101" s="14">
        <f t="shared" si="10"/>
        <v>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3">
        <v>46753.0</v>
      </c>
      <c r="B102" s="13" t="str">
        <f t="shared" si="6"/>
        <v/>
      </c>
      <c r="C102" s="14">
        <f t="shared" si="7"/>
        <v>0</v>
      </c>
      <c r="D102" s="14">
        <f t="shared" si="8"/>
        <v>0</v>
      </c>
      <c r="E102" s="14">
        <f t="shared" si="9"/>
        <v>0</v>
      </c>
      <c r="F102" s="14">
        <f t="shared" si="10"/>
        <v>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3">
        <v>46784.0</v>
      </c>
      <c r="B103" s="13" t="str">
        <f t="shared" si="6"/>
        <v/>
      </c>
      <c r="C103" s="14">
        <f t="shared" si="7"/>
        <v>0</v>
      </c>
      <c r="D103" s="14">
        <f t="shared" si="8"/>
        <v>0</v>
      </c>
      <c r="E103" s="14">
        <f t="shared" si="9"/>
        <v>0</v>
      </c>
      <c r="F103" s="14">
        <f t="shared" si="10"/>
        <v>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3">
        <v>46813.0</v>
      </c>
      <c r="B104" s="13" t="str">
        <f t="shared" si="6"/>
        <v/>
      </c>
      <c r="C104" s="14">
        <f t="shared" si="7"/>
        <v>0</v>
      </c>
      <c r="D104" s="14">
        <f t="shared" si="8"/>
        <v>0</v>
      </c>
      <c r="E104" s="14">
        <f t="shared" si="9"/>
        <v>0</v>
      </c>
      <c r="F104" s="14">
        <f t="shared" si="10"/>
        <v>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3">
        <v>46844.0</v>
      </c>
      <c r="B105" s="13" t="str">
        <f t="shared" si="6"/>
        <v/>
      </c>
      <c r="C105" s="14">
        <f t="shared" si="7"/>
        <v>0</v>
      </c>
      <c r="D105" s="14">
        <f t="shared" si="8"/>
        <v>0</v>
      </c>
      <c r="E105" s="14">
        <f t="shared" si="9"/>
        <v>0</v>
      </c>
      <c r="F105" s="14">
        <f t="shared" si="10"/>
        <v>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3">
        <v>46874.0</v>
      </c>
      <c r="B106" s="13" t="str">
        <f t="shared" si="6"/>
        <v/>
      </c>
      <c r="C106" s="14">
        <f t="shared" si="7"/>
        <v>0</v>
      </c>
      <c r="D106" s="14">
        <f t="shared" si="8"/>
        <v>0</v>
      </c>
      <c r="E106" s="14">
        <f t="shared" si="9"/>
        <v>0</v>
      </c>
      <c r="F106" s="14">
        <f t="shared" si="10"/>
        <v>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3">
        <v>46905.0</v>
      </c>
      <c r="B107" s="13" t="str">
        <f t="shared" si="6"/>
        <v/>
      </c>
      <c r="C107" s="14">
        <f t="shared" si="7"/>
        <v>0</v>
      </c>
      <c r="D107" s="14">
        <f t="shared" si="8"/>
        <v>0</v>
      </c>
      <c r="E107" s="14">
        <f t="shared" si="9"/>
        <v>0</v>
      </c>
      <c r="F107" s="14">
        <f t="shared" si="10"/>
        <v>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3">
        <v>46935.0</v>
      </c>
      <c r="B108" s="13" t="str">
        <f t="shared" si="6"/>
        <v/>
      </c>
      <c r="C108" s="14">
        <f t="shared" si="7"/>
        <v>0</v>
      </c>
      <c r="D108" s="14">
        <f t="shared" si="8"/>
        <v>0</v>
      </c>
      <c r="E108" s="14">
        <f t="shared" si="9"/>
        <v>0</v>
      </c>
      <c r="F108" s="14">
        <f t="shared" si="10"/>
        <v>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3">
        <v>46966.0</v>
      </c>
      <c r="B109" s="13" t="str">
        <f t="shared" si="6"/>
        <v/>
      </c>
      <c r="C109" s="14">
        <f t="shared" si="7"/>
        <v>0</v>
      </c>
      <c r="D109" s="14">
        <f t="shared" si="8"/>
        <v>0</v>
      </c>
      <c r="E109" s="14">
        <f t="shared" si="9"/>
        <v>0</v>
      </c>
      <c r="F109" s="14">
        <f t="shared" si="10"/>
        <v>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3">
        <v>46997.0</v>
      </c>
      <c r="B110" s="13" t="str">
        <f t="shared" si="6"/>
        <v/>
      </c>
      <c r="C110" s="14">
        <f t="shared" si="7"/>
        <v>0</v>
      </c>
      <c r="D110" s="14">
        <f t="shared" si="8"/>
        <v>0</v>
      </c>
      <c r="E110" s="14">
        <f t="shared" si="9"/>
        <v>0</v>
      </c>
      <c r="F110" s="14">
        <f t="shared" si="10"/>
        <v>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3">
        <v>47027.0</v>
      </c>
      <c r="B111" s="13" t="str">
        <f t="shared" si="6"/>
        <v/>
      </c>
      <c r="C111" s="14">
        <f t="shared" si="7"/>
        <v>0</v>
      </c>
      <c r="D111" s="14">
        <f t="shared" si="8"/>
        <v>0</v>
      </c>
      <c r="E111" s="14">
        <f t="shared" si="9"/>
        <v>0</v>
      </c>
      <c r="F111" s="14">
        <f t="shared" si="10"/>
        <v>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3">
        <v>47058.0</v>
      </c>
      <c r="B112" s="13" t="str">
        <f t="shared" si="6"/>
        <v/>
      </c>
      <c r="C112" s="14">
        <f t="shared" si="7"/>
        <v>0</v>
      </c>
      <c r="D112" s="14">
        <f t="shared" si="8"/>
        <v>0</v>
      </c>
      <c r="E112" s="14">
        <f t="shared" si="9"/>
        <v>0</v>
      </c>
      <c r="F112" s="14">
        <f t="shared" si="10"/>
        <v>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3">
        <v>47088.0</v>
      </c>
      <c r="B113" s="13" t="str">
        <f t="shared" si="6"/>
        <v/>
      </c>
      <c r="C113" s="14">
        <f t="shared" si="7"/>
        <v>0</v>
      </c>
      <c r="D113" s="14">
        <f t="shared" si="8"/>
        <v>0</v>
      </c>
      <c r="E113" s="14">
        <f t="shared" si="9"/>
        <v>0</v>
      </c>
      <c r="F113" s="14">
        <f t="shared" si="10"/>
        <v>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3">
        <v>47119.0</v>
      </c>
      <c r="B114" s="13" t="str">
        <f t="shared" si="6"/>
        <v/>
      </c>
      <c r="C114" s="14">
        <f t="shared" si="7"/>
        <v>0</v>
      </c>
      <c r="D114" s="14">
        <f t="shared" si="8"/>
        <v>0</v>
      </c>
      <c r="E114" s="14">
        <f t="shared" si="9"/>
        <v>0</v>
      </c>
      <c r="F114" s="14">
        <f t="shared" si="10"/>
        <v>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3">
        <v>47150.0</v>
      </c>
      <c r="B115" s="13" t="str">
        <f t="shared" si="6"/>
        <v/>
      </c>
      <c r="C115" s="14">
        <f t="shared" si="7"/>
        <v>0</v>
      </c>
      <c r="D115" s="14">
        <f t="shared" si="8"/>
        <v>0</v>
      </c>
      <c r="E115" s="14">
        <f t="shared" si="9"/>
        <v>0</v>
      </c>
      <c r="F115" s="14">
        <f t="shared" si="10"/>
        <v>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3">
        <v>47178.0</v>
      </c>
      <c r="B116" s="13" t="str">
        <f t="shared" si="6"/>
        <v/>
      </c>
      <c r="C116" s="14">
        <f t="shared" si="7"/>
        <v>0</v>
      </c>
      <c r="D116" s="14">
        <f t="shared" si="8"/>
        <v>0</v>
      </c>
      <c r="E116" s="14">
        <f t="shared" si="9"/>
        <v>0</v>
      </c>
      <c r="F116" s="14">
        <f t="shared" si="10"/>
        <v>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3">
        <v>47209.0</v>
      </c>
      <c r="B117" s="13" t="str">
        <f t="shared" si="6"/>
        <v/>
      </c>
      <c r="C117" s="14">
        <f t="shared" si="7"/>
        <v>0</v>
      </c>
      <c r="D117" s="14">
        <f t="shared" si="8"/>
        <v>0</v>
      </c>
      <c r="E117" s="14">
        <f t="shared" si="9"/>
        <v>0</v>
      </c>
      <c r="F117" s="14">
        <f t="shared" si="10"/>
        <v>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3">
        <v>47239.0</v>
      </c>
      <c r="B118" s="13" t="str">
        <f t="shared" si="6"/>
        <v/>
      </c>
      <c r="C118" s="14">
        <f t="shared" si="7"/>
        <v>0</v>
      </c>
      <c r="D118" s="14">
        <f t="shared" si="8"/>
        <v>0</v>
      </c>
      <c r="E118" s="14">
        <f t="shared" si="9"/>
        <v>0</v>
      </c>
      <c r="F118" s="14">
        <f t="shared" si="10"/>
        <v>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3">
        <v>47270.0</v>
      </c>
      <c r="B119" s="13" t="str">
        <f t="shared" si="6"/>
        <v/>
      </c>
      <c r="C119" s="14">
        <f t="shared" si="7"/>
        <v>0</v>
      </c>
      <c r="D119" s="14">
        <f t="shared" si="8"/>
        <v>0</v>
      </c>
      <c r="E119" s="14">
        <f t="shared" si="9"/>
        <v>0</v>
      </c>
      <c r="F119" s="14">
        <f t="shared" si="10"/>
        <v>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3">
        <v>47300.0</v>
      </c>
      <c r="B120" s="13" t="str">
        <f t="shared" si="6"/>
        <v/>
      </c>
      <c r="C120" s="14">
        <f t="shared" si="7"/>
        <v>0</v>
      </c>
      <c r="D120" s="14">
        <f t="shared" si="8"/>
        <v>0</v>
      </c>
      <c r="E120" s="14">
        <f t="shared" si="9"/>
        <v>0</v>
      </c>
      <c r="F120" s="14">
        <f t="shared" si="10"/>
        <v>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3">
        <v>47331.0</v>
      </c>
      <c r="B121" s="13" t="str">
        <f t="shared" si="6"/>
        <v/>
      </c>
      <c r="C121" s="14">
        <f t="shared" si="7"/>
        <v>0</v>
      </c>
      <c r="D121" s="14">
        <f t="shared" si="8"/>
        <v>0</v>
      </c>
      <c r="E121" s="14">
        <f t="shared" si="9"/>
        <v>0</v>
      </c>
      <c r="F121" s="14">
        <f t="shared" si="10"/>
        <v>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3">
        <v>47362.0</v>
      </c>
      <c r="B122" s="13" t="str">
        <f t="shared" si="6"/>
        <v/>
      </c>
      <c r="C122" s="14">
        <f t="shared" si="7"/>
        <v>0</v>
      </c>
      <c r="D122" s="14">
        <f t="shared" si="8"/>
        <v>0</v>
      </c>
      <c r="E122" s="14">
        <f t="shared" si="9"/>
        <v>0</v>
      </c>
      <c r="F122" s="14">
        <f t="shared" si="10"/>
        <v>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3">
        <v>47392.0</v>
      </c>
      <c r="B123" s="13" t="str">
        <f t="shared" si="6"/>
        <v/>
      </c>
      <c r="C123" s="14">
        <f t="shared" si="7"/>
        <v>0</v>
      </c>
      <c r="D123" s="14">
        <f t="shared" si="8"/>
        <v>0</v>
      </c>
      <c r="E123" s="14">
        <f t="shared" si="9"/>
        <v>0</v>
      </c>
      <c r="F123" s="14">
        <f t="shared" si="10"/>
        <v>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3">
        <v>47423.0</v>
      </c>
      <c r="B124" s="13" t="str">
        <f t="shared" si="6"/>
        <v/>
      </c>
      <c r="C124" s="14">
        <f t="shared" si="7"/>
        <v>0</v>
      </c>
      <c r="D124" s="14">
        <f t="shared" si="8"/>
        <v>0</v>
      </c>
      <c r="E124" s="14">
        <f t="shared" si="9"/>
        <v>0</v>
      </c>
      <c r="F124" s="14">
        <f t="shared" si="10"/>
        <v>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3">
        <v>47453.0</v>
      </c>
      <c r="B125" s="13" t="str">
        <f t="shared" si="6"/>
        <v/>
      </c>
      <c r="C125" s="14">
        <f t="shared" si="7"/>
        <v>0</v>
      </c>
      <c r="D125" s="14">
        <f t="shared" si="8"/>
        <v>0</v>
      </c>
      <c r="E125" s="14">
        <f t="shared" si="9"/>
        <v>0</v>
      </c>
      <c r="F125" s="14">
        <f t="shared" si="10"/>
        <v>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 t="s">
        <v>40</v>
      </c>
      <c r="B3" s="9">
        <v>700000.0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" t="s">
        <v>32</v>
      </c>
      <c r="B4" s="26">
        <f>7%/12</f>
        <v>0.005833333333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41</v>
      </c>
      <c r="B5" s="8">
        <v>60.0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37</v>
      </c>
      <c r="B7" s="8" t="s">
        <v>2</v>
      </c>
      <c r="C7" s="8" t="s">
        <v>3</v>
      </c>
      <c r="D7" s="8"/>
      <c r="E7" s="8"/>
      <c r="F7" s="8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>
        <v>1.0</v>
      </c>
      <c r="B8" s="27">
        <f t="shared" ref="B8:B17" si="1">-PMT($B$4,$B$5,$B$3)</f>
        <v>13860.83898</v>
      </c>
      <c r="C8" s="24">
        <f t="shared" ref="C8:C17" si="2">-IPMT($B$4,$A8,$B$5,$B$3)</f>
        <v>4083.333333</v>
      </c>
      <c r="D8" s="4"/>
      <c r="E8" s="13"/>
      <c r="F8" s="13"/>
      <c r="G8" s="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2">
        <v>2.0</v>
      </c>
      <c r="B9" s="28">
        <f t="shared" si="1"/>
        <v>13860.83898</v>
      </c>
      <c r="C9" s="29">
        <f t="shared" si="2"/>
        <v>4026.297884</v>
      </c>
      <c r="D9" s="4"/>
      <c r="E9" s="13"/>
      <c r="F9" s="13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2">
        <v>3.0</v>
      </c>
      <c r="B10" s="28">
        <f t="shared" si="1"/>
        <v>13860.83898</v>
      </c>
      <c r="C10" s="29">
        <f t="shared" si="2"/>
        <v>3968.929727</v>
      </c>
      <c r="D10" s="4"/>
      <c r="E10" s="30"/>
      <c r="F10" s="30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>
        <v>4.0</v>
      </c>
      <c r="B11" s="28">
        <f t="shared" si="1"/>
        <v>13860.83898</v>
      </c>
      <c r="C11" s="29">
        <f t="shared" si="2"/>
        <v>3911.226923</v>
      </c>
      <c r="D11" s="4"/>
      <c r="E11" s="30"/>
      <c r="F11" s="30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>
        <v>5.0</v>
      </c>
      <c r="B12" s="28">
        <f t="shared" si="1"/>
        <v>13860.83898</v>
      </c>
      <c r="C12" s="29">
        <f t="shared" si="2"/>
        <v>3853.18752</v>
      </c>
      <c r="D12" s="4"/>
      <c r="E12" s="30"/>
      <c r="F12" s="30"/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2">
        <v>56.0</v>
      </c>
      <c r="B13" s="28">
        <f t="shared" si="1"/>
        <v>13860.83898</v>
      </c>
      <c r="C13" s="29">
        <f t="shared" si="2"/>
        <v>397.2948511</v>
      </c>
      <c r="D13" s="4"/>
      <c r="E13" s="30"/>
      <c r="F13" s="30"/>
      <c r="G13" s="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2">
        <v>57.0</v>
      </c>
      <c r="B14" s="28">
        <f t="shared" si="1"/>
        <v>13860.83898</v>
      </c>
      <c r="C14" s="29">
        <f t="shared" si="2"/>
        <v>318.7575104</v>
      </c>
      <c r="D14" s="4"/>
      <c r="E14" s="30"/>
      <c r="F14" s="30"/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2">
        <v>58.0</v>
      </c>
      <c r="B15" s="28">
        <f t="shared" si="1"/>
        <v>13860.83898</v>
      </c>
      <c r="C15" s="29">
        <f t="shared" si="2"/>
        <v>239.7620352</v>
      </c>
      <c r="D15" s="4"/>
      <c r="E15" s="30"/>
      <c r="F15" s="30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2">
        <v>59.0</v>
      </c>
      <c r="B16" s="28">
        <f t="shared" si="1"/>
        <v>13860.83898</v>
      </c>
      <c r="C16" s="29">
        <f t="shared" si="2"/>
        <v>160.305753</v>
      </c>
      <c r="D16" s="4"/>
      <c r="E16" s="30"/>
      <c r="F16" s="30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2">
        <v>60.0</v>
      </c>
      <c r="B17" s="28">
        <f t="shared" si="1"/>
        <v>13860.83898</v>
      </c>
      <c r="C17" s="29">
        <f t="shared" si="2"/>
        <v>80.38597585</v>
      </c>
      <c r="D17" s="4"/>
      <c r="E17" s="30"/>
      <c r="F17" s="30"/>
      <c r="G17" s="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30"/>
      <c r="D18" s="30"/>
      <c r="E18" s="30"/>
      <c r="F18" s="30"/>
      <c r="G18" s="30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 t="s">
        <v>40</v>
      </c>
      <c r="B3" s="9">
        <v>700000.0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" t="s">
        <v>32</v>
      </c>
      <c r="B4" s="26">
        <f>7%/12</f>
        <v>0.005833333333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41</v>
      </c>
      <c r="B5" s="8">
        <v>60.0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37</v>
      </c>
      <c r="B7" s="8" t="s">
        <v>2</v>
      </c>
      <c r="C7" s="8" t="s">
        <v>3</v>
      </c>
      <c r="D7" s="8" t="s">
        <v>4</v>
      </c>
      <c r="E7" s="8"/>
      <c r="F7" s="8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>
        <v>1.0</v>
      </c>
      <c r="B8" s="27">
        <f t="shared" ref="B8:B17" si="1">-PMT($B$4,$B$5,$B$3)</f>
        <v>13860.83898</v>
      </c>
      <c r="C8" s="27">
        <f t="shared" ref="C8:C17" si="2">-IPMT($B$4,$A8,$B$5,$B$3)</f>
        <v>4083.333333</v>
      </c>
      <c r="D8" s="11">
        <f t="shared" ref="D8:D17" si="3">-PPMT($B$4,$A8,$B$5,$B$3)</f>
        <v>9777.505645</v>
      </c>
      <c r="E8" s="13"/>
      <c r="F8" s="13"/>
      <c r="G8" s="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2">
        <v>2.0</v>
      </c>
      <c r="B9" s="28">
        <f t="shared" si="1"/>
        <v>13860.83898</v>
      </c>
      <c r="C9" s="28">
        <f t="shared" si="2"/>
        <v>4026.297884</v>
      </c>
      <c r="D9" s="31">
        <f t="shared" si="3"/>
        <v>9834.541095</v>
      </c>
      <c r="E9" s="13"/>
      <c r="F9" s="13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2">
        <v>3.0</v>
      </c>
      <c r="B10" s="28">
        <f t="shared" si="1"/>
        <v>13860.83898</v>
      </c>
      <c r="C10" s="28">
        <f t="shared" si="2"/>
        <v>3968.929727</v>
      </c>
      <c r="D10" s="31">
        <f t="shared" si="3"/>
        <v>9891.909251</v>
      </c>
      <c r="E10" s="30"/>
      <c r="F10" s="30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>
        <v>4.0</v>
      </c>
      <c r="B11" s="28">
        <f t="shared" si="1"/>
        <v>13860.83898</v>
      </c>
      <c r="C11" s="28">
        <f t="shared" si="2"/>
        <v>3911.226923</v>
      </c>
      <c r="D11" s="31">
        <f t="shared" si="3"/>
        <v>9949.612055</v>
      </c>
      <c r="E11" s="30"/>
      <c r="F11" s="30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>
        <v>5.0</v>
      </c>
      <c r="B12" s="28">
        <f t="shared" si="1"/>
        <v>13860.83898</v>
      </c>
      <c r="C12" s="28">
        <f t="shared" si="2"/>
        <v>3853.18752</v>
      </c>
      <c r="D12" s="31">
        <f t="shared" si="3"/>
        <v>10007.65146</v>
      </c>
      <c r="E12" s="30"/>
      <c r="F12" s="30"/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2">
        <v>56.0</v>
      </c>
      <c r="B13" s="28">
        <f t="shared" si="1"/>
        <v>13860.83898</v>
      </c>
      <c r="C13" s="28">
        <f t="shared" si="2"/>
        <v>397.2948511</v>
      </c>
      <c r="D13" s="31">
        <f t="shared" si="3"/>
        <v>13463.54413</v>
      </c>
      <c r="E13" s="30"/>
      <c r="F13" s="30"/>
      <c r="G13" s="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2">
        <v>57.0</v>
      </c>
      <c r="B14" s="28">
        <f t="shared" si="1"/>
        <v>13860.83898</v>
      </c>
      <c r="C14" s="28">
        <f t="shared" si="2"/>
        <v>318.7575104</v>
      </c>
      <c r="D14" s="31">
        <f t="shared" si="3"/>
        <v>13542.08147</v>
      </c>
      <c r="E14" s="30"/>
      <c r="F14" s="30"/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2">
        <v>58.0</v>
      </c>
      <c r="B15" s="28">
        <f t="shared" si="1"/>
        <v>13860.83898</v>
      </c>
      <c r="C15" s="28">
        <f t="shared" si="2"/>
        <v>239.7620352</v>
      </c>
      <c r="D15" s="31">
        <f t="shared" si="3"/>
        <v>13621.07694</v>
      </c>
      <c r="E15" s="30"/>
      <c r="F15" s="30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2">
        <v>59.0</v>
      </c>
      <c r="B16" s="28">
        <f t="shared" si="1"/>
        <v>13860.83898</v>
      </c>
      <c r="C16" s="28">
        <f t="shared" si="2"/>
        <v>160.305753</v>
      </c>
      <c r="D16" s="31">
        <f t="shared" si="3"/>
        <v>13700.53323</v>
      </c>
      <c r="E16" s="30"/>
      <c r="F16" s="30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2">
        <v>60.0</v>
      </c>
      <c r="B17" s="28">
        <f t="shared" si="1"/>
        <v>13860.83898</v>
      </c>
      <c r="C17" s="28">
        <f t="shared" si="2"/>
        <v>80.38597585</v>
      </c>
      <c r="D17" s="31">
        <f t="shared" si="3"/>
        <v>13780.453</v>
      </c>
      <c r="E17" s="30"/>
      <c r="F17" s="30"/>
      <c r="G17" s="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30"/>
      <c r="D18" s="30"/>
      <c r="E18" s="30"/>
      <c r="F18" s="30"/>
      <c r="G18" s="30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 t="s">
        <v>40</v>
      </c>
      <c r="B3" s="9">
        <v>500000.0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" t="s">
        <v>32</v>
      </c>
      <c r="B4" s="32">
        <f>6%/12</f>
        <v>0.005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41</v>
      </c>
      <c r="B5" s="33">
        <f>5*12</f>
        <v>60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37</v>
      </c>
      <c r="B7" s="8" t="s">
        <v>2</v>
      </c>
      <c r="C7" s="8" t="s">
        <v>3</v>
      </c>
      <c r="D7" s="8" t="s">
        <v>4</v>
      </c>
      <c r="E7" s="8" t="s">
        <v>5</v>
      </c>
      <c r="F7" s="8" t="s">
        <v>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>
        <v>1.0</v>
      </c>
      <c r="B8" s="11">
        <f>-PMT(B4,B5,B3)</f>
        <v>9666.400765</v>
      </c>
      <c r="C8" s="11">
        <f t="shared" ref="C8:C9" si="1">-IPMT($B$4,$A8,$B$5,$B$3)</f>
        <v>2500</v>
      </c>
      <c r="D8" s="11">
        <f t="shared" ref="D8:D9" si="2">-PPMT($B$4,$A8,$B$5,$B$3)</f>
        <v>7166.400765</v>
      </c>
      <c r="E8" s="34">
        <f>$B$3</f>
        <v>500000</v>
      </c>
      <c r="F8" s="35">
        <f t="shared" ref="F8:F9" si="3">E8-D8</f>
        <v>492833.5992</v>
      </c>
      <c r="G8" s="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2">
        <v>2.0</v>
      </c>
      <c r="B9" s="31">
        <f>B8</f>
        <v>9666.400765</v>
      </c>
      <c r="C9" s="31">
        <f t="shared" si="1"/>
        <v>2464.167996</v>
      </c>
      <c r="D9" s="31">
        <f t="shared" si="2"/>
        <v>7202.232769</v>
      </c>
      <c r="E9" s="36">
        <f>F8</f>
        <v>492833.5992</v>
      </c>
      <c r="F9" s="36">
        <f t="shared" si="3"/>
        <v>485631.3665</v>
      </c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2"/>
      <c r="B10" s="2"/>
      <c r="C10" s="2"/>
      <c r="D10" s="4"/>
      <c r="E10" s="2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/>
      <c r="B11" s="2"/>
      <c r="C11" s="2"/>
      <c r="D11" s="4"/>
      <c r="E11" s="2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/>
      <c r="B12" s="2"/>
      <c r="C12" s="2"/>
      <c r="D12" s="4"/>
      <c r="E12" s="2"/>
      <c r="F12" s="2"/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2"/>
      <c r="B13" s="2"/>
      <c r="C13" s="2"/>
      <c r="D13" s="4"/>
      <c r="E13" s="2"/>
      <c r="F13" s="2"/>
      <c r="G13" s="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2"/>
      <c r="B14" s="2"/>
      <c r="C14" s="2"/>
      <c r="D14" s="4"/>
      <c r="E14" s="2"/>
      <c r="F14" s="2"/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2"/>
      <c r="B15" s="2"/>
      <c r="C15" s="2"/>
      <c r="D15" s="4"/>
      <c r="E15" s="2"/>
      <c r="F15" s="2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2"/>
      <c r="B16" s="2"/>
      <c r="C16" s="2"/>
      <c r="D16" s="4"/>
      <c r="E16" s="2"/>
      <c r="F16" s="2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2"/>
      <c r="B17" s="2"/>
      <c r="C17" s="2"/>
      <c r="D17" s="4"/>
      <c r="E17" s="2"/>
      <c r="F17" s="2"/>
      <c r="G17" s="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