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<sst xmlns="http://schemas.openxmlformats.org/spreadsheetml/2006/main" count="98" uniqueCount="21">
  <si>
    <t>Source</t>
  </si>
  <si>
    <t>Campaign Name</t>
  </si>
  <si>
    <t>Ad Group</t>
  </si>
  <si>
    <t>Cost</t>
  </si>
  <si>
    <t>CPC</t>
  </si>
  <si>
    <t>Bing</t>
  </si>
  <si>
    <t>Remarketing</t>
  </si>
  <si>
    <t>Sweaters</t>
  </si>
  <si>
    <t>Regex:</t>
  </si>
  <si>
    <t>Competitors|Competitor</t>
  </si>
  <si>
    <t>Google</t>
  </si>
  <si>
    <t>Python Brand</t>
  </si>
  <si>
    <t>Mugs</t>
  </si>
  <si>
    <t>pandas Brand</t>
  </si>
  <si>
    <t>Competitors</t>
  </si>
  <si>
    <t>Tee Shirts</t>
  </si>
  <si>
    <t>DataCamp Brand</t>
  </si>
  <si>
    <t>Competitor</t>
  </si>
  <si>
    <t>Pandas Brand</t>
  </si>
  <si>
    <t>Diagnostic Cell</t>
  </si>
  <si>
    <t>The cells below are used to check your regex pattern!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</si>
</sst>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8">
    <font>
      <sz val="10.0"/>
      <color rgb="FF000000"/>
      <name val="Arial"/>
    </font>
    <font>
      <b/>
      <sz val="11.0"/>
      <name val="Arial"/>
    </font>
    <font>
      <name val="Arial"/>
    </font>
    <font/>
    <font>
      <i/>
    </font>
    <font>
      <sz val="10.0"/>
      <name val="Arial"/>
    </font>
    <font>
      <b/>
    </font>
    <font>
      <sz val="11.0"/>
      <color rgb="FF000000"/>
      <name val="Inconsolata"/>
    </font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horizontal="right" vertical="bottom"/>
    </xf>
    <xf borderId="0" fillId="3" fontId="2" numFmtId="0" xfId="0" applyAlignment="1" applyFill="1" applyFont="1">
      <alignment vertical="bottom"/>
    </xf>
    <xf borderId="0" fillId="3" fontId="2" numFmtId="164" xfId="0" applyAlignment="1" applyFont="1" applyNumberFormat="1">
      <alignment horizontal="center" vertical="bottom"/>
    </xf>
    <xf borderId="0" fillId="3" fontId="2" numFmtId="2" xfId="0" applyAlignment="1" applyFont="1" applyNumberFormat="1">
      <alignment horizontal="center" vertical="bottom"/>
    </xf>
    <xf borderId="0" fillId="0" fontId="3" numFmtId="0" xfId="0" applyAlignment="1" applyFont="1">
      <alignment horizontal="right"/>
    </xf>
    <xf borderId="0" fillId="0" fontId="4" numFmtId="0" xfId="0" applyAlignment="1" applyFont="1">
      <alignment readingOrder="0"/>
    </xf>
    <xf borderId="0" fillId="4" fontId="2" numFmtId="0" xfId="0" applyAlignment="1" applyFill="1" applyFont="1">
      <alignment vertical="bottom"/>
    </xf>
    <xf borderId="0" fillId="4" fontId="2" numFmtId="164" xfId="0" applyAlignment="1" applyFont="1" applyNumberFormat="1">
      <alignment horizontal="center" vertical="bottom"/>
    </xf>
    <xf borderId="0" fillId="4" fontId="2" numFmtId="2" xfId="0" applyAlignment="1" applyFont="1" applyNumberFormat="1">
      <alignment horizontal="center" vertical="bottom"/>
    </xf>
    <xf borderId="0" fillId="2" fontId="5" numFmtId="0" xfId="0" applyAlignment="1" applyFont="1">
      <alignment horizontal="right" vertical="bottom"/>
    </xf>
    <xf borderId="0" fillId="2" fontId="5" numFmtId="0" xfId="0" applyAlignment="1" applyFont="1">
      <alignment vertical="bottom"/>
    </xf>
    <xf borderId="0" fillId="2" fontId="5" numFmtId="164" xfId="0" applyAlignment="1" applyFont="1" applyNumberFormat="1">
      <alignment vertical="bottom"/>
    </xf>
    <xf borderId="0" fillId="2" fontId="5" numFmtId="2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3" numFmtId="164" xfId="0" applyFont="1" applyNumberFormat="1"/>
    <xf borderId="0" fillId="0" fontId="3" numFmtId="2" xfId="0" applyFont="1" applyNumberFormat="1"/>
    <xf borderId="0" fillId="0" fontId="3" numFmtId="0" xfId="0" applyAlignment="1" applyFont="1">
      <alignment horizontal="left"/>
    </xf>
    <xf borderId="0" fillId="0" fontId="6" numFmtId="0" xfId="0" applyFont="1"/>
    <xf borderId="0" fillId="0" fontId="4" numFmtId="0" xfId="0" applyFont="1"/>
    <xf borderId="0" fillId="3" fontId="7" numFmtId="0" xfId="0" applyAlignment="1" applyFont="1">
      <alignment horizontal="left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29" displayName="Table_1" id="1">
  <tableColumns count="5">
    <tableColumn name="Source" id="1"/>
    <tableColumn name="Campaign Name" id="2"/>
    <tableColumn name="Ad Group" id="3"/>
    <tableColumn name="Cost" id="4"/>
    <tableColumn name="CPC" id="5"/>
  </tableColumns>
  <tableStyleInfo name="Sheet1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17.75"/>
    <col customWidth="1" min="3" max="3" width="9.5"/>
    <col customWidth="1" min="4" max="4" width="6.13"/>
    <col customWidth="1" min="5" max="5" width="7.63"/>
    <col customWidth="1" min="6" max="6" width="16.25"/>
    <col customWidth="1" min="7" max="7" width="10.88"/>
    <col customWidth="1" min="8" max="8" width="25.38"/>
    <col customWidth="1" min="9" max="14" width="16.25"/>
    <col customWidth="1" min="15" max="2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</row>
    <row r="2" ht="15.75" customHeight="1">
      <c r="A2" s="3" t="s">
        <v>5</v>
      </c>
      <c r="B2" s="3" t="s">
        <v>6</v>
      </c>
      <c r="C2" s="3" t="s">
        <v>7</v>
      </c>
      <c r="D2" s="4">
        <v>46.9092</v>
      </c>
      <c r="E2" s="5">
        <v>3.1273</v>
      </c>
      <c r="F2" s="2"/>
      <c r="G2" s="6" t="s">
        <v>8</v>
      </c>
      <c r="H2" s="7" t="s">
        <v>9</v>
      </c>
    </row>
    <row r="3" ht="15.75" customHeight="1">
      <c r="A3" s="8" t="s">
        <v>10</v>
      </c>
      <c r="B3" s="8" t="s">
        <v>11</v>
      </c>
      <c r="C3" s="8" t="s">
        <v>12</v>
      </c>
      <c r="D3" s="9">
        <v>45.6996</v>
      </c>
      <c r="E3" s="10">
        <v>1.6926</v>
      </c>
      <c r="F3" s="2"/>
    </row>
    <row r="4" ht="15.75" customHeight="1">
      <c r="A4" s="3" t="s">
        <v>5</v>
      </c>
      <c r="B4" s="3" t="s">
        <v>13</v>
      </c>
      <c r="C4" s="3" t="s">
        <v>12</v>
      </c>
      <c r="D4" s="4">
        <v>43.7671</v>
      </c>
      <c r="E4" s="5">
        <v>4.863</v>
      </c>
      <c r="F4" s="2"/>
      <c r="G4" s="1" t="s">
        <v>0</v>
      </c>
      <c r="H4" s="1" t="s">
        <v>1</v>
      </c>
      <c r="I4" s="1" t="s">
        <v>2</v>
      </c>
      <c r="J4" s="1" t="s">
        <v>3</v>
      </c>
      <c r="K4" s="1" t="s">
        <v>4</v>
      </c>
    </row>
    <row r="5" ht="15.75" customHeight="1">
      <c r="A5" s="8" t="s">
        <v>10</v>
      </c>
      <c r="B5" s="8" t="s">
        <v>14</v>
      </c>
      <c r="C5" s="8" t="s">
        <v>15</v>
      </c>
      <c r="D5" s="9">
        <v>43.3946</v>
      </c>
      <c r="E5" s="10">
        <v>1.669</v>
      </c>
      <c r="F5" s="2"/>
      <c r="G5" s="11" t="str">
        <f>IFERROR(__xludf.DUMMYFUNCTION("FILTER(A2:E29,REGEXMATCH(B2:B29,H2))"),"Google")</f>
        <v>Google</v>
      </c>
      <c r="H5" s="12" t="str">
        <f>IFERROR(__xludf.DUMMYFUNCTION("""COMPUTED_VALUE"""),"Competitors")</f>
        <v>Competitors</v>
      </c>
      <c r="I5" s="12" t="str">
        <f>IFERROR(__xludf.DUMMYFUNCTION("""COMPUTED_VALUE"""),"Tee Shirts")</f>
        <v>Tee Shirts</v>
      </c>
      <c r="J5" s="13">
        <f>IFERROR(__xludf.DUMMYFUNCTION("""COMPUTED_VALUE"""),43.3946)</f>
        <v>43.3946</v>
      </c>
      <c r="K5" s="14">
        <f>IFERROR(__xludf.DUMMYFUNCTION("""COMPUTED_VALUE"""),1.669)</f>
        <v>1.669</v>
      </c>
    </row>
    <row r="6" ht="15.75" customHeight="1">
      <c r="A6" s="3" t="s">
        <v>10</v>
      </c>
      <c r="B6" s="3" t="s">
        <v>14</v>
      </c>
      <c r="C6" s="3" t="s">
        <v>12</v>
      </c>
      <c r="D6" s="4">
        <v>42.2263</v>
      </c>
      <c r="E6" s="5">
        <v>2.1113</v>
      </c>
      <c r="F6" s="2"/>
      <c r="G6" s="2" t="str">
        <f>IFERROR(__xludf.DUMMYFUNCTION("""COMPUTED_VALUE"""),"Google")</f>
        <v>Google</v>
      </c>
      <c r="H6" s="15" t="str">
        <f>IFERROR(__xludf.DUMMYFUNCTION("""COMPUTED_VALUE"""),"Competitors")</f>
        <v>Competitors</v>
      </c>
      <c r="I6" t="str">
        <f>IFERROR(__xludf.DUMMYFUNCTION("""COMPUTED_VALUE"""),"Mugs")</f>
        <v>Mugs</v>
      </c>
      <c r="J6" s="16">
        <f>IFERROR(__xludf.DUMMYFUNCTION("""COMPUTED_VALUE"""),42.2263)</f>
        <v>42.2263</v>
      </c>
      <c r="K6" s="17">
        <f>IFERROR(__xludf.DUMMYFUNCTION("""COMPUTED_VALUE"""),2.1113)</f>
        <v>2.1113</v>
      </c>
    </row>
    <row r="7" ht="15.75" customHeight="1">
      <c r="A7" s="8" t="s">
        <v>10</v>
      </c>
      <c r="B7" s="8" t="s">
        <v>16</v>
      </c>
      <c r="C7" s="8" t="s">
        <v>7</v>
      </c>
      <c r="D7" s="9">
        <v>39.6847</v>
      </c>
      <c r="E7" s="10">
        <v>3.0527</v>
      </c>
      <c r="F7" s="2"/>
      <c r="G7" s="2" t="str">
        <f>IFERROR(__xludf.DUMMYFUNCTION("""COMPUTED_VALUE"""),"Bing")</f>
        <v>Bing</v>
      </c>
      <c r="H7" s="15" t="str">
        <f>IFERROR(__xludf.DUMMYFUNCTION("""COMPUTED_VALUE"""),"Competitors")</f>
        <v>Competitors</v>
      </c>
      <c r="I7" t="str">
        <f>IFERROR(__xludf.DUMMYFUNCTION("""COMPUTED_VALUE"""),"Mugs")</f>
        <v>Mugs</v>
      </c>
      <c r="J7" s="16">
        <f>IFERROR(__xludf.DUMMYFUNCTION("""COMPUTED_VALUE"""),38.9272)</f>
        <v>38.9272</v>
      </c>
      <c r="K7" s="17">
        <f>IFERROR(__xludf.DUMMYFUNCTION("""COMPUTED_VALUE"""),3.5388)</f>
        <v>3.5388</v>
      </c>
    </row>
    <row r="8" ht="15.75" customHeight="1">
      <c r="A8" s="3" t="s">
        <v>5</v>
      </c>
      <c r="B8" s="3" t="s">
        <v>11</v>
      </c>
      <c r="C8" s="3" t="s">
        <v>12</v>
      </c>
      <c r="D8" s="4">
        <v>39.0598</v>
      </c>
      <c r="E8" s="5">
        <v>2.0558</v>
      </c>
      <c r="F8" s="2"/>
      <c r="G8" s="2" t="str">
        <f>IFERROR(__xludf.DUMMYFUNCTION("""COMPUTED_VALUE"""),"Google")</f>
        <v>Google</v>
      </c>
      <c r="H8" s="15" t="str">
        <f>IFERROR(__xludf.DUMMYFUNCTION("""COMPUTED_VALUE"""),"Competitor")</f>
        <v>Competitor</v>
      </c>
      <c r="I8" t="str">
        <f>IFERROR(__xludf.DUMMYFUNCTION("""COMPUTED_VALUE"""),"Sweaters")</f>
        <v>Sweaters</v>
      </c>
      <c r="J8" s="16">
        <f>IFERROR(__xludf.DUMMYFUNCTION("""COMPUTED_VALUE"""),36.5866)</f>
        <v>36.5866</v>
      </c>
      <c r="K8" s="17">
        <f>IFERROR(__xludf.DUMMYFUNCTION("""COMPUTED_VALUE"""),2.2867)</f>
        <v>2.2867</v>
      </c>
    </row>
    <row r="9" ht="15.75" customHeight="1">
      <c r="A9" s="8" t="s">
        <v>5</v>
      </c>
      <c r="B9" s="8" t="s">
        <v>14</v>
      </c>
      <c r="C9" s="8" t="s">
        <v>12</v>
      </c>
      <c r="D9" s="9">
        <v>38.9272</v>
      </c>
      <c r="E9" s="10">
        <v>3.5388</v>
      </c>
      <c r="F9" s="2"/>
      <c r="G9" s="2" t="str">
        <f>IFERROR(__xludf.DUMMYFUNCTION("""COMPUTED_VALUE"""),"Bing")</f>
        <v>Bing</v>
      </c>
      <c r="H9" s="15" t="str">
        <f>IFERROR(__xludf.DUMMYFUNCTION("""COMPUTED_VALUE"""),"Competitors")</f>
        <v>Competitors</v>
      </c>
      <c r="I9" t="str">
        <f>IFERROR(__xludf.DUMMYFUNCTION("""COMPUTED_VALUE"""),"Tee Shirts")</f>
        <v>Tee Shirts</v>
      </c>
      <c r="J9" s="16">
        <f>IFERROR(__xludf.DUMMYFUNCTION("""COMPUTED_VALUE"""),29.4528)</f>
        <v>29.4528</v>
      </c>
      <c r="K9" s="17">
        <f>IFERROR(__xludf.DUMMYFUNCTION("""COMPUTED_VALUE"""),2.2656)</f>
        <v>2.2656</v>
      </c>
    </row>
    <row r="10" ht="15.75" customHeight="1">
      <c r="A10" s="3" t="s">
        <v>10</v>
      </c>
      <c r="B10" s="3" t="s">
        <v>17</v>
      </c>
      <c r="C10" s="3" t="s">
        <v>7</v>
      </c>
      <c r="D10" s="4">
        <v>36.5866</v>
      </c>
      <c r="E10" s="5">
        <v>2.2867</v>
      </c>
      <c r="F10" s="2"/>
      <c r="G10" s="2" t="str">
        <f>IFERROR(__xludf.DUMMYFUNCTION("""COMPUTED_VALUE"""),"Bing")</f>
        <v>Bing</v>
      </c>
      <c r="H10" s="15" t="str">
        <f>IFERROR(__xludf.DUMMYFUNCTION("""COMPUTED_VALUE"""),"Competitors")</f>
        <v>Competitors</v>
      </c>
      <c r="I10" t="str">
        <f>IFERROR(__xludf.DUMMYFUNCTION("""COMPUTED_VALUE"""),"Sweaters")</f>
        <v>Sweaters</v>
      </c>
      <c r="J10" s="16">
        <f>IFERROR(__xludf.DUMMYFUNCTION("""COMPUTED_VALUE"""),12.9665)</f>
        <v>12.9665</v>
      </c>
      <c r="K10" s="17">
        <f>IFERROR(__xludf.DUMMYFUNCTION("""COMPUTED_VALUE"""),1.0805)</f>
        <v>1.0805</v>
      </c>
    </row>
    <row r="11" ht="15.75" customHeight="1">
      <c r="A11" s="8" t="s">
        <v>10</v>
      </c>
      <c r="B11" s="8" t="s">
        <v>11</v>
      </c>
      <c r="C11" s="8" t="s">
        <v>15</v>
      </c>
      <c r="D11" s="9">
        <v>35.5526</v>
      </c>
      <c r="E11" s="10">
        <v>2.3702</v>
      </c>
      <c r="F11" s="2"/>
      <c r="G11" s="2"/>
      <c r="H11" s="15"/>
    </row>
    <row r="12" ht="15.75" customHeight="1">
      <c r="A12" s="3" t="s">
        <v>10</v>
      </c>
      <c r="B12" s="3" t="s">
        <v>18</v>
      </c>
      <c r="C12" s="3" t="s">
        <v>7</v>
      </c>
      <c r="D12" s="4">
        <v>32.5252</v>
      </c>
      <c r="E12" s="5">
        <v>2.3232</v>
      </c>
      <c r="F12" s="2"/>
      <c r="G12" s="2"/>
      <c r="H12" s="15"/>
    </row>
    <row r="13" ht="15.75" customHeight="1">
      <c r="A13" s="8" t="s">
        <v>5</v>
      </c>
      <c r="B13" s="8" t="s">
        <v>11</v>
      </c>
      <c r="C13" s="8" t="s">
        <v>7</v>
      </c>
      <c r="D13" s="9">
        <v>31.8942</v>
      </c>
      <c r="E13" s="10">
        <v>2.2782</v>
      </c>
      <c r="F13" s="2"/>
      <c r="G13" s="2"/>
      <c r="H13" s="15"/>
    </row>
    <row r="14" ht="15.75" customHeight="1">
      <c r="A14" s="3" t="s">
        <v>10</v>
      </c>
      <c r="B14" s="3" t="s">
        <v>6</v>
      </c>
      <c r="C14" s="3" t="s">
        <v>15</v>
      </c>
      <c r="D14" s="4">
        <v>30.7636</v>
      </c>
      <c r="E14" s="5">
        <v>1.1394</v>
      </c>
      <c r="F14" s="2"/>
      <c r="G14" s="2"/>
      <c r="H14" s="15"/>
    </row>
    <row r="15" ht="15.75" customHeight="1">
      <c r="A15" s="8" t="s">
        <v>10</v>
      </c>
      <c r="B15" s="8" t="s">
        <v>18</v>
      </c>
      <c r="C15" s="8" t="s">
        <v>12</v>
      </c>
      <c r="D15" s="9">
        <v>29.9169</v>
      </c>
      <c r="E15" s="10">
        <v>1.4246</v>
      </c>
      <c r="F15" s="2"/>
      <c r="G15" s="2"/>
      <c r="H15" s="15"/>
    </row>
    <row r="16" ht="15.75" customHeight="1">
      <c r="A16" s="3" t="s">
        <v>5</v>
      </c>
      <c r="B16" s="3" t="s">
        <v>14</v>
      </c>
      <c r="C16" s="3" t="s">
        <v>15</v>
      </c>
      <c r="D16" s="4">
        <v>29.4528</v>
      </c>
      <c r="E16" s="5">
        <v>2.2656</v>
      </c>
      <c r="F16" s="2"/>
      <c r="G16" s="2"/>
      <c r="H16" s="15"/>
    </row>
    <row r="17" ht="15.75" customHeight="1">
      <c r="A17" s="8" t="s">
        <v>10</v>
      </c>
      <c r="B17" s="8" t="s">
        <v>18</v>
      </c>
      <c r="C17" s="8" t="s">
        <v>15</v>
      </c>
      <c r="D17" s="9">
        <v>29.1933</v>
      </c>
      <c r="E17" s="10">
        <v>1.327</v>
      </c>
      <c r="F17" s="2"/>
      <c r="G17" s="2"/>
      <c r="H17" s="15"/>
    </row>
    <row r="18" ht="15.75" customHeight="1">
      <c r="A18" s="3" t="s">
        <v>10</v>
      </c>
      <c r="B18" s="3" t="s">
        <v>6</v>
      </c>
      <c r="C18" s="3" t="s">
        <v>7</v>
      </c>
      <c r="D18" s="4">
        <v>24.7452</v>
      </c>
      <c r="E18" s="5">
        <v>1.6497</v>
      </c>
      <c r="F18" s="2"/>
      <c r="G18" s="2"/>
      <c r="H18" s="15"/>
    </row>
    <row r="19" ht="15.75" customHeight="1">
      <c r="A19" s="8" t="s">
        <v>5</v>
      </c>
      <c r="B19" s="8" t="s">
        <v>13</v>
      </c>
      <c r="C19" s="8" t="s">
        <v>15</v>
      </c>
      <c r="D19" s="9">
        <v>24.0371</v>
      </c>
      <c r="E19" s="10">
        <v>3.4339</v>
      </c>
      <c r="F19" s="2"/>
      <c r="G19" s="2"/>
      <c r="H19" s="15"/>
    </row>
    <row r="20" ht="15.75" customHeight="1">
      <c r="A20" s="3" t="s">
        <v>5</v>
      </c>
      <c r="B20" s="3" t="s">
        <v>16</v>
      </c>
      <c r="C20" s="3" t="s">
        <v>7</v>
      </c>
      <c r="D20" s="4">
        <v>23.0395</v>
      </c>
      <c r="E20" s="5">
        <v>2.8799</v>
      </c>
      <c r="F20" s="2"/>
      <c r="G20" s="2"/>
      <c r="H20" s="15"/>
    </row>
    <row r="21" ht="15.75" customHeight="1">
      <c r="A21" s="8" t="s">
        <v>10</v>
      </c>
      <c r="B21" s="8" t="s">
        <v>16</v>
      </c>
      <c r="C21" s="8" t="s">
        <v>15</v>
      </c>
      <c r="D21" s="9">
        <v>22.753</v>
      </c>
      <c r="E21" s="10">
        <v>2.0685</v>
      </c>
      <c r="F21" s="2"/>
      <c r="G21" s="2"/>
      <c r="H21" s="15"/>
    </row>
    <row r="22" ht="15.75" customHeight="1">
      <c r="A22" s="3" t="s">
        <v>5</v>
      </c>
      <c r="B22" s="3" t="s">
        <v>13</v>
      </c>
      <c r="C22" s="3" t="s">
        <v>7</v>
      </c>
      <c r="D22" s="4">
        <v>17.7971</v>
      </c>
      <c r="E22" s="5">
        <v>0.9367</v>
      </c>
      <c r="F22" s="2"/>
      <c r="G22" s="2"/>
      <c r="H22" s="15"/>
    </row>
    <row r="23" ht="15.75" customHeight="1">
      <c r="A23" s="8" t="s">
        <v>5</v>
      </c>
      <c r="B23" s="8" t="s">
        <v>16</v>
      </c>
      <c r="C23" s="8" t="s">
        <v>12</v>
      </c>
      <c r="D23" s="9">
        <v>15.1519</v>
      </c>
      <c r="E23" s="10">
        <v>1.1655</v>
      </c>
      <c r="F23" s="2"/>
      <c r="G23" s="2"/>
      <c r="H23" s="15"/>
    </row>
    <row r="24" ht="15.75" customHeight="1">
      <c r="A24" s="3" t="s">
        <v>5</v>
      </c>
      <c r="B24" s="3" t="s">
        <v>6</v>
      </c>
      <c r="C24" s="3" t="s">
        <v>15</v>
      </c>
      <c r="D24" s="4">
        <v>13.0666</v>
      </c>
      <c r="E24" s="5">
        <v>0.6533</v>
      </c>
      <c r="F24" s="2"/>
      <c r="G24" s="2"/>
      <c r="H24" s="15"/>
    </row>
    <row r="25" ht="15.75" customHeight="1">
      <c r="A25" s="8" t="s">
        <v>5</v>
      </c>
      <c r="B25" s="8" t="s">
        <v>14</v>
      </c>
      <c r="C25" s="8" t="s">
        <v>7</v>
      </c>
      <c r="D25" s="9">
        <v>12.9665</v>
      </c>
      <c r="E25" s="10">
        <v>1.0805</v>
      </c>
      <c r="F25" s="2"/>
      <c r="G25" s="2"/>
      <c r="H25" s="15"/>
    </row>
    <row r="26" ht="15.75" customHeight="1">
      <c r="A26" s="3" t="s">
        <v>10</v>
      </c>
      <c r="B26" s="3" t="s">
        <v>11</v>
      </c>
      <c r="C26" s="3" t="s">
        <v>7</v>
      </c>
      <c r="D26" s="4">
        <v>12.9213</v>
      </c>
      <c r="E26" s="5">
        <v>0.4786</v>
      </c>
      <c r="F26" s="2"/>
      <c r="G26" s="2"/>
      <c r="H26" s="15"/>
    </row>
    <row r="27" ht="15.75" customHeight="1">
      <c r="A27" s="8" t="s">
        <v>10</v>
      </c>
      <c r="B27" s="8" t="s">
        <v>16</v>
      </c>
      <c r="C27" s="8" t="s">
        <v>12</v>
      </c>
      <c r="D27" s="9">
        <v>12.7234</v>
      </c>
      <c r="E27" s="10">
        <v>0.5301</v>
      </c>
      <c r="F27" s="2"/>
      <c r="G27" s="2"/>
      <c r="H27" s="15"/>
    </row>
    <row r="28" ht="15.75" customHeight="1">
      <c r="A28" s="3" t="s">
        <v>5</v>
      </c>
      <c r="B28" s="3" t="s">
        <v>16</v>
      </c>
      <c r="C28" s="3" t="s">
        <v>15</v>
      </c>
      <c r="D28" s="4">
        <v>11.7426</v>
      </c>
      <c r="E28" s="5">
        <v>1.4678</v>
      </c>
      <c r="F28" s="2"/>
      <c r="G28" s="2"/>
      <c r="H28" s="15"/>
    </row>
    <row r="29" ht="15.75" customHeight="1">
      <c r="A29" s="8" t="s">
        <v>5</v>
      </c>
      <c r="B29" s="8" t="s">
        <v>11</v>
      </c>
      <c r="C29" s="8" t="s">
        <v>15</v>
      </c>
      <c r="D29" s="9">
        <v>11.508</v>
      </c>
      <c r="E29" s="10">
        <v>0.7672</v>
      </c>
      <c r="F29" s="2"/>
      <c r="G29" s="2"/>
      <c r="H29" s="15"/>
    </row>
    <row r="30" ht="15.75" customHeight="1">
      <c r="A30" s="18"/>
      <c r="B30" s="15"/>
      <c r="C30" s="2"/>
      <c r="D30" s="2"/>
      <c r="E30" s="2"/>
      <c r="F30" s="2"/>
      <c r="G30" s="2"/>
      <c r="H30" s="15"/>
    </row>
    <row r="31" ht="15.75" customHeight="1">
      <c r="A31" s="18"/>
      <c r="B31" s="15"/>
      <c r="C31" s="2"/>
      <c r="D31" s="2"/>
      <c r="E31" s="2"/>
      <c r="F31" s="2"/>
      <c r="G31" s="2"/>
      <c r="H31" s="15"/>
    </row>
    <row r="32" ht="15.75" customHeight="1">
      <c r="A32" s="18"/>
      <c r="B32" s="15"/>
      <c r="C32" s="2"/>
      <c r="D32" s="2"/>
      <c r="E32" s="2"/>
      <c r="F32" s="2"/>
      <c r="G32" s="2"/>
      <c r="H32" s="15"/>
    </row>
    <row r="33" ht="15.75" customHeight="1">
      <c r="A33" s="18"/>
      <c r="B33" s="15"/>
      <c r="C33" s="2"/>
      <c r="D33" s="2"/>
      <c r="E33" s="2"/>
      <c r="F33" s="2"/>
      <c r="G33" s="2"/>
      <c r="H33" s="15"/>
    </row>
    <row r="34" ht="15.75" customHeight="1">
      <c r="A34" s="18"/>
      <c r="B34" s="15"/>
      <c r="C34" s="2"/>
      <c r="D34" s="2"/>
      <c r="E34" s="2"/>
      <c r="F34" s="2"/>
      <c r="G34" s="2"/>
      <c r="H34" s="15"/>
    </row>
    <row r="35" ht="15.75" customHeight="1">
      <c r="A35" s="18"/>
      <c r="B35" s="15"/>
      <c r="C35" s="2"/>
      <c r="D35" s="2"/>
      <c r="E35" s="2"/>
      <c r="F35" s="2"/>
      <c r="G35" s="2"/>
      <c r="H35" s="15"/>
    </row>
    <row r="36" ht="15.75" customHeight="1">
      <c r="A36" s="18"/>
      <c r="B36" s="15"/>
      <c r="C36" s="2"/>
      <c r="D36" s="2"/>
      <c r="E36" s="2"/>
      <c r="F36" s="2"/>
      <c r="G36" s="2"/>
      <c r="H36" s="15"/>
    </row>
    <row r="37" ht="15.75" customHeight="1">
      <c r="A37" s="18"/>
      <c r="B37" s="15"/>
      <c r="C37" s="2"/>
      <c r="D37" s="2"/>
      <c r="E37" s="2"/>
      <c r="F37" s="2"/>
      <c r="G37" s="2"/>
      <c r="H37" s="15"/>
    </row>
    <row r="38" ht="15.75" customHeight="1">
      <c r="A38" s="18"/>
      <c r="B38" s="15"/>
      <c r="C38" s="2"/>
      <c r="D38" s="2"/>
      <c r="E38" s="2"/>
      <c r="F38" s="2"/>
      <c r="G38" s="2"/>
      <c r="H38" s="15"/>
    </row>
    <row r="39" ht="15.75" customHeight="1">
      <c r="A39" s="18"/>
      <c r="B39" s="15"/>
      <c r="C39" s="2"/>
      <c r="D39" s="2"/>
      <c r="E39" s="2"/>
      <c r="F39" s="2"/>
      <c r="G39" s="2"/>
      <c r="H39" s="15"/>
    </row>
    <row r="40" ht="15.75" customHeight="1">
      <c r="A40" s="18"/>
      <c r="B40" s="15"/>
      <c r="C40" s="2"/>
      <c r="D40" s="2"/>
      <c r="E40" s="2"/>
      <c r="F40" s="2"/>
      <c r="G40" s="2"/>
      <c r="H40" s="15"/>
      <c r="P40" s="19" t="s">
        <v>19</v>
      </c>
    </row>
    <row r="41" ht="15.75" customHeight="1">
      <c r="A41" s="18"/>
      <c r="B41" s="15"/>
      <c r="C41" s="2"/>
      <c r="D41" s="2"/>
      <c r="E41" s="2"/>
      <c r="F41" s="2"/>
      <c r="G41" s="2"/>
      <c r="H41" s="15"/>
      <c r="P41" s="20" t="s">
        <v>20</v>
      </c>
    </row>
    <row r="42" ht="15.75" customHeight="1">
      <c r="A42" s="18"/>
      <c r="B42" s="15"/>
      <c r="C42" s="2"/>
      <c r="D42" s="2"/>
      <c r="E42" s="2"/>
      <c r="F42" s="2"/>
      <c r="G42" s="2"/>
      <c r="H42" s="15"/>
      <c r="P42" s="21" t="b">
        <f>IFERROR(__xludf.DUMMYFUNCTION("REGEXMATCH(""Competitors"",H2)"),TRUE)</f>
        <v>1</v>
      </c>
    </row>
    <row r="43" ht="15.75" customHeight="1">
      <c r="A43" s="18"/>
      <c r="B43" s="15"/>
      <c r="C43" s="2"/>
      <c r="D43" s="2"/>
      <c r="E43" s="2"/>
      <c r="F43" s="2"/>
      <c r="G43" s="2"/>
      <c r="H43" s="15"/>
      <c r="P43" s="21" t="b">
        <f>IFERROR(__xludf.DUMMYFUNCTION("REGEXMATCH(""Competitor"",H2)"),TRUE)</f>
        <v>1</v>
      </c>
    </row>
    <row r="44" ht="15.75" customHeight="1">
      <c r="A44" s="18"/>
      <c r="B44" s="15"/>
      <c r="C44" s="2"/>
      <c r="D44" s="2"/>
      <c r="E44" s="2"/>
      <c r="F44" s="2"/>
      <c r="G44" s="2"/>
      <c r="H44" s="15"/>
    </row>
    <row r="45" ht="15.75" customHeight="1">
      <c r="A45" s="15"/>
      <c r="B45" s="15"/>
      <c r="C45" s="2"/>
      <c r="D45" s="2"/>
      <c r="E45" s="2"/>
      <c r="F45" s="2"/>
      <c r="G45" s="2"/>
      <c r="H45" s="15"/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  <tableParts count="1">
    <tablePart r:id="rId3"/>
  </tableParts>
</worksheet>
</file>