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NA" sheetId="1" r:id="rId4"/>
    <sheet state="visible" name="Distribuições" sheetId="2" r:id="rId5"/>
  </sheets>
  <definedNames/>
  <calcPr/>
</workbook>
</file>

<file path=xl/sharedStrings.xml><?xml version="1.0" encoding="utf-8"?>
<sst xmlns="http://schemas.openxmlformats.org/spreadsheetml/2006/main" count="51" uniqueCount="34">
  <si>
    <t>Linear Congruential (Lehmer)</t>
  </si>
  <si>
    <t>Multiplicative</t>
  </si>
  <si>
    <t>Z[ i ] = (a * Z[ i-1 ] + c) (mod m)</t>
  </si>
  <si>
    <t>Z[ i ] = (a * Z[ i-1 ] ) (mod m)</t>
  </si>
  <si>
    <t xml:space="preserve">Z0 (seed) = </t>
  </si>
  <si>
    <t>Valores ao lado são os do exemplo do livro</t>
  </si>
  <si>
    <t xml:space="preserve">m (modulus) = </t>
  </si>
  <si>
    <t xml:space="preserve">a (multiplier) = </t>
  </si>
  <si>
    <t xml:space="preserve">c (increment) = </t>
  </si>
  <si>
    <t>results</t>
  </si>
  <si>
    <t>i</t>
  </si>
  <si>
    <t>Z[i]</t>
  </si>
  <si>
    <t>U[i]</t>
  </si>
  <si>
    <t>loop?</t>
  </si>
  <si>
    <t>Periodo</t>
  </si>
  <si>
    <t>teste</t>
  </si>
  <si>
    <t>tr</t>
  </si>
  <si>
    <t>Uniforme</t>
  </si>
  <si>
    <t>Triangular</t>
  </si>
  <si>
    <t>Exponencial</t>
  </si>
  <si>
    <t>Normal</t>
  </si>
  <si>
    <t>a</t>
  </si>
  <si>
    <t>b</t>
  </si>
  <si>
    <t>c</t>
  </si>
  <si>
    <t>lambda</t>
  </si>
  <si>
    <t>R</t>
  </si>
  <si>
    <t>x</t>
  </si>
  <si>
    <t>truncado (2)</t>
  </si>
  <si>
    <t>Z1</t>
  </si>
  <si>
    <t>Z2</t>
  </si>
  <si>
    <t>x1</t>
  </si>
  <si>
    <t>x2</t>
  </si>
  <si>
    <t>x1 truncado</t>
  </si>
  <si>
    <t>x2 truncado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</si>
</sst>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sz val="24.0"/>
      <color theme="1"/>
      <name val="Reem Kufi"/>
    </font>
    <font>
      <sz val="14.0"/>
      <color theme="1"/>
      <name val="Reem Kufi"/>
    </font>
    <font>
      <sz val="12.0"/>
      <color rgb="FFFFFFFF"/>
      <name val="Reem Kufi"/>
    </font>
    <font>
      <sz val="14.0"/>
      <color rgb="FFFFFFFF"/>
      <name val="Reem Kufi"/>
    </font>
    <font/>
    <font>
      <b/>
      <sz val="12.0"/>
      <color rgb="FFFFFFFF"/>
      <name val="Reem Kufi"/>
    </font>
    <font>
      <sz val="12.0"/>
      <color theme="1"/>
      <name val="Lato"/>
    </font>
    <font>
      <sz val="18.0"/>
      <color rgb="FFFFFFFF"/>
      <name val="Reem Kufi"/>
    </font>
    <font>
      <b/>
      <sz val="14.0"/>
      <color theme="1"/>
      <name val="Lato"/>
    </font>
    <font>
      <color theme="1"/>
      <name val="Lato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C343D"/>
        <bgColor rgb="FF0C343D"/>
      </patternFill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134F5C"/>
        <bgColor rgb="FF134F5C"/>
      </patternFill>
    </fill>
    <fill>
      <patternFill patternType="solid">
        <fgColor rgb="FFFCE5CD"/>
        <bgColor rgb="FFFCE5CD"/>
      </patternFill>
    </fill>
    <fill>
      <patternFill patternType="solid">
        <fgColor rgb="FF76A5AF"/>
        <bgColor rgb="FF76A5AF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</fills>
  <borders count="5">
    <border/>
    <border>
      <bottom style="hair">
        <color rgb="FFFFFFFF"/>
      </bottom>
    </border>
    <border>
      <right style="hair">
        <color rgb="FFFFFFFF"/>
      </right>
      <top style="hair">
        <color rgb="FFFFFFFF"/>
      </top>
    </border>
    <border>
      <left style="hair">
        <color rgb="FFFFFFFF"/>
      </left>
      <right style="hair">
        <color rgb="FFFFFFFF"/>
      </right>
      <top style="hair">
        <color rgb="FFFFFFFF"/>
      </top>
    </border>
    <border>
      <left style="hair">
        <color rgb="FFFFFFFF"/>
      </left>
      <top style="hair">
        <color rgb="FFFFFFFF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vertical="center"/>
    </xf>
    <xf borderId="0" fillId="3" fontId="4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1" fillId="6" fontId="5" numFmtId="0" xfId="0" applyAlignment="1" applyBorder="1" applyFill="1" applyFont="1">
      <alignment horizontal="center" readingOrder="0" vertical="center"/>
    </xf>
    <xf borderId="1" fillId="0" fontId="6" numFmtId="0" xfId="0" applyBorder="1" applyFont="1"/>
    <xf borderId="2" fillId="6" fontId="7" numFmtId="0" xfId="0" applyAlignment="1" applyBorder="1" applyFont="1">
      <alignment horizontal="center" readingOrder="0"/>
    </xf>
    <xf borderId="3" fillId="6" fontId="7" numFmtId="0" xfId="0" applyAlignment="1" applyBorder="1" applyFont="1">
      <alignment horizontal="center" readingOrder="0"/>
    </xf>
    <xf borderId="4" fillId="6" fontId="7" numFmtId="0" xfId="0" applyAlignment="1" applyBorder="1" applyFont="1">
      <alignment horizontal="center" readingOrder="0"/>
    </xf>
    <xf borderId="0" fillId="7" fontId="8" numFmtId="0" xfId="0" applyAlignment="1" applyFill="1" applyFont="1">
      <alignment horizontal="center" readingOrder="0" shrinkToFit="0" vertical="center" wrapText="1"/>
    </xf>
    <xf borderId="0" fillId="7" fontId="8" numFmtId="0" xfId="0" applyAlignment="1" applyFont="1">
      <alignment horizontal="center" shrinkToFit="0" vertical="center" wrapText="1"/>
    </xf>
    <xf borderId="0" fillId="7" fontId="8" numFmtId="0" xfId="0" applyAlignment="1" applyFont="1">
      <alignment horizontal="center"/>
    </xf>
    <xf borderId="0" fillId="7" fontId="8" numFmtId="164" xfId="0" applyAlignment="1" applyFont="1" applyNumberFormat="1">
      <alignment horizont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6" fontId="9" numFmtId="0" xfId="0" applyAlignment="1" applyFont="1">
      <alignment horizontal="center" readingOrder="0" vertical="center"/>
    </xf>
    <xf borderId="0" fillId="0" fontId="10" numFmtId="0" xfId="0" applyAlignment="1" applyFont="1">
      <alignment horizontal="center" vertical="center"/>
    </xf>
    <xf borderId="0" fillId="0" fontId="10" numFmtId="0" xfId="0" applyFont="1"/>
    <xf borderId="0" fillId="8" fontId="10" numFmtId="0" xfId="0" applyAlignment="1" applyFill="1" applyFont="1">
      <alignment horizontal="center" readingOrder="0" vertical="center"/>
    </xf>
    <xf borderId="0" fillId="9" fontId="8" numFmtId="0" xfId="0" applyAlignment="1" applyFill="1" applyFont="1">
      <alignment horizontal="center" readingOrder="0" vertical="center"/>
    </xf>
    <xf borderId="0" fillId="0" fontId="11" numFmtId="0" xfId="0" applyAlignment="1" applyFont="1">
      <alignment horizontal="center" vertical="center"/>
    </xf>
    <xf borderId="0" fillId="0" fontId="11" numFmtId="0" xfId="0" applyFont="1"/>
    <xf borderId="0" fillId="0" fontId="11" numFmtId="0" xfId="0" applyAlignment="1" applyFont="1">
      <alignment horizontal="center" readingOrder="0" vertical="center"/>
    </xf>
    <xf borderId="0" fillId="10" fontId="11" numFmtId="0" xfId="0" applyAlignment="1" applyFill="1" applyFont="1">
      <alignment horizontal="center" vertical="center"/>
    </xf>
    <xf borderId="0" fillId="4" fontId="11" numFmtId="0" xfId="0" applyAlignment="1" applyFont="1">
      <alignment horizontal="center" vertical="center"/>
    </xf>
  </cellXfs>
  <cellStyles count="1">
    <cellStyle xfId="0" name="Normal" builtinId="0"/>
  </cellStyles>
  <dxfs count="2">
    <dxf>
      <font>
        <color rgb="FFFFFFFF"/>
      </font>
      <fill>
        <patternFill patternType="none"/>
      </fill>
      <border/>
    </dxf>
    <dxf>
      <font>
        <b/>
        <color rgb="FFFFFFFF"/>
      </font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7" max="7" width="9.63"/>
    <col customWidth="1" min="8" max="8" width="16.75"/>
    <col customWidth="1" min="10" max="10" width="15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32.25" customHeight="1">
      <c r="A2" s="1"/>
      <c r="B2" s="2" t="s">
        <v>0</v>
      </c>
      <c r="F2" s="2"/>
      <c r="G2" s="1"/>
      <c r="H2" s="2" t="s">
        <v>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32.25" customHeight="1">
      <c r="A3" s="1"/>
      <c r="B3" s="3" t="s">
        <v>2</v>
      </c>
      <c r="F3" s="3"/>
      <c r="G3" s="1"/>
      <c r="H3" s="3" t="s">
        <v>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4" t="s">
        <v>4</v>
      </c>
      <c r="C4" s="5">
        <v>23.0</v>
      </c>
      <c r="D4" s="5">
        <v>7.0</v>
      </c>
      <c r="E4" s="6" t="s">
        <v>5</v>
      </c>
      <c r="F4" s="6"/>
      <c r="G4" s="1"/>
      <c r="L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4" t="s">
        <v>6</v>
      </c>
      <c r="C5" s="5">
        <v>100.0</v>
      </c>
      <c r="D5" s="5">
        <v>16.0</v>
      </c>
      <c r="F5" s="6"/>
      <c r="G5" s="1"/>
      <c r="H5" s="4" t="s">
        <v>4</v>
      </c>
      <c r="I5" s="7">
        <v>7.0</v>
      </c>
      <c r="J5" s="5">
        <v>7.0</v>
      </c>
      <c r="K5" s="6" t="s">
        <v>5</v>
      </c>
      <c r="L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4" t="s">
        <v>7</v>
      </c>
      <c r="C6" s="5">
        <v>17.0</v>
      </c>
      <c r="D6" s="5">
        <v>5.0</v>
      </c>
      <c r="F6" s="6"/>
      <c r="G6" s="1"/>
      <c r="H6" s="4" t="s">
        <v>6</v>
      </c>
      <c r="I6" s="7">
        <f t="shared" ref="I6:J6" si="1">POW(2,31)-1</f>
        <v>2147483647</v>
      </c>
      <c r="J6" s="5">
        <f t="shared" si="1"/>
        <v>2147483647</v>
      </c>
      <c r="L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4" t="s">
        <v>8</v>
      </c>
      <c r="C7" s="5">
        <v>43.0</v>
      </c>
      <c r="D7" s="5">
        <v>3.0</v>
      </c>
      <c r="F7" s="6"/>
      <c r="G7" s="1"/>
      <c r="H7" s="4" t="s">
        <v>7</v>
      </c>
      <c r="I7" s="7">
        <f t="shared" ref="I7:J7" si="2">pow(7,5)</f>
        <v>16807</v>
      </c>
      <c r="J7" s="5">
        <f t="shared" si="2"/>
        <v>16807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8" t="s">
        <v>9</v>
      </c>
      <c r="C8" s="9"/>
      <c r="D8" s="9"/>
      <c r="E8" s="9"/>
      <c r="F8" s="9"/>
      <c r="G8" s="1"/>
      <c r="H8" s="8" t="s">
        <v>9</v>
      </c>
      <c r="I8" s="9"/>
      <c r="J8" s="9"/>
      <c r="K8" s="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0" t="s">
        <v>10</v>
      </c>
      <c r="C9" s="11" t="s">
        <v>11</v>
      </c>
      <c r="D9" s="11" t="s">
        <v>12</v>
      </c>
      <c r="E9" s="11" t="s">
        <v>13</v>
      </c>
      <c r="F9" s="12" t="s">
        <v>14</v>
      </c>
      <c r="G9" s="1"/>
      <c r="H9" s="10" t="s">
        <v>10</v>
      </c>
      <c r="I9" s="11" t="s">
        <v>11</v>
      </c>
      <c r="J9" s="11" t="s">
        <v>12</v>
      </c>
      <c r="K9" s="12" t="s">
        <v>13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3">
        <v>1.0</v>
      </c>
      <c r="C10" s="14">
        <f>IFERROR(MOD(($C$6*C4 + $C$7), $C$5),"")</f>
        <v>34</v>
      </c>
      <c r="D10" s="15">
        <f t="shared" ref="D10:D109" si="3">C10/$C$5</f>
        <v>0.34</v>
      </c>
      <c r="E10" s="14"/>
      <c r="F10" s="14">
        <f>MATCH("loop",E10:E1000,0)-1</f>
        <v>20</v>
      </c>
      <c r="G10" s="1"/>
      <c r="H10" s="13">
        <v>1.0</v>
      </c>
      <c r="I10" s="14">
        <f>IFERROR(MOD(($I$7*I5), $I$6),"")</f>
        <v>117649</v>
      </c>
      <c r="J10" s="16">
        <f t="shared" ref="J10:J109" si="4">I10/$I$6</f>
        <v>0.00005478458482</v>
      </c>
      <c r="K10" s="1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3">
        <v>2.0</v>
      </c>
      <c r="C11" s="14">
        <f t="shared" ref="C11:C73" si="5">IFERROR(MOD(($C$6*C10 + $C$7), $C$5),"")</f>
        <v>21</v>
      </c>
      <c r="D11" s="15">
        <f t="shared" si="3"/>
        <v>0.21</v>
      </c>
      <c r="E11" s="14" t="str">
        <f t="shared" ref="E11:E109" si="6">IF(IFERROR(MATCH(C11, $C$10:C10, 0),"-") = "-", "","loop")</f>
        <v/>
      </c>
      <c r="F11" s="14"/>
      <c r="G11" s="1"/>
      <c r="H11" s="13">
        <v>2.0</v>
      </c>
      <c r="I11" s="14">
        <f t="shared" ref="I11:I109" si="7">IFERROR(MOD(($I$7*I10), $I$6),"")</f>
        <v>1977326743</v>
      </c>
      <c r="J11" s="16">
        <f t="shared" si="4"/>
        <v>0.920764517</v>
      </c>
      <c r="K11" s="14" t="str">
        <f t="shared" ref="K11:K109" si="8">IF(IFERROR(MATCH(I11, $I$10:I10, 0),"-") = "-", "","loop")</f>
        <v/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3">
        <v>3.0</v>
      </c>
      <c r="C12" s="14">
        <f t="shared" si="5"/>
        <v>0</v>
      </c>
      <c r="D12" s="15">
        <f t="shared" si="3"/>
        <v>0</v>
      </c>
      <c r="E12" s="14" t="str">
        <f t="shared" si="6"/>
        <v/>
      </c>
      <c r="F12" s="14"/>
      <c r="G12" s="1"/>
      <c r="H12" s="13">
        <v>3.0</v>
      </c>
      <c r="I12" s="14">
        <f t="shared" si="7"/>
        <v>621132276</v>
      </c>
      <c r="J12" s="16">
        <f t="shared" si="4"/>
        <v>0.2892372554</v>
      </c>
      <c r="K12" s="14" t="str">
        <f t="shared" si="8"/>
        <v/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3">
        <v>4.0</v>
      </c>
      <c r="C13" s="14">
        <f t="shared" si="5"/>
        <v>43</v>
      </c>
      <c r="D13" s="15">
        <f t="shared" si="3"/>
        <v>0.43</v>
      </c>
      <c r="E13" s="14" t="str">
        <f t="shared" si="6"/>
        <v/>
      </c>
      <c r="F13" s="14"/>
      <c r="G13" s="1"/>
      <c r="H13" s="13">
        <v>4.0</v>
      </c>
      <c r="I13" s="14">
        <f t="shared" si="7"/>
        <v>452154665</v>
      </c>
      <c r="J13" s="16">
        <f t="shared" si="4"/>
        <v>0.2105509235</v>
      </c>
      <c r="K13" s="14" t="str">
        <f t="shared" si="8"/>
        <v/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3">
        <v>5.0</v>
      </c>
      <c r="C14" s="14">
        <f t="shared" si="5"/>
        <v>74</v>
      </c>
      <c r="D14" s="15">
        <f t="shared" si="3"/>
        <v>0.74</v>
      </c>
      <c r="E14" s="14" t="str">
        <f t="shared" si="6"/>
        <v/>
      </c>
      <c r="F14" s="14"/>
      <c r="G14" s="1"/>
      <c r="H14" s="13">
        <v>5.0</v>
      </c>
      <c r="I14" s="14">
        <f t="shared" si="7"/>
        <v>1566311569</v>
      </c>
      <c r="J14" s="16">
        <f t="shared" si="4"/>
        <v>0.7293706619</v>
      </c>
      <c r="K14" s="14" t="str">
        <f t="shared" si="8"/>
        <v/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3">
        <v>6.0</v>
      </c>
      <c r="C15" s="14">
        <f t="shared" si="5"/>
        <v>1</v>
      </c>
      <c r="D15" s="15">
        <f t="shared" si="3"/>
        <v>0.01</v>
      </c>
      <c r="E15" s="14" t="str">
        <f t="shared" si="6"/>
        <v/>
      </c>
      <c r="F15" s="14"/>
      <c r="G15" s="1"/>
      <c r="H15" s="13">
        <v>6.0</v>
      </c>
      <c r="I15" s="14">
        <f t="shared" si="7"/>
        <v>1143995257</v>
      </c>
      <c r="J15" s="16">
        <f t="shared" si="4"/>
        <v>0.5327143043</v>
      </c>
      <c r="K15" s="14" t="str">
        <f t="shared" si="8"/>
        <v/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3">
        <v>7.0</v>
      </c>
      <c r="C16" s="14">
        <f t="shared" si="5"/>
        <v>60</v>
      </c>
      <c r="D16" s="15">
        <f t="shared" si="3"/>
        <v>0.6</v>
      </c>
      <c r="E16" s="14" t="str">
        <f t="shared" si="6"/>
        <v/>
      </c>
      <c r="F16" s="14"/>
      <c r="G16" s="1"/>
      <c r="H16" s="13">
        <v>7.0</v>
      </c>
      <c r="I16" s="14">
        <f t="shared" si="7"/>
        <v>707192808</v>
      </c>
      <c r="J16" s="16">
        <f t="shared" si="4"/>
        <v>0.3293123135</v>
      </c>
      <c r="K16" s="14" t="str">
        <f t="shared" si="8"/>
        <v/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3">
        <v>8.0</v>
      </c>
      <c r="C17" s="14">
        <f t="shared" si="5"/>
        <v>63</v>
      </c>
      <c r="D17" s="15">
        <f t="shared" si="3"/>
        <v>0.63</v>
      </c>
      <c r="E17" s="14" t="str">
        <f t="shared" si="6"/>
        <v/>
      </c>
      <c r="F17" s="14"/>
      <c r="G17" s="1"/>
      <c r="H17" s="13">
        <v>8.0</v>
      </c>
      <c r="I17" s="14">
        <f t="shared" si="7"/>
        <v>1615021558</v>
      </c>
      <c r="J17" s="16">
        <f t="shared" si="4"/>
        <v>0.7520530181</v>
      </c>
      <c r="K17" s="14" t="str">
        <f t="shared" si="8"/>
        <v/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3">
        <v>9.0</v>
      </c>
      <c r="C18" s="14">
        <f t="shared" si="5"/>
        <v>14</v>
      </c>
      <c r="D18" s="15">
        <f t="shared" si="3"/>
        <v>0.14</v>
      </c>
      <c r="E18" s="14" t="str">
        <f t="shared" si="6"/>
        <v/>
      </c>
      <c r="F18" s="14"/>
      <c r="G18" s="1"/>
      <c r="H18" s="13">
        <v>9.0</v>
      </c>
      <c r="I18" s="14">
        <f t="shared" si="7"/>
        <v>1621510873</v>
      </c>
      <c r="J18" s="16">
        <f t="shared" si="4"/>
        <v>0.7550748409</v>
      </c>
      <c r="K18" s="14" t="str">
        <f t="shared" si="8"/>
        <v/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3">
        <v>10.0</v>
      </c>
      <c r="C19" s="14">
        <f t="shared" si="5"/>
        <v>81</v>
      </c>
      <c r="D19" s="15">
        <f t="shared" si="3"/>
        <v>0.81</v>
      </c>
      <c r="E19" s="14" t="str">
        <f t="shared" si="6"/>
        <v/>
      </c>
      <c r="F19" s="14"/>
      <c r="G19" s="1"/>
      <c r="H19" s="13">
        <v>10.0</v>
      </c>
      <c r="I19" s="14">
        <f t="shared" si="7"/>
        <v>1165762081</v>
      </c>
      <c r="J19" s="16">
        <f t="shared" si="4"/>
        <v>0.5428502716</v>
      </c>
      <c r="K19" s="14" t="str">
        <f t="shared" si="8"/>
        <v/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3">
        <v>11.0</v>
      </c>
      <c r="C20" s="14">
        <f t="shared" si="5"/>
        <v>20</v>
      </c>
      <c r="D20" s="15">
        <f t="shared" si="3"/>
        <v>0.2</v>
      </c>
      <c r="E20" s="14" t="str">
        <f t="shared" si="6"/>
        <v/>
      </c>
      <c r="F20" s="14"/>
      <c r="G20" s="1"/>
      <c r="H20" s="13">
        <v>11.0</v>
      </c>
      <c r="I20" s="14">
        <f t="shared" si="7"/>
        <v>1469983786</v>
      </c>
      <c r="J20" s="16">
        <f t="shared" si="4"/>
        <v>0.6845145424</v>
      </c>
      <c r="K20" s="14" t="str">
        <f t="shared" si="8"/>
        <v/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3">
        <v>12.0</v>
      </c>
      <c r="C21" s="14">
        <f t="shared" si="5"/>
        <v>83</v>
      </c>
      <c r="D21" s="15">
        <f t="shared" si="3"/>
        <v>0.83</v>
      </c>
      <c r="E21" s="14" t="str">
        <f t="shared" si="6"/>
        <v/>
      </c>
      <c r="F21" s="14"/>
      <c r="G21" s="1"/>
      <c r="H21" s="13">
        <v>12.0</v>
      </c>
      <c r="I21" s="14">
        <f t="shared" si="7"/>
        <v>1365616214</v>
      </c>
      <c r="J21" s="16">
        <f t="shared" si="4"/>
        <v>0.6359146045</v>
      </c>
      <c r="K21" s="14" t="str">
        <f t="shared" si="8"/>
        <v/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3">
        <v>13.0</v>
      </c>
      <c r="C22" s="14">
        <f t="shared" si="5"/>
        <v>54</v>
      </c>
      <c r="D22" s="15">
        <f t="shared" si="3"/>
        <v>0.54</v>
      </c>
      <c r="E22" s="14" t="str">
        <f t="shared" si="6"/>
        <v/>
      </c>
      <c r="F22" s="14"/>
      <c r="G22" s="1"/>
      <c r="H22" s="13">
        <v>13.0</v>
      </c>
      <c r="I22" s="14">
        <f t="shared" si="7"/>
        <v>1753973209</v>
      </c>
      <c r="J22" s="16">
        <f t="shared" si="4"/>
        <v>0.8167574228</v>
      </c>
      <c r="K22" s="14" t="str">
        <f t="shared" si="8"/>
        <v/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3">
        <v>14.0</v>
      </c>
      <c r="C23" s="14">
        <f t="shared" si="5"/>
        <v>61</v>
      </c>
      <c r="D23" s="15">
        <f t="shared" si="3"/>
        <v>0.61</v>
      </c>
      <c r="E23" s="14" t="str">
        <f t="shared" si="6"/>
        <v/>
      </c>
      <c r="F23" s="14"/>
      <c r="G23" s="1"/>
      <c r="H23" s="13">
        <v>14.0</v>
      </c>
      <c r="I23" s="14">
        <f t="shared" si="7"/>
        <v>519701294</v>
      </c>
      <c r="J23" s="16">
        <f t="shared" si="4"/>
        <v>0.2420047737</v>
      </c>
      <c r="K23" s="14" t="str">
        <f t="shared" si="8"/>
        <v/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3">
        <v>15.0</v>
      </c>
      <c r="C24" s="14">
        <f t="shared" si="5"/>
        <v>80</v>
      </c>
      <c r="D24" s="15">
        <f t="shared" si="3"/>
        <v>0.8</v>
      </c>
      <c r="E24" s="14" t="str">
        <f t="shared" si="6"/>
        <v/>
      </c>
      <c r="F24" s="14"/>
      <c r="G24" s="1"/>
      <c r="H24" s="13">
        <v>15.0</v>
      </c>
      <c r="I24" s="14">
        <f t="shared" si="7"/>
        <v>803655909</v>
      </c>
      <c r="J24" s="16">
        <f t="shared" si="4"/>
        <v>0.3742314453</v>
      </c>
      <c r="K24" s="14" t="str">
        <f t="shared" si="8"/>
        <v/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3">
        <v>16.0</v>
      </c>
      <c r="C25" s="14">
        <f t="shared" si="5"/>
        <v>3</v>
      </c>
      <c r="D25" s="15">
        <f t="shared" si="3"/>
        <v>0.03</v>
      </c>
      <c r="E25" s="14" t="str">
        <f t="shared" si="6"/>
        <v/>
      </c>
      <c r="F25" s="14"/>
      <c r="G25" s="1"/>
      <c r="H25" s="13">
        <v>16.0</v>
      </c>
      <c r="I25" s="14">
        <f t="shared" si="7"/>
        <v>1520206580</v>
      </c>
      <c r="J25" s="16">
        <f t="shared" si="4"/>
        <v>0.7079013533</v>
      </c>
      <c r="K25" s="14" t="str">
        <f t="shared" si="8"/>
        <v/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3">
        <v>17.0</v>
      </c>
      <c r="C26" s="14">
        <f t="shared" si="5"/>
        <v>94</v>
      </c>
      <c r="D26" s="15">
        <f t="shared" si="3"/>
        <v>0.94</v>
      </c>
      <c r="E26" s="14" t="str">
        <f t="shared" si="6"/>
        <v/>
      </c>
      <c r="F26" s="14"/>
      <c r="G26" s="1"/>
      <c r="H26" s="13">
        <v>17.0</v>
      </c>
      <c r="I26" s="14">
        <f t="shared" si="7"/>
        <v>1499041701</v>
      </c>
      <c r="J26" s="16">
        <f t="shared" si="4"/>
        <v>0.6980456885</v>
      </c>
      <c r="K26" s="14" t="str">
        <f t="shared" si="8"/>
        <v/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3">
        <v>18.0</v>
      </c>
      <c r="C27" s="14">
        <f t="shared" si="5"/>
        <v>41</v>
      </c>
      <c r="D27" s="15">
        <f t="shared" si="3"/>
        <v>0.41</v>
      </c>
      <c r="E27" s="14" t="str">
        <f t="shared" si="6"/>
        <v/>
      </c>
      <c r="F27" s="14"/>
      <c r="G27" s="1"/>
      <c r="H27" s="13">
        <v>18.0</v>
      </c>
      <c r="I27" s="14">
        <f t="shared" si="7"/>
        <v>115722103</v>
      </c>
      <c r="J27" s="16">
        <f t="shared" si="4"/>
        <v>0.05388730348</v>
      </c>
      <c r="K27" s="14" t="str">
        <f t="shared" si="8"/>
        <v/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3">
        <v>19.0</v>
      </c>
      <c r="C28" s="14">
        <f t="shared" si="5"/>
        <v>40</v>
      </c>
      <c r="D28" s="15">
        <f t="shared" si="3"/>
        <v>0.4</v>
      </c>
      <c r="E28" s="14" t="str">
        <f t="shared" si="6"/>
        <v/>
      </c>
      <c r="F28" s="14"/>
      <c r="G28" s="1"/>
      <c r="H28" s="13">
        <v>19.0</v>
      </c>
      <c r="I28" s="14">
        <f t="shared" si="7"/>
        <v>1468684586</v>
      </c>
      <c r="J28" s="16">
        <f t="shared" si="4"/>
        <v>0.6839095553</v>
      </c>
      <c r="K28" s="14" t="str">
        <f t="shared" si="8"/>
        <v/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3">
        <v>20.0</v>
      </c>
      <c r="C29" s="14">
        <f t="shared" si="5"/>
        <v>23</v>
      </c>
      <c r="D29" s="15">
        <f t="shared" si="3"/>
        <v>0.23</v>
      </c>
      <c r="E29" s="14" t="str">
        <f t="shared" si="6"/>
        <v/>
      </c>
      <c r="F29" s="14"/>
      <c r="G29" s="1"/>
      <c r="H29" s="13">
        <v>20.0</v>
      </c>
      <c r="I29" s="14">
        <f t="shared" si="7"/>
        <v>1004798284</v>
      </c>
      <c r="J29" s="16">
        <f t="shared" si="4"/>
        <v>0.4678956626</v>
      </c>
      <c r="K29" s="14" t="str">
        <f t="shared" si="8"/>
        <v/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3">
        <v>21.0</v>
      </c>
      <c r="C30" s="14">
        <f t="shared" si="5"/>
        <v>34</v>
      </c>
      <c r="D30" s="15">
        <f t="shared" si="3"/>
        <v>0.34</v>
      </c>
      <c r="E30" s="14" t="str">
        <f t="shared" si="6"/>
        <v>loop</v>
      </c>
      <c r="F30" s="14"/>
      <c r="G30" s="1"/>
      <c r="H30" s="13">
        <v>21.0</v>
      </c>
      <c r="I30" s="14">
        <f t="shared" si="7"/>
        <v>1980842827</v>
      </c>
      <c r="J30" s="16">
        <f t="shared" si="4"/>
        <v>0.9224018212</v>
      </c>
      <c r="K30" s="14" t="str">
        <f t="shared" si="8"/>
        <v/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3">
        <v>22.0</v>
      </c>
      <c r="C31" s="14">
        <f t="shared" si="5"/>
        <v>21</v>
      </c>
      <c r="D31" s="15">
        <f t="shared" si="3"/>
        <v>0.21</v>
      </c>
      <c r="E31" s="14" t="str">
        <f t="shared" si="6"/>
        <v>loop</v>
      </c>
      <c r="F31" s="14"/>
      <c r="G31" s="1"/>
      <c r="H31" s="13">
        <v>22.0</v>
      </c>
      <c r="I31" s="14">
        <f t="shared" si="7"/>
        <v>1733897595</v>
      </c>
      <c r="J31" s="16">
        <f t="shared" si="4"/>
        <v>0.8074089865</v>
      </c>
      <c r="K31" s="14" t="str">
        <f t="shared" si="8"/>
        <v/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3">
        <v>23.0</v>
      </c>
      <c r="C32" s="14">
        <f t="shared" si="5"/>
        <v>0</v>
      </c>
      <c r="D32" s="15">
        <f t="shared" si="3"/>
        <v>0</v>
      </c>
      <c r="E32" s="14" t="str">
        <f t="shared" si="6"/>
        <v>loop</v>
      </c>
      <c r="F32" s="14"/>
      <c r="G32" s="1"/>
      <c r="H32" s="13">
        <v>23.0</v>
      </c>
      <c r="I32" s="14">
        <f t="shared" si="7"/>
        <v>263789375</v>
      </c>
      <c r="J32" s="16">
        <f t="shared" si="4"/>
        <v>0.1228365</v>
      </c>
      <c r="K32" s="14" t="str">
        <f t="shared" si="8"/>
        <v/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3">
        <v>24.0</v>
      </c>
      <c r="C33" s="14">
        <f t="shared" si="5"/>
        <v>43</v>
      </c>
      <c r="D33" s="15">
        <f t="shared" si="3"/>
        <v>0.43</v>
      </c>
      <c r="E33" s="14" t="str">
        <f t="shared" si="6"/>
        <v>loop</v>
      </c>
      <c r="F33" s="14"/>
      <c r="G33" s="1"/>
      <c r="H33" s="13">
        <v>24.0</v>
      </c>
      <c r="I33" s="14">
        <f t="shared" si="7"/>
        <v>1101778217</v>
      </c>
      <c r="J33" s="16">
        <f t="shared" si="4"/>
        <v>0.5130554631</v>
      </c>
      <c r="K33" s="14" t="str">
        <f t="shared" si="8"/>
        <v/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3">
        <v>25.0</v>
      </c>
      <c r="C34" s="14">
        <f t="shared" si="5"/>
        <v>74</v>
      </c>
      <c r="D34" s="15">
        <f t="shared" si="3"/>
        <v>0.74</v>
      </c>
      <c r="E34" s="14" t="str">
        <f t="shared" si="6"/>
        <v>loop</v>
      </c>
      <c r="F34" s="14"/>
      <c r="G34" s="1"/>
      <c r="H34" s="13">
        <v>25.0</v>
      </c>
      <c r="I34" s="14">
        <f t="shared" si="7"/>
        <v>1982488685</v>
      </c>
      <c r="J34" s="16">
        <f t="shared" si="4"/>
        <v>0.9231682336</v>
      </c>
      <c r="K34" s="14" t="str">
        <f t="shared" si="8"/>
        <v/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3">
        <v>26.0</v>
      </c>
      <c r="C35" s="14">
        <f t="shared" si="5"/>
        <v>1</v>
      </c>
      <c r="D35" s="15">
        <f t="shared" si="3"/>
        <v>0.01</v>
      </c>
      <c r="E35" s="14" t="str">
        <f t="shared" si="6"/>
        <v>loop</v>
      </c>
      <c r="F35" s="14"/>
      <c r="G35" s="1"/>
      <c r="H35" s="13">
        <v>26.0</v>
      </c>
      <c r="I35" s="14">
        <f t="shared" si="7"/>
        <v>1478545590</v>
      </c>
      <c r="J35" s="16">
        <f t="shared" si="4"/>
        <v>0.6885014431</v>
      </c>
      <c r="K35" s="14" t="str">
        <f t="shared" si="8"/>
        <v/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3">
        <v>27.0</v>
      </c>
      <c r="C36" s="14">
        <f t="shared" si="5"/>
        <v>60</v>
      </c>
      <c r="D36" s="15">
        <f t="shared" si="3"/>
        <v>0.6</v>
      </c>
      <c r="E36" s="14" t="str">
        <f t="shared" si="6"/>
        <v>loop</v>
      </c>
      <c r="F36" s="14"/>
      <c r="G36" s="1"/>
      <c r="H36" s="13">
        <v>27.0</v>
      </c>
      <c r="I36" s="14">
        <f t="shared" si="7"/>
        <v>1382451693</v>
      </c>
      <c r="J36" s="16">
        <f t="shared" si="4"/>
        <v>0.6437542353</v>
      </c>
      <c r="K36" s="14" t="str">
        <f t="shared" si="8"/>
        <v/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3">
        <v>28.0</v>
      </c>
      <c r="C37" s="14">
        <f t="shared" si="5"/>
        <v>63</v>
      </c>
      <c r="D37" s="15">
        <f t="shared" si="3"/>
        <v>0.63</v>
      </c>
      <c r="E37" s="14" t="str">
        <f t="shared" si="6"/>
        <v>loop</v>
      </c>
      <c r="F37" s="14"/>
      <c r="G37" s="1"/>
      <c r="H37" s="13">
        <v>28.0</v>
      </c>
      <c r="I37" s="14">
        <f t="shared" si="7"/>
        <v>1240027358</v>
      </c>
      <c r="J37" s="16">
        <f t="shared" si="4"/>
        <v>0.5774327361</v>
      </c>
      <c r="K37" s="14" t="str">
        <f t="shared" si="8"/>
        <v/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3">
        <v>29.0</v>
      </c>
      <c r="C38" s="14">
        <f t="shared" si="5"/>
        <v>14</v>
      </c>
      <c r="D38" s="15">
        <f t="shared" si="3"/>
        <v>0.14</v>
      </c>
      <c r="E38" s="14" t="str">
        <f t="shared" si="6"/>
        <v>loop</v>
      </c>
      <c r="F38" s="14"/>
      <c r="G38" s="1"/>
      <c r="H38" s="13">
        <v>29.0</v>
      </c>
      <c r="I38" s="14">
        <f t="shared" si="7"/>
        <v>1958495418</v>
      </c>
      <c r="J38" s="16">
        <f t="shared" si="4"/>
        <v>0.911995498</v>
      </c>
      <c r="K38" s="14" t="str">
        <f t="shared" si="8"/>
        <v/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3">
        <v>30.0</v>
      </c>
      <c r="C39" s="14">
        <f t="shared" si="5"/>
        <v>81</v>
      </c>
      <c r="D39" s="15">
        <f t="shared" si="3"/>
        <v>0.81</v>
      </c>
      <c r="E39" s="14" t="str">
        <f t="shared" si="6"/>
        <v>loop</v>
      </c>
      <c r="F39" s="14"/>
      <c r="G39" s="1"/>
      <c r="H39" s="13">
        <v>30.0</v>
      </c>
      <c r="I39" s="14">
        <f t="shared" si="7"/>
        <v>1950632757</v>
      </c>
      <c r="J39" s="16">
        <f t="shared" si="4"/>
        <v>0.9083341611</v>
      </c>
      <c r="K39" s="14" t="str">
        <f t="shared" si="8"/>
        <v/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3">
        <v>31.0</v>
      </c>
      <c r="C40" s="14">
        <f t="shared" si="5"/>
        <v>20</v>
      </c>
      <c r="D40" s="15">
        <f t="shared" si="3"/>
        <v>0.2</v>
      </c>
      <c r="E40" s="14" t="str">
        <f t="shared" si="6"/>
        <v>loop</v>
      </c>
      <c r="F40" s="14"/>
      <c r="G40" s="1"/>
      <c r="H40" s="13">
        <v>31.0</v>
      </c>
      <c r="I40" s="14">
        <f t="shared" si="7"/>
        <v>799391797</v>
      </c>
      <c r="J40" s="16">
        <f t="shared" si="4"/>
        <v>0.3722458134</v>
      </c>
      <c r="K40" s="14" t="str">
        <f t="shared" si="8"/>
        <v/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3">
        <v>32.0</v>
      </c>
      <c r="C41" s="14">
        <f t="shared" si="5"/>
        <v>83</v>
      </c>
      <c r="D41" s="15">
        <f t="shared" si="3"/>
        <v>0.83</v>
      </c>
      <c r="E41" s="14" t="str">
        <f t="shared" si="6"/>
        <v>loop</v>
      </c>
      <c r="F41" s="14"/>
      <c r="G41" s="1"/>
      <c r="H41" s="13">
        <v>32.0</v>
      </c>
      <c r="I41" s="14">
        <f t="shared" si="7"/>
        <v>720236547</v>
      </c>
      <c r="J41" s="16">
        <f t="shared" si="4"/>
        <v>0.3353862778</v>
      </c>
      <c r="K41" s="14" t="str">
        <f t="shared" si="8"/>
        <v/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3">
        <v>33.0</v>
      </c>
      <c r="C42" s="14">
        <f t="shared" si="5"/>
        <v>54</v>
      </c>
      <c r="D42" s="15">
        <f t="shared" si="3"/>
        <v>0.54</v>
      </c>
      <c r="E42" s="14" t="str">
        <f t="shared" si="6"/>
        <v>loop</v>
      </c>
      <c r="F42" s="14"/>
      <c r="G42" s="1"/>
      <c r="H42" s="13">
        <v>33.0</v>
      </c>
      <c r="I42" s="14">
        <f t="shared" si="7"/>
        <v>1797810937</v>
      </c>
      <c r="J42" s="16">
        <f t="shared" si="4"/>
        <v>0.8371709556</v>
      </c>
      <c r="K42" s="14" t="str">
        <f t="shared" si="8"/>
        <v/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3">
        <v>34.0</v>
      </c>
      <c r="C43" s="14">
        <f t="shared" si="5"/>
        <v>61</v>
      </c>
      <c r="D43" s="15">
        <f t="shared" si="3"/>
        <v>0.61</v>
      </c>
      <c r="E43" s="14" t="str">
        <f t="shared" si="6"/>
        <v>loop</v>
      </c>
      <c r="F43" s="14"/>
      <c r="G43" s="1"/>
      <c r="H43" s="13">
        <v>34.0</v>
      </c>
      <c r="I43" s="14">
        <f t="shared" si="7"/>
        <v>713504869</v>
      </c>
      <c r="J43" s="16">
        <f t="shared" si="4"/>
        <v>0.332251596</v>
      </c>
      <c r="K43" s="14" t="str">
        <f t="shared" si="8"/>
        <v/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3">
        <v>35.0</v>
      </c>
      <c r="C44" s="14">
        <f t="shared" si="5"/>
        <v>80</v>
      </c>
      <c r="D44" s="15">
        <f t="shared" si="3"/>
        <v>0.8</v>
      </c>
      <c r="E44" s="14" t="str">
        <f t="shared" si="6"/>
        <v>loop</v>
      </c>
      <c r="F44" s="14"/>
      <c r="G44" s="1"/>
      <c r="H44" s="13">
        <v>35.0</v>
      </c>
      <c r="I44" s="14">
        <f t="shared" si="7"/>
        <v>327648435</v>
      </c>
      <c r="J44" s="16">
        <f t="shared" si="4"/>
        <v>0.1525731921</v>
      </c>
      <c r="K44" s="14" t="str">
        <f t="shared" si="8"/>
        <v/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3">
        <v>36.0</v>
      </c>
      <c r="C45" s="14">
        <f t="shared" si="5"/>
        <v>3</v>
      </c>
      <c r="D45" s="15">
        <f t="shared" si="3"/>
        <v>0.03</v>
      </c>
      <c r="E45" s="14" t="str">
        <f t="shared" si="6"/>
        <v>loop</v>
      </c>
      <c r="F45" s="14"/>
      <c r="G45" s="1"/>
      <c r="H45" s="13">
        <v>36.0</v>
      </c>
      <c r="I45" s="14">
        <f t="shared" si="7"/>
        <v>639176137</v>
      </c>
      <c r="J45" s="16">
        <f t="shared" si="4"/>
        <v>0.2976395829</v>
      </c>
      <c r="K45" s="14" t="str">
        <f t="shared" si="8"/>
        <v/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3">
        <v>37.0</v>
      </c>
      <c r="C46" s="14">
        <f t="shared" si="5"/>
        <v>94</v>
      </c>
      <c r="D46" s="15">
        <f t="shared" si="3"/>
        <v>0.94</v>
      </c>
      <c r="E46" s="14" t="str">
        <f t="shared" si="6"/>
        <v>loop</v>
      </c>
      <c r="F46" s="14"/>
      <c r="G46" s="1"/>
      <c r="H46" s="13">
        <v>37.0</v>
      </c>
      <c r="I46" s="14">
        <f t="shared" si="7"/>
        <v>920132265</v>
      </c>
      <c r="J46" s="16">
        <f t="shared" si="4"/>
        <v>0.4284699752</v>
      </c>
      <c r="K46" s="14" t="str">
        <f t="shared" si="8"/>
        <v/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3">
        <v>38.0</v>
      </c>
      <c r="C47" s="14">
        <f t="shared" si="5"/>
        <v>41</v>
      </c>
      <c r="D47" s="15">
        <f t="shared" si="3"/>
        <v>0.41</v>
      </c>
      <c r="E47" s="14" t="str">
        <f t="shared" si="6"/>
        <v>loop</v>
      </c>
      <c r="F47" s="14"/>
      <c r="G47" s="1"/>
      <c r="H47" s="13">
        <v>38.0</v>
      </c>
      <c r="I47" s="14">
        <f t="shared" si="7"/>
        <v>633235808</v>
      </c>
      <c r="J47" s="16">
        <f t="shared" si="4"/>
        <v>0.2948734017</v>
      </c>
      <c r="K47" s="14" t="str">
        <f t="shared" si="8"/>
        <v/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3">
        <v>39.0</v>
      </c>
      <c r="C48" s="14">
        <f t="shared" si="5"/>
        <v>40</v>
      </c>
      <c r="D48" s="15">
        <f t="shared" si="3"/>
        <v>0.4</v>
      </c>
      <c r="E48" s="14" t="str">
        <f t="shared" si="6"/>
        <v>loop</v>
      </c>
      <c r="F48" s="14"/>
      <c r="G48" s="1"/>
      <c r="H48" s="13">
        <v>39.0</v>
      </c>
      <c r="I48" s="14">
        <f t="shared" si="7"/>
        <v>2012754171</v>
      </c>
      <c r="J48" s="16">
        <f t="shared" si="4"/>
        <v>0.9372616987</v>
      </c>
      <c r="K48" s="14" t="str">
        <f t="shared" si="8"/>
        <v/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3">
        <v>40.0</v>
      </c>
      <c r="C49" s="14">
        <f t="shared" si="5"/>
        <v>23</v>
      </c>
      <c r="D49" s="15">
        <f t="shared" si="3"/>
        <v>0.23</v>
      </c>
      <c r="E49" s="14" t="str">
        <f t="shared" si="6"/>
        <v>loop</v>
      </c>
      <c r="F49" s="14"/>
      <c r="G49" s="1"/>
      <c r="H49" s="13">
        <v>40.0</v>
      </c>
      <c r="I49" s="14">
        <f t="shared" si="7"/>
        <v>1196944453</v>
      </c>
      <c r="J49" s="16">
        <f t="shared" si="4"/>
        <v>0.5573706951</v>
      </c>
      <c r="K49" s="14" t="str">
        <f t="shared" si="8"/>
        <v/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3">
        <v>41.0</v>
      </c>
      <c r="C50" s="14">
        <f t="shared" si="5"/>
        <v>34</v>
      </c>
      <c r="D50" s="15">
        <f t="shared" si="3"/>
        <v>0.34</v>
      </c>
      <c r="E50" s="14" t="str">
        <f t="shared" si="6"/>
        <v>loop</v>
      </c>
      <c r="F50" s="14"/>
      <c r="G50" s="1"/>
      <c r="H50" s="13">
        <v>41.0</v>
      </c>
      <c r="I50" s="14">
        <f t="shared" si="7"/>
        <v>1566100122</v>
      </c>
      <c r="J50" s="16">
        <f t="shared" si="4"/>
        <v>0.7292721992</v>
      </c>
      <c r="K50" s="14" t="str">
        <f t="shared" si="8"/>
        <v/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3">
        <v>42.0</v>
      </c>
      <c r="C51" s="14">
        <f t="shared" si="5"/>
        <v>21</v>
      </c>
      <c r="D51" s="15">
        <f t="shared" si="3"/>
        <v>0.21</v>
      </c>
      <c r="E51" s="14" t="str">
        <f t="shared" si="6"/>
        <v>loop</v>
      </c>
      <c r="F51" s="14"/>
      <c r="G51" s="1"/>
      <c r="H51" s="13">
        <v>42.0</v>
      </c>
      <c r="I51" s="14">
        <f t="shared" si="7"/>
        <v>1885172822</v>
      </c>
      <c r="J51" s="16">
        <f t="shared" si="4"/>
        <v>0.8778520035</v>
      </c>
      <c r="K51" s="14" t="str">
        <f t="shared" si="8"/>
        <v/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3">
        <v>43.0</v>
      </c>
      <c r="C52" s="14">
        <f t="shared" si="5"/>
        <v>0</v>
      </c>
      <c r="D52" s="15">
        <f t="shared" si="3"/>
        <v>0</v>
      </c>
      <c r="E52" s="14" t="str">
        <f t="shared" si="6"/>
        <v>loop</v>
      </c>
      <c r="F52" s="14"/>
      <c r="G52" s="1"/>
      <c r="H52" s="13">
        <v>43.0</v>
      </c>
      <c r="I52" s="14">
        <f t="shared" si="7"/>
        <v>125891516</v>
      </c>
      <c r="J52" s="16">
        <f t="shared" si="4"/>
        <v>0.05862280543</v>
      </c>
      <c r="K52" s="14" t="str">
        <f t="shared" si="8"/>
        <v/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3">
        <v>44.0</v>
      </c>
      <c r="C53" s="14">
        <f t="shared" si="5"/>
        <v>43</v>
      </c>
      <c r="D53" s="15">
        <f t="shared" si="3"/>
        <v>0.43</v>
      </c>
      <c r="E53" s="14" t="str">
        <f t="shared" si="6"/>
        <v>loop</v>
      </c>
      <c r="F53" s="14"/>
      <c r="G53" s="1"/>
      <c r="H53" s="13">
        <v>44.0</v>
      </c>
      <c r="I53" s="14">
        <f t="shared" si="7"/>
        <v>587317117</v>
      </c>
      <c r="J53" s="16">
        <f t="shared" si="4"/>
        <v>0.2734908449</v>
      </c>
      <c r="K53" s="14" t="str">
        <f t="shared" si="8"/>
        <v/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3">
        <v>45.0</v>
      </c>
      <c r="C54" s="14">
        <f t="shared" si="5"/>
        <v>74</v>
      </c>
      <c r="D54" s="15">
        <f t="shared" si="3"/>
        <v>0.74</v>
      </c>
      <c r="E54" s="14" t="str">
        <f t="shared" si="6"/>
        <v>loop</v>
      </c>
      <c r="F54" s="14"/>
      <c r="G54" s="1"/>
      <c r="H54" s="13">
        <v>45.0</v>
      </c>
      <c r="I54" s="14">
        <f t="shared" si="7"/>
        <v>1203943807</v>
      </c>
      <c r="J54" s="16">
        <f t="shared" si="4"/>
        <v>0.5606300233</v>
      </c>
      <c r="K54" s="14" t="str">
        <f t="shared" si="8"/>
        <v/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3">
        <v>46.0</v>
      </c>
      <c r="C55" s="14">
        <f t="shared" si="5"/>
        <v>1</v>
      </c>
      <c r="D55" s="15">
        <f t="shared" si="3"/>
        <v>0.01</v>
      </c>
      <c r="E55" s="14" t="str">
        <f t="shared" si="6"/>
        <v>loop</v>
      </c>
      <c r="F55" s="14"/>
      <c r="G55" s="1"/>
      <c r="H55" s="13">
        <v>46.0</v>
      </c>
      <c r="I55" s="14">
        <f t="shared" si="7"/>
        <v>1092642215</v>
      </c>
      <c r="J55" s="16">
        <f t="shared" si="4"/>
        <v>0.5088011806</v>
      </c>
      <c r="K55" s="14" t="str">
        <f t="shared" si="8"/>
        <v/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3">
        <v>47.0</v>
      </c>
      <c r="C56" s="14">
        <f t="shared" si="5"/>
        <v>60</v>
      </c>
      <c r="D56" s="15">
        <f t="shared" si="3"/>
        <v>0.6</v>
      </c>
      <c r="E56" s="14" t="str">
        <f t="shared" si="6"/>
        <v>loop</v>
      </c>
      <c r="F56" s="14"/>
      <c r="G56" s="1"/>
      <c r="H56" s="13">
        <v>47.0</v>
      </c>
      <c r="I56" s="14">
        <f t="shared" si="7"/>
        <v>905042008</v>
      </c>
      <c r="J56" s="16">
        <f t="shared" si="4"/>
        <v>0.4214430267</v>
      </c>
      <c r="K56" s="14" t="str">
        <f t="shared" si="8"/>
        <v/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3">
        <v>48.0</v>
      </c>
      <c r="C57" s="14">
        <f t="shared" si="5"/>
        <v>63</v>
      </c>
      <c r="D57" s="15">
        <f t="shared" si="3"/>
        <v>0.63</v>
      </c>
      <c r="E57" s="14" t="str">
        <f t="shared" si="6"/>
        <v>loop</v>
      </c>
      <c r="F57" s="14"/>
      <c r="G57" s="1"/>
      <c r="H57" s="13">
        <v>48.0</v>
      </c>
      <c r="I57" s="14">
        <f t="shared" si="7"/>
        <v>414356755</v>
      </c>
      <c r="J57" s="16">
        <f t="shared" si="4"/>
        <v>0.1929499</v>
      </c>
      <c r="K57" s="14" t="str">
        <f t="shared" si="8"/>
        <v/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3">
        <v>49.0</v>
      </c>
      <c r="C58" s="14">
        <f t="shared" si="5"/>
        <v>14</v>
      </c>
      <c r="D58" s="15">
        <f t="shared" si="3"/>
        <v>0.14</v>
      </c>
      <c r="E58" s="14" t="str">
        <f t="shared" si="6"/>
        <v>loop</v>
      </c>
      <c r="F58" s="14"/>
      <c r="G58" s="1"/>
      <c r="H58" s="13">
        <v>49.0</v>
      </c>
      <c r="I58" s="14">
        <f t="shared" si="7"/>
        <v>1951997711</v>
      </c>
      <c r="J58" s="16">
        <f t="shared" si="4"/>
        <v>0.9089697673</v>
      </c>
      <c r="K58" s="14" t="str">
        <f t="shared" si="8"/>
        <v/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3">
        <v>50.0</v>
      </c>
      <c r="C59" s="14">
        <f t="shared" si="5"/>
        <v>81</v>
      </c>
      <c r="D59" s="15">
        <f t="shared" si="3"/>
        <v>0.81</v>
      </c>
      <c r="E59" s="14" t="str">
        <f t="shared" si="6"/>
        <v>loop</v>
      </c>
      <c r="F59" s="14"/>
      <c r="G59" s="1"/>
      <c r="H59" s="13">
        <v>50.0</v>
      </c>
      <c r="I59" s="14">
        <f t="shared" si="7"/>
        <v>117853558</v>
      </c>
      <c r="J59" s="16">
        <f t="shared" si="4"/>
        <v>0.05487983956</v>
      </c>
      <c r="K59" s="14" t="str">
        <f t="shared" si="8"/>
        <v/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3">
        <v>51.0</v>
      </c>
      <c r="C60" s="14">
        <f t="shared" si="5"/>
        <v>20</v>
      </c>
      <c r="D60" s="15">
        <f t="shared" si="3"/>
        <v>0.2</v>
      </c>
      <c r="E60" s="14" t="str">
        <f t="shared" si="6"/>
        <v>loop</v>
      </c>
      <c r="F60" s="14"/>
      <c r="G60" s="1"/>
      <c r="H60" s="13">
        <v>51.0</v>
      </c>
      <c r="I60" s="14">
        <f t="shared" si="7"/>
        <v>784826772</v>
      </c>
      <c r="J60" s="16">
        <f t="shared" si="4"/>
        <v>0.3654634451</v>
      </c>
      <c r="K60" s="14" t="str">
        <f t="shared" si="8"/>
        <v/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3">
        <v>52.0</v>
      </c>
      <c r="C61" s="14">
        <f t="shared" si="5"/>
        <v>83</v>
      </c>
      <c r="D61" s="15">
        <f t="shared" si="3"/>
        <v>0.83</v>
      </c>
      <c r="E61" s="14" t="str">
        <f t="shared" si="6"/>
        <v>loop</v>
      </c>
      <c r="F61" s="14"/>
      <c r="G61" s="1"/>
      <c r="H61" s="13">
        <v>52.0</v>
      </c>
      <c r="I61" s="14">
        <f t="shared" si="7"/>
        <v>738997130</v>
      </c>
      <c r="J61" s="16">
        <f t="shared" si="4"/>
        <v>0.344122355</v>
      </c>
      <c r="K61" s="14" t="str">
        <f t="shared" si="8"/>
        <v/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3">
        <v>53.0</v>
      </c>
      <c r="C62" s="14">
        <f t="shared" si="5"/>
        <v>54</v>
      </c>
      <c r="D62" s="15">
        <f t="shared" si="3"/>
        <v>0.54</v>
      </c>
      <c r="E62" s="14" t="str">
        <f t="shared" si="6"/>
        <v>loop</v>
      </c>
      <c r="F62" s="14"/>
      <c r="G62" s="1"/>
      <c r="H62" s="13">
        <v>53.0</v>
      </c>
      <c r="I62" s="14">
        <f t="shared" si="7"/>
        <v>1426833309</v>
      </c>
      <c r="J62" s="16">
        <f t="shared" si="4"/>
        <v>0.6644210358</v>
      </c>
      <c r="K62" s="14" t="str">
        <f t="shared" si="8"/>
        <v/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3">
        <v>54.0</v>
      </c>
      <c r="C63" s="14">
        <f t="shared" si="5"/>
        <v>61</v>
      </c>
      <c r="D63" s="15">
        <f t="shared" si="3"/>
        <v>0.61</v>
      </c>
      <c r="E63" s="14" t="str">
        <f t="shared" si="6"/>
        <v>loop</v>
      </c>
      <c r="F63" s="14"/>
      <c r="G63" s="1"/>
      <c r="H63" s="13">
        <v>54.0</v>
      </c>
      <c r="I63" s="14">
        <f t="shared" si="7"/>
        <v>1985021961</v>
      </c>
      <c r="J63" s="16">
        <f t="shared" si="4"/>
        <v>0.9243478821</v>
      </c>
      <c r="K63" s="14" t="str">
        <f t="shared" si="8"/>
        <v/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3">
        <v>55.0</v>
      </c>
      <c r="C64" s="14">
        <f t="shared" si="5"/>
        <v>80</v>
      </c>
      <c r="D64" s="15">
        <f t="shared" si="3"/>
        <v>0.8</v>
      </c>
      <c r="E64" s="14" t="str">
        <f t="shared" si="6"/>
        <v>loop</v>
      </c>
      <c r="F64" s="14"/>
      <c r="G64" s="1"/>
      <c r="H64" s="13">
        <v>55.0</v>
      </c>
      <c r="I64" s="14">
        <f t="shared" si="7"/>
        <v>1105642382</v>
      </c>
      <c r="J64" s="16">
        <f t="shared" si="4"/>
        <v>0.5148548551</v>
      </c>
      <c r="K64" s="14" t="str">
        <f t="shared" si="8"/>
        <v/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3">
        <v>56.0</v>
      </c>
      <c r="C65" s="14">
        <f t="shared" si="5"/>
        <v>3</v>
      </c>
      <c r="D65" s="15">
        <f t="shared" si="3"/>
        <v>0.03</v>
      </c>
      <c r="E65" s="14" t="str">
        <f t="shared" si="6"/>
        <v>loop</v>
      </c>
      <c r="F65" s="14"/>
      <c r="G65" s="1"/>
      <c r="H65" s="13">
        <v>56.0</v>
      </c>
      <c r="I65" s="14">
        <f t="shared" si="7"/>
        <v>355516783</v>
      </c>
      <c r="J65" s="16">
        <f t="shared" si="4"/>
        <v>0.1655504029</v>
      </c>
      <c r="K65" s="14" t="str">
        <f t="shared" si="8"/>
        <v/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3">
        <v>57.0</v>
      </c>
      <c r="C66" s="14">
        <f t="shared" si="5"/>
        <v>94</v>
      </c>
      <c r="D66" s="15">
        <f t="shared" si="3"/>
        <v>0.94</v>
      </c>
      <c r="E66" s="14" t="str">
        <f t="shared" si="6"/>
        <v>loop</v>
      </c>
      <c r="F66" s="14"/>
      <c r="G66" s="1"/>
      <c r="H66" s="13">
        <v>57.0</v>
      </c>
      <c r="I66" s="14">
        <f t="shared" si="7"/>
        <v>871065927</v>
      </c>
      <c r="J66" s="16">
        <f t="shared" si="4"/>
        <v>0.4056216811</v>
      </c>
      <c r="K66" s="14" t="str">
        <f t="shared" si="8"/>
        <v/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3">
        <v>58.0</v>
      </c>
      <c r="C67" s="14">
        <f t="shared" si="5"/>
        <v>41</v>
      </c>
      <c r="D67" s="15">
        <f t="shared" si="3"/>
        <v>0.41</v>
      </c>
      <c r="E67" s="14" t="str">
        <f t="shared" si="6"/>
        <v>loop</v>
      </c>
      <c r="F67" s="14"/>
      <c r="G67" s="1"/>
      <c r="H67" s="13">
        <v>58.0</v>
      </c>
      <c r="I67" s="14">
        <f t="shared" si="7"/>
        <v>609013490</v>
      </c>
      <c r="J67" s="16">
        <f t="shared" si="4"/>
        <v>0.2835940059</v>
      </c>
      <c r="K67" s="14" t="str">
        <f t="shared" si="8"/>
        <v/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3">
        <v>59.0</v>
      </c>
      <c r="C68" s="14">
        <f t="shared" si="5"/>
        <v>40</v>
      </c>
      <c r="D68" s="15">
        <f t="shared" si="3"/>
        <v>0.4</v>
      </c>
      <c r="E68" s="14" t="str">
        <f t="shared" si="6"/>
        <v>loop</v>
      </c>
      <c r="F68" s="14"/>
      <c r="G68" s="1"/>
      <c r="H68" s="13">
        <v>59.0</v>
      </c>
      <c r="I68" s="14">
        <f t="shared" si="7"/>
        <v>782664828</v>
      </c>
      <c r="J68" s="16">
        <f t="shared" si="4"/>
        <v>0.3644567115</v>
      </c>
      <c r="K68" s="14" t="str">
        <f t="shared" si="8"/>
        <v/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3">
        <v>60.0</v>
      </c>
      <c r="C69" s="14">
        <f t="shared" si="5"/>
        <v>23</v>
      </c>
      <c r="D69" s="15">
        <f t="shared" si="3"/>
        <v>0.23</v>
      </c>
      <c r="E69" s="14" t="str">
        <f t="shared" si="6"/>
        <v>loop</v>
      </c>
      <c r="F69" s="14"/>
      <c r="G69" s="1"/>
      <c r="H69" s="13">
        <v>60.0</v>
      </c>
      <c r="I69" s="14">
        <f t="shared" si="7"/>
        <v>910426321</v>
      </c>
      <c r="J69" s="16">
        <f t="shared" si="4"/>
        <v>0.4239502928</v>
      </c>
      <c r="K69" s="14" t="str">
        <f t="shared" si="8"/>
        <v/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3">
        <v>61.0</v>
      </c>
      <c r="C70" s="14">
        <f t="shared" si="5"/>
        <v>34</v>
      </c>
      <c r="D70" s="15">
        <f t="shared" si="3"/>
        <v>0.34</v>
      </c>
      <c r="E70" s="14" t="str">
        <f t="shared" si="6"/>
        <v>loop</v>
      </c>
      <c r="F70" s="14"/>
      <c r="G70" s="1"/>
      <c r="H70" s="13">
        <v>61.0</v>
      </c>
      <c r="I70" s="14">
        <f t="shared" si="7"/>
        <v>714192172</v>
      </c>
      <c r="J70" s="16">
        <f t="shared" si="4"/>
        <v>0.3325716464</v>
      </c>
      <c r="K70" s="14" t="str">
        <f t="shared" si="8"/>
        <v/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3">
        <v>62.0</v>
      </c>
      <c r="C71" s="14">
        <f t="shared" si="5"/>
        <v>21</v>
      </c>
      <c r="D71" s="15">
        <f t="shared" si="3"/>
        <v>0.21</v>
      </c>
      <c r="E71" s="14" t="str">
        <f t="shared" si="6"/>
        <v>loop</v>
      </c>
      <c r="F71" s="14"/>
      <c r="G71" s="1"/>
      <c r="H71" s="13">
        <v>62.0</v>
      </c>
      <c r="I71" s="14">
        <f t="shared" si="7"/>
        <v>1141731721</v>
      </c>
      <c r="J71" s="16">
        <f t="shared" si="4"/>
        <v>0.5316602632</v>
      </c>
      <c r="K71" s="14" t="str">
        <f t="shared" si="8"/>
        <v/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3">
        <v>63.0</v>
      </c>
      <c r="C72" s="14">
        <f t="shared" si="5"/>
        <v>0</v>
      </c>
      <c r="D72" s="15">
        <f t="shared" si="3"/>
        <v>0</v>
      </c>
      <c r="E72" s="14" t="str">
        <f t="shared" si="6"/>
        <v>loop</v>
      </c>
      <c r="F72" s="14"/>
      <c r="G72" s="1"/>
      <c r="H72" s="13">
        <v>63.0</v>
      </c>
      <c r="I72" s="14">
        <f t="shared" si="7"/>
        <v>1318648902</v>
      </c>
      <c r="J72" s="16">
        <f t="shared" si="4"/>
        <v>0.6140437455</v>
      </c>
      <c r="K72" s="14" t="str">
        <f t="shared" si="8"/>
        <v/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3">
        <v>64.0</v>
      </c>
      <c r="C73" s="14">
        <f t="shared" si="5"/>
        <v>43</v>
      </c>
      <c r="D73" s="15">
        <f t="shared" si="3"/>
        <v>0.43</v>
      </c>
      <c r="E73" s="14" t="str">
        <f t="shared" si="6"/>
        <v>loop</v>
      </c>
      <c r="F73" s="14"/>
      <c r="G73" s="1"/>
      <c r="H73" s="13">
        <v>64.0</v>
      </c>
      <c r="I73" s="14">
        <f t="shared" si="7"/>
        <v>500858874</v>
      </c>
      <c r="J73" s="16">
        <f t="shared" si="4"/>
        <v>0.2332305881</v>
      </c>
      <c r="K73" s="14" t="str">
        <f t="shared" si="8"/>
        <v/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3">
        <v>65.0</v>
      </c>
      <c r="C74" s="14">
        <f t="shared" ref="C74:C109" si="9">IFERROR(MOD(($C$6*C69 + $C$7), $C$5),"")</f>
        <v>34</v>
      </c>
      <c r="D74" s="15">
        <f t="shared" si="3"/>
        <v>0.34</v>
      </c>
      <c r="E74" s="14" t="str">
        <f t="shared" si="6"/>
        <v>loop</v>
      </c>
      <c r="F74" s="14"/>
      <c r="G74" s="1"/>
      <c r="H74" s="13">
        <v>65.0</v>
      </c>
      <c r="I74" s="14">
        <f t="shared" si="7"/>
        <v>1946682725</v>
      </c>
      <c r="J74" s="16">
        <f t="shared" si="4"/>
        <v>0.9064947841</v>
      </c>
      <c r="K74" s="14" t="str">
        <f t="shared" si="8"/>
        <v/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3">
        <v>66.0</v>
      </c>
      <c r="C75" s="14">
        <f t="shared" si="9"/>
        <v>21</v>
      </c>
      <c r="D75" s="15">
        <f t="shared" si="3"/>
        <v>0.21</v>
      </c>
      <c r="E75" s="14" t="str">
        <f t="shared" si="6"/>
        <v>loop</v>
      </c>
      <c r="F75" s="14"/>
      <c r="G75" s="1"/>
      <c r="H75" s="13">
        <v>66.0</v>
      </c>
      <c r="I75" s="14">
        <f t="shared" si="7"/>
        <v>983197030</v>
      </c>
      <c r="J75" s="16">
        <f t="shared" si="4"/>
        <v>0.4578367949</v>
      </c>
      <c r="K75" s="14" t="str">
        <f t="shared" si="8"/>
        <v/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3">
        <v>67.0</v>
      </c>
      <c r="C76" s="14">
        <f t="shared" si="9"/>
        <v>0</v>
      </c>
      <c r="D76" s="15">
        <f t="shared" si="3"/>
        <v>0</v>
      </c>
      <c r="E76" s="14" t="str">
        <f t="shared" si="6"/>
        <v>loop</v>
      </c>
      <c r="F76" s="14"/>
      <c r="G76" s="1"/>
      <c r="H76" s="13">
        <v>67.0</v>
      </c>
      <c r="I76" s="14">
        <f t="shared" si="7"/>
        <v>1853303192</v>
      </c>
      <c r="J76" s="16">
        <f t="shared" si="4"/>
        <v>0.8630115506</v>
      </c>
      <c r="K76" s="14" t="str">
        <f t="shared" si="8"/>
        <v/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3">
        <v>68.0</v>
      </c>
      <c r="C77" s="14">
        <f t="shared" si="9"/>
        <v>43</v>
      </c>
      <c r="D77" s="15">
        <f t="shared" si="3"/>
        <v>0.43</v>
      </c>
      <c r="E77" s="14" t="str">
        <f t="shared" si="6"/>
        <v>loop</v>
      </c>
      <c r="F77" s="14"/>
      <c r="G77" s="1"/>
      <c r="H77" s="13">
        <v>68.0</v>
      </c>
      <c r="I77" s="14">
        <f t="shared" si="7"/>
        <v>1363931856</v>
      </c>
      <c r="J77" s="16">
        <f t="shared" si="4"/>
        <v>0.6351302642</v>
      </c>
      <c r="K77" s="14" t="str">
        <f t="shared" si="8"/>
        <v/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3">
        <v>69.0</v>
      </c>
      <c r="C78" s="14">
        <f t="shared" si="9"/>
        <v>74</v>
      </c>
      <c r="D78" s="15">
        <f t="shared" si="3"/>
        <v>0.74</v>
      </c>
      <c r="E78" s="14" t="str">
        <f t="shared" si="6"/>
        <v>loop</v>
      </c>
      <c r="F78" s="14"/>
      <c r="G78" s="1"/>
      <c r="H78" s="13">
        <v>69.0</v>
      </c>
      <c r="I78" s="14">
        <f t="shared" si="7"/>
        <v>1362255714</v>
      </c>
      <c r="J78" s="16">
        <f t="shared" si="4"/>
        <v>0.6343497497</v>
      </c>
      <c r="K78" s="14" t="str">
        <f t="shared" si="8"/>
        <v/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3">
        <v>70.0</v>
      </c>
      <c r="C79" s="14">
        <f t="shared" si="9"/>
        <v>21</v>
      </c>
      <c r="D79" s="15">
        <f t="shared" si="3"/>
        <v>0.21</v>
      </c>
      <c r="E79" s="14" t="str">
        <f t="shared" si="6"/>
        <v>loop</v>
      </c>
      <c r="F79" s="14"/>
      <c r="G79" s="1"/>
      <c r="H79" s="13">
        <v>70.0</v>
      </c>
      <c r="I79" s="14">
        <f t="shared" si="7"/>
        <v>1108624531</v>
      </c>
      <c r="J79" s="16">
        <f t="shared" si="4"/>
        <v>0.5162435265</v>
      </c>
      <c r="K79" s="14" t="str">
        <f t="shared" si="8"/>
        <v/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3">
        <v>71.0</v>
      </c>
      <c r="C80" s="14">
        <f t="shared" si="9"/>
        <v>0</v>
      </c>
      <c r="D80" s="15">
        <f t="shared" si="3"/>
        <v>0</v>
      </c>
      <c r="E80" s="14" t="str">
        <f t="shared" si="6"/>
        <v>loop</v>
      </c>
      <c r="F80" s="14"/>
      <c r="G80" s="1"/>
      <c r="H80" s="13">
        <v>71.0</v>
      </c>
      <c r="I80" s="14">
        <f t="shared" si="7"/>
        <v>1084371145</v>
      </c>
      <c r="J80" s="16">
        <f t="shared" si="4"/>
        <v>0.5049496635</v>
      </c>
      <c r="K80" s="14" t="str">
        <f t="shared" si="8"/>
        <v/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3">
        <v>72.0</v>
      </c>
      <c r="C81" s="14">
        <f t="shared" si="9"/>
        <v>43</v>
      </c>
      <c r="D81" s="15">
        <f t="shared" si="3"/>
        <v>0.43</v>
      </c>
      <c r="E81" s="14" t="str">
        <f t="shared" si="6"/>
        <v>loop</v>
      </c>
      <c r="F81" s="14"/>
      <c r="G81" s="1"/>
      <c r="H81" s="13">
        <v>72.0</v>
      </c>
      <c r="I81" s="14">
        <f t="shared" si="7"/>
        <v>1479605573</v>
      </c>
      <c r="J81" s="16">
        <f t="shared" si="4"/>
        <v>0.6889950362</v>
      </c>
      <c r="K81" s="14" t="str">
        <f t="shared" si="8"/>
        <v/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3">
        <v>73.0</v>
      </c>
      <c r="C82" s="14">
        <f t="shared" si="9"/>
        <v>74</v>
      </c>
      <c r="D82" s="15">
        <f t="shared" si="3"/>
        <v>0.74</v>
      </c>
      <c r="E82" s="14" t="str">
        <f t="shared" si="6"/>
        <v>loop</v>
      </c>
      <c r="F82" s="14"/>
      <c r="G82" s="1"/>
      <c r="H82" s="13">
        <v>73.0</v>
      </c>
      <c r="I82" s="14">
        <f t="shared" si="7"/>
        <v>2017716798</v>
      </c>
      <c r="J82" s="16">
        <f t="shared" si="4"/>
        <v>0.939572602</v>
      </c>
      <c r="K82" s="14" t="str">
        <f t="shared" si="8"/>
        <v/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3">
        <v>74.0</v>
      </c>
      <c r="C83" s="14">
        <f t="shared" si="9"/>
        <v>1</v>
      </c>
      <c r="D83" s="15">
        <f t="shared" si="3"/>
        <v>0.01</v>
      </c>
      <c r="E83" s="14" t="str">
        <f t="shared" si="6"/>
        <v>loop</v>
      </c>
      <c r="F83" s="14"/>
      <c r="G83" s="1"/>
      <c r="H83" s="13">
        <v>74.0</v>
      </c>
      <c r="I83" s="14">
        <f t="shared" si="7"/>
        <v>851954209</v>
      </c>
      <c r="J83" s="16">
        <f t="shared" si="4"/>
        <v>0.3967220939</v>
      </c>
      <c r="K83" s="14" t="str">
        <f t="shared" si="8"/>
        <v/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3">
        <v>75.0</v>
      </c>
      <c r="C84" s="14">
        <f t="shared" si="9"/>
        <v>0</v>
      </c>
      <c r="D84" s="15">
        <f t="shared" si="3"/>
        <v>0</v>
      </c>
      <c r="E84" s="14" t="str">
        <f t="shared" si="6"/>
        <v>loop</v>
      </c>
      <c r="F84" s="14"/>
      <c r="G84" s="1"/>
      <c r="H84" s="13">
        <v>75.0</v>
      </c>
      <c r="I84" s="14">
        <f t="shared" si="7"/>
        <v>1520916114</v>
      </c>
      <c r="J84" s="16">
        <f t="shared" si="4"/>
        <v>0.7082317559</v>
      </c>
      <c r="K84" s="14" t="str">
        <f t="shared" si="8"/>
        <v/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3">
        <v>76.0</v>
      </c>
      <c r="C85" s="14">
        <f t="shared" si="9"/>
        <v>43</v>
      </c>
      <c r="D85" s="15">
        <f t="shared" si="3"/>
        <v>0.43</v>
      </c>
      <c r="E85" s="14" t="str">
        <f t="shared" si="6"/>
        <v>loop</v>
      </c>
      <c r="F85" s="14"/>
      <c r="G85" s="1"/>
      <c r="H85" s="13">
        <v>76.0</v>
      </c>
      <c r="I85" s="14">
        <f t="shared" si="7"/>
        <v>539277757</v>
      </c>
      <c r="J85" s="16">
        <f t="shared" si="4"/>
        <v>0.2511207747</v>
      </c>
      <c r="K85" s="14" t="str">
        <f t="shared" si="8"/>
        <v/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3">
        <v>77.0</v>
      </c>
      <c r="C86" s="14">
        <f t="shared" si="9"/>
        <v>74</v>
      </c>
      <c r="D86" s="15">
        <f t="shared" si="3"/>
        <v>0.74</v>
      </c>
      <c r="E86" s="14" t="str">
        <f t="shared" si="6"/>
        <v>loop</v>
      </c>
      <c r="F86" s="14"/>
      <c r="G86" s="1"/>
      <c r="H86" s="13">
        <v>77.0</v>
      </c>
      <c r="I86" s="14">
        <f t="shared" si="7"/>
        <v>1260271559</v>
      </c>
      <c r="J86" s="16">
        <f t="shared" si="4"/>
        <v>0.5868596768</v>
      </c>
      <c r="K86" s="14" t="str">
        <f t="shared" si="8"/>
        <v/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3">
        <v>78.0</v>
      </c>
      <c r="C87" s="14">
        <f t="shared" si="9"/>
        <v>1</v>
      </c>
      <c r="D87" s="15">
        <f t="shared" si="3"/>
        <v>0.01</v>
      </c>
      <c r="E87" s="14" t="str">
        <f t="shared" si="6"/>
        <v>loop</v>
      </c>
      <c r="F87" s="14"/>
      <c r="G87" s="1"/>
      <c r="H87" s="13">
        <v>78.0</v>
      </c>
      <c r="I87" s="14">
        <f t="shared" si="7"/>
        <v>752881752</v>
      </c>
      <c r="J87" s="16">
        <f t="shared" si="4"/>
        <v>0.350587886</v>
      </c>
      <c r="K87" s="14" t="str">
        <f t="shared" si="8"/>
        <v/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3">
        <v>79.0</v>
      </c>
      <c r="C88" s="14">
        <f t="shared" si="9"/>
        <v>60</v>
      </c>
      <c r="D88" s="15">
        <f t="shared" si="3"/>
        <v>0.6</v>
      </c>
      <c r="E88" s="14" t="str">
        <f t="shared" si="6"/>
        <v>loop</v>
      </c>
      <c r="F88" s="14"/>
      <c r="G88" s="1"/>
      <c r="H88" s="13">
        <v>79.0</v>
      </c>
      <c r="I88" s="14">
        <f t="shared" si="7"/>
        <v>709957740</v>
      </c>
      <c r="J88" s="16">
        <f t="shared" si="4"/>
        <v>0.3305998353</v>
      </c>
      <c r="K88" s="14" t="str">
        <f t="shared" si="8"/>
        <v/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3">
        <v>80.0</v>
      </c>
      <c r="C89" s="14">
        <f t="shared" si="9"/>
        <v>43</v>
      </c>
      <c r="D89" s="15">
        <f t="shared" si="3"/>
        <v>0.43</v>
      </c>
      <c r="E89" s="14" t="str">
        <f t="shared" si="6"/>
        <v>loop</v>
      </c>
      <c r="F89" s="14"/>
      <c r="G89" s="1"/>
      <c r="H89" s="13">
        <v>80.0</v>
      </c>
      <c r="I89" s="14">
        <f t="shared" si="7"/>
        <v>840593448</v>
      </c>
      <c r="J89" s="16">
        <f t="shared" si="4"/>
        <v>0.3914318273</v>
      </c>
      <c r="K89" s="14" t="str">
        <f t="shared" si="8"/>
        <v/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3">
        <v>81.0</v>
      </c>
      <c r="C90" s="14">
        <f t="shared" si="9"/>
        <v>74</v>
      </c>
      <c r="D90" s="15">
        <f t="shared" si="3"/>
        <v>0.74</v>
      </c>
      <c r="E90" s="14" t="str">
        <f t="shared" si="6"/>
        <v>loop</v>
      </c>
      <c r="F90" s="14"/>
      <c r="G90" s="1"/>
      <c r="H90" s="13">
        <v>81.0</v>
      </c>
      <c r="I90" s="14">
        <f t="shared" si="7"/>
        <v>1706650570</v>
      </c>
      <c r="J90" s="16">
        <f t="shared" si="4"/>
        <v>0.7947211018</v>
      </c>
      <c r="K90" s="14" t="str">
        <f t="shared" si="8"/>
        <v/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3">
        <v>82.0</v>
      </c>
      <c r="C91" s="14">
        <f t="shared" si="9"/>
        <v>1</v>
      </c>
      <c r="D91" s="15">
        <f t="shared" si="3"/>
        <v>0.01</v>
      </c>
      <c r="E91" s="14" t="str">
        <f t="shared" si="6"/>
        <v>loop</v>
      </c>
      <c r="F91" s="14"/>
      <c r="G91" s="1"/>
      <c r="H91" s="13">
        <v>82.0</v>
      </c>
      <c r="I91" s="14">
        <f t="shared" si="7"/>
        <v>1884540658</v>
      </c>
      <c r="J91" s="16">
        <f t="shared" si="4"/>
        <v>0.8775576292</v>
      </c>
      <c r="K91" s="14" t="str">
        <f t="shared" si="8"/>
        <v/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3">
        <v>83.0</v>
      </c>
      <c r="C92" s="14">
        <f t="shared" si="9"/>
        <v>60</v>
      </c>
      <c r="D92" s="15">
        <f t="shared" si="3"/>
        <v>0.6</v>
      </c>
      <c r="E92" s="14" t="str">
        <f t="shared" si="6"/>
        <v>loop</v>
      </c>
      <c r="F92" s="14"/>
      <c r="G92" s="1"/>
      <c r="H92" s="13">
        <v>83.0</v>
      </c>
      <c r="I92" s="14">
        <f t="shared" si="7"/>
        <v>238529403</v>
      </c>
      <c r="J92" s="16">
        <f t="shared" si="4"/>
        <v>0.1110739089</v>
      </c>
      <c r="K92" s="14" t="str">
        <f t="shared" si="8"/>
        <v/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3">
        <v>84.0</v>
      </c>
      <c r="C93" s="14">
        <f t="shared" si="9"/>
        <v>63</v>
      </c>
      <c r="D93" s="15">
        <f t="shared" si="3"/>
        <v>0.63</v>
      </c>
      <c r="E93" s="14" t="str">
        <f t="shared" si="6"/>
        <v>loop</v>
      </c>
      <c r="F93" s="14"/>
      <c r="G93" s="1"/>
      <c r="H93" s="13">
        <v>84.0</v>
      </c>
      <c r="I93" s="14">
        <f t="shared" si="7"/>
        <v>1759190919</v>
      </c>
      <c r="J93" s="16">
        <f t="shared" si="4"/>
        <v>0.8191871083</v>
      </c>
      <c r="K93" s="14" t="str">
        <f t="shared" si="8"/>
        <v/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3">
        <v>85.0</v>
      </c>
      <c r="C94" s="14">
        <f t="shared" si="9"/>
        <v>74</v>
      </c>
      <c r="D94" s="15">
        <f t="shared" si="3"/>
        <v>0.74</v>
      </c>
      <c r="E94" s="14" t="str">
        <f t="shared" si="6"/>
        <v>loop</v>
      </c>
      <c r="F94" s="14"/>
      <c r="G94" s="1"/>
      <c r="H94" s="13">
        <v>85.0</v>
      </c>
      <c r="I94" s="14">
        <f t="shared" si="7"/>
        <v>166923737</v>
      </c>
      <c r="J94" s="16">
        <f t="shared" si="4"/>
        <v>0.07772992229</v>
      </c>
      <c r="K94" s="14" t="str">
        <f t="shared" si="8"/>
        <v/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3">
        <v>86.0</v>
      </c>
      <c r="C95" s="14">
        <f t="shared" si="9"/>
        <v>1</v>
      </c>
      <c r="D95" s="15">
        <f t="shared" si="3"/>
        <v>0.01</v>
      </c>
      <c r="E95" s="14" t="str">
        <f t="shared" si="6"/>
        <v>loop</v>
      </c>
      <c r="F95" s="14"/>
      <c r="G95" s="1"/>
      <c r="H95" s="13">
        <v>86.0</v>
      </c>
      <c r="I95" s="14">
        <f t="shared" si="7"/>
        <v>873604777</v>
      </c>
      <c r="J95" s="16">
        <f t="shared" si="4"/>
        <v>0.4068039252</v>
      </c>
      <c r="K95" s="14" t="str">
        <f t="shared" si="8"/>
        <v/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3">
        <v>87.0</v>
      </c>
      <c r="C96" s="14">
        <f t="shared" si="9"/>
        <v>60</v>
      </c>
      <c r="D96" s="15">
        <f t="shared" si="3"/>
        <v>0.6</v>
      </c>
      <c r="E96" s="14" t="str">
        <f t="shared" si="6"/>
        <v>loop</v>
      </c>
      <c r="F96" s="14"/>
      <c r="G96" s="1"/>
      <c r="H96" s="13">
        <v>87.0</v>
      </c>
      <c r="I96" s="14">
        <f t="shared" si="7"/>
        <v>329792500</v>
      </c>
      <c r="J96" s="16">
        <f t="shared" si="4"/>
        <v>0.1535716002</v>
      </c>
      <c r="K96" s="14" t="str">
        <f t="shared" si="8"/>
        <v/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3">
        <v>88.0</v>
      </c>
      <c r="C97" s="14">
        <f t="shared" si="9"/>
        <v>63</v>
      </c>
      <c r="D97" s="15">
        <f t="shared" si="3"/>
        <v>0.63</v>
      </c>
      <c r="E97" s="14" t="str">
        <f t="shared" si="6"/>
        <v>loop</v>
      </c>
      <c r="F97" s="14"/>
      <c r="G97" s="1"/>
      <c r="H97" s="13">
        <v>88.0</v>
      </c>
      <c r="I97" s="14">
        <f t="shared" si="7"/>
        <v>167254593</v>
      </c>
      <c r="J97" s="16">
        <f t="shared" si="4"/>
        <v>0.07788398912</v>
      </c>
      <c r="K97" s="14" t="str">
        <f t="shared" si="8"/>
        <v/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3">
        <v>89.0</v>
      </c>
      <c r="C98" s="14">
        <f t="shared" si="9"/>
        <v>14</v>
      </c>
      <c r="D98" s="15">
        <f t="shared" si="3"/>
        <v>0.14</v>
      </c>
      <c r="E98" s="14" t="str">
        <f t="shared" si="6"/>
        <v>loop</v>
      </c>
      <c r="F98" s="14"/>
      <c r="G98" s="1"/>
      <c r="H98" s="13">
        <v>89.0</v>
      </c>
      <c r="I98" s="14">
        <f t="shared" si="7"/>
        <v>2139334275</v>
      </c>
      <c r="J98" s="16">
        <f t="shared" si="4"/>
        <v>0.9962051529</v>
      </c>
      <c r="K98" s="14" t="str">
        <f t="shared" si="8"/>
        <v/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3">
        <v>90.0</v>
      </c>
      <c r="C99" s="14">
        <f t="shared" si="9"/>
        <v>1</v>
      </c>
      <c r="D99" s="15">
        <f t="shared" si="3"/>
        <v>0.01</v>
      </c>
      <c r="E99" s="14" t="str">
        <f t="shared" si="6"/>
        <v>loop</v>
      </c>
      <c r="F99" s="14"/>
      <c r="G99" s="1"/>
      <c r="H99" s="13">
        <v>90.0</v>
      </c>
      <c r="I99" s="14">
        <f t="shared" si="7"/>
        <v>472458204</v>
      </c>
      <c r="J99" s="16">
        <f t="shared" si="4"/>
        <v>0.2200054956</v>
      </c>
      <c r="K99" s="14" t="str">
        <f t="shared" si="8"/>
        <v/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3">
        <v>91.0</v>
      </c>
      <c r="C100" s="14">
        <f t="shared" si="9"/>
        <v>60</v>
      </c>
      <c r="D100" s="15">
        <f t="shared" si="3"/>
        <v>0.6</v>
      </c>
      <c r="E100" s="14" t="str">
        <f t="shared" si="6"/>
        <v>loop</v>
      </c>
      <c r="F100" s="14"/>
      <c r="G100" s="1"/>
      <c r="H100" s="13">
        <v>91.0</v>
      </c>
      <c r="I100" s="14">
        <f t="shared" si="7"/>
        <v>1357991669</v>
      </c>
      <c r="J100" s="16">
        <f t="shared" si="4"/>
        <v>0.632364149</v>
      </c>
      <c r="K100" s="14" t="str">
        <f t="shared" si="8"/>
        <v/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3">
        <v>92.0</v>
      </c>
      <c r="C101" s="14">
        <f t="shared" si="9"/>
        <v>63</v>
      </c>
      <c r="D101" s="15">
        <f t="shared" si="3"/>
        <v>0.63</v>
      </c>
      <c r="E101" s="14" t="str">
        <f t="shared" si="6"/>
        <v>loop</v>
      </c>
      <c r="F101" s="14"/>
      <c r="G101" s="1"/>
      <c r="H101" s="13">
        <v>92.0</v>
      </c>
      <c r="I101" s="14">
        <f t="shared" si="7"/>
        <v>309780567</v>
      </c>
      <c r="J101" s="16">
        <f t="shared" si="4"/>
        <v>0.1442528177</v>
      </c>
      <c r="K101" s="14" t="str">
        <f t="shared" si="8"/>
        <v/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3">
        <v>93.0</v>
      </c>
      <c r="C102" s="14">
        <f t="shared" si="9"/>
        <v>14</v>
      </c>
      <c r="D102" s="15">
        <f t="shared" si="3"/>
        <v>0.14</v>
      </c>
      <c r="E102" s="14" t="str">
        <f t="shared" si="6"/>
        <v>loop</v>
      </c>
      <c r="F102" s="14"/>
      <c r="G102" s="1"/>
      <c r="H102" s="13">
        <v>93.0</v>
      </c>
      <c r="I102" s="14">
        <f t="shared" si="7"/>
        <v>981629241</v>
      </c>
      <c r="J102" s="16">
        <f t="shared" si="4"/>
        <v>0.4571067362</v>
      </c>
      <c r="K102" s="14" t="str">
        <f t="shared" si="8"/>
        <v/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3">
        <v>94.0</v>
      </c>
      <c r="C103" s="14">
        <f t="shared" si="9"/>
        <v>81</v>
      </c>
      <c r="D103" s="15">
        <f t="shared" si="3"/>
        <v>0.81</v>
      </c>
      <c r="E103" s="14" t="str">
        <f t="shared" si="6"/>
        <v>loop</v>
      </c>
      <c r="F103" s="14"/>
      <c r="G103" s="1"/>
      <c r="H103" s="13">
        <v>94.0</v>
      </c>
      <c r="I103" s="14">
        <f t="shared" si="7"/>
        <v>1273277233</v>
      </c>
      <c r="J103" s="16">
        <f t="shared" si="4"/>
        <v>0.5929159157</v>
      </c>
      <c r="K103" s="14" t="str">
        <f t="shared" si="8"/>
        <v/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3">
        <v>95.0</v>
      </c>
      <c r="C104" s="14">
        <f t="shared" si="9"/>
        <v>60</v>
      </c>
      <c r="D104" s="15">
        <f t="shared" si="3"/>
        <v>0.6</v>
      </c>
      <c r="E104" s="14" t="str">
        <f t="shared" si="6"/>
        <v>loop</v>
      </c>
      <c r="F104" s="14"/>
      <c r="G104" s="1"/>
      <c r="H104" s="13">
        <v>95.0</v>
      </c>
      <c r="I104" s="14">
        <f t="shared" si="7"/>
        <v>295912676</v>
      </c>
      <c r="J104" s="16">
        <f t="shared" si="4"/>
        <v>0.1377950777</v>
      </c>
      <c r="K104" s="14" t="str">
        <f t="shared" si="8"/>
        <v/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3">
        <v>96.0</v>
      </c>
      <c r="C105" s="14">
        <f t="shared" si="9"/>
        <v>63</v>
      </c>
      <c r="D105" s="15">
        <f t="shared" si="3"/>
        <v>0.63</v>
      </c>
      <c r="E105" s="14" t="str">
        <f t="shared" si="6"/>
        <v>loop</v>
      </c>
      <c r="F105" s="14"/>
      <c r="G105" s="1"/>
      <c r="H105" s="13">
        <v>96.0</v>
      </c>
      <c r="I105" s="14">
        <f t="shared" si="7"/>
        <v>1979702727</v>
      </c>
      <c r="J105" s="16">
        <f t="shared" si="4"/>
        <v>0.9218709208</v>
      </c>
      <c r="K105" s="14" t="str">
        <f t="shared" si="8"/>
        <v/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3">
        <v>97.0</v>
      </c>
      <c r="C106" s="14">
        <f t="shared" si="9"/>
        <v>14</v>
      </c>
      <c r="D106" s="15">
        <f t="shared" si="3"/>
        <v>0.14</v>
      </c>
      <c r="E106" s="14" t="str">
        <f t="shared" si="6"/>
        <v>loop</v>
      </c>
      <c r="F106" s="14"/>
      <c r="G106" s="1"/>
      <c r="H106" s="13">
        <v>97.0</v>
      </c>
      <c r="I106" s="14">
        <f t="shared" si="7"/>
        <v>1899589718</v>
      </c>
      <c r="J106" s="16">
        <f t="shared" si="4"/>
        <v>0.8845653939</v>
      </c>
      <c r="K106" s="14" t="str">
        <f t="shared" si="8"/>
        <v/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3">
        <v>98.0</v>
      </c>
      <c r="C107" s="14">
        <f t="shared" si="9"/>
        <v>81</v>
      </c>
      <c r="D107" s="15">
        <f t="shared" si="3"/>
        <v>0.81</v>
      </c>
      <c r="E107" s="14" t="str">
        <f t="shared" si="6"/>
        <v>loop</v>
      </c>
      <c r="F107" s="14"/>
      <c r="G107" s="1"/>
      <c r="H107" s="13">
        <v>98.0</v>
      </c>
      <c r="I107" s="14">
        <f t="shared" si="7"/>
        <v>1912494124</v>
      </c>
      <c r="J107" s="16">
        <f t="shared" si="4"/>
        <v>0.8905744762</v>
      </c>
      <c r="K107" s="14" t="str">
        <f t="shared" si="8"/>
        <v/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3">
        <v>99.0</v>
      </c>
      <c r="C108" s="14">
        <f t="shared" si="9"/>
        <v>20</v>
      </c>
      <c r="D108" s="15">
        <f t="shared" si="3"/>
        <v>0.2</v>
      </c>
      <c r="E108" s="14" t="str">
        <f t="shared" si="6"/>
        <v>loop</v>
      </c>
      <c r="F108" s="14"/>
      <c r="G108" s="1"/>
      <c r="H108" s="13">
        <v>99.0</v>
      </c>
      <c r="I108" s="14">
        <f t="shared" si="7"/>
        <v>1900997419</v>
      </c>
      <c r="J108" s="16">
        <f t="shared" si="4"/>
        <v>0.8852209057</v>
      </c>
      <c r="K108" s="14" t="str">
        <f t="shared" si="8"/>
        <v/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3">
        <v>100.0</v>
      </c>
      <c r="C109" s="14">
        <f t="shared" si="9"/>
        <v>63</v>
      </c>
      <c r="D109" s="15">
        <f t="shared" si="3"/>
        <v>0.63</v>
      </c>
      <c r="E109" s="14" t="str">
        <f t="shared" si="6"/>
        <v>loop</v>
      </c>
      <c r="F109" s="14"/>
      <c r="G109" s="1"/>
      <c r="H109" s="13">
        <v>100.0</v>
      </c>
      <c r="I109" s="14">
        <f t="shared" si="7"/>
        <v>1949404714</v>
      </c>
      <c r="J109" s="16">
        <f t="shared" si="4"/>
        <v>0.907762309</v>
      </c>
      <c r="K109" s="14" t="str">
        <f t="shared" si="8"/>
        <v/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8">
    <mergeCell ref="B2:E2"/>
    <mergeCell ref="H2:K2"/>
    <mergeCell ref="B3:E3"/>
    <mergeCell ref="H3:K4"/>
    <mergeCell ref="E4:E7"/>
    <mergeCell ref="K5:K7"/>
    <mergeCell ref="B8:F8"/>
    <mergeCell ref="H8:K8"/>
  </mergeCells>
  <conditionalFormatting sqref="B10:B1000 H10:H109">
    <cfRule type="expression" dxfId="0" priority="1">
      <formula>ISTEXT(C10)</formula>
    </cfRule>
  </conditionalFormatting>
  <conditionalFormatting sqref="E10:F1000 K10:K109">
    <cfRule type="cellIs" dxfId="1" priority="2" operator="equal">
      <formula>"loop"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5.0"/>
    <col customWidth="1" min="3" max="3" width="4.38"/>
    <col customWidth="1" min="4" max="5" width="9.25"/>
    <col customWidth="1" min="6" max="6" width="11.13"/>
    <col customWidth="1" min="7" max="7" width="4.0"/>
    <col customWidth="1" min="8" max="10" width="7.63"/>
    <col customWidth="1" min="11" max="11" width="11.13"/>
    <col customWidth="1" min="12" max="12" width="4.0"/>
    <col customWidth="1" min="13" max="13" width="18.75"/>
    <col customWidth="1" min="14" max="14" width="10.63"/>
    <col customWidth="1" min="15" max="15" width="6.5"/>
    <col customWidth="1" hidden="1" min="16" max="17" width="6.5"/>
    <col customWidth="1" min="18" max="23" width="12.5"/>
  </cols>
  <sheetData>
    <row r="1">
      <c r="A1" s="17" t="s">
        <v>15</v>
      </c>
      <c r="B1" s="17" t="s">
        <v>16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</row>
    <row r="2">
      <c r="A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</row>
    <row r="3">
      <c r="A3" s="18"/>
      <c r="D3" s="19" t="s">
        <v>17</v>
      </c>
      <c r="F3" s="19"/>
      <c r="G3" s="18"/>
      <c r="H3" s="19" t="s">
        <v>18</v>
      </c>
      <c r="K3" s="19"/>
      <c r="M3" s="19" t="s">
        <v>19</v>
      </c>
      <c r="N3" s="19"/>
      <c r="R3" s="19" t="s">
        <v>20</v>
      </c>
      <c r="V3" s="19"/>
      <c r="W3" s="19"/>
      <c r="X3" s="18"/>
      <c r="Y3" s="18"/>
      <c r="Z3" s="18"/>
      <c r="AA3" s="18"/>
      <c r="AB3" s="18"/>
      <c r="AC3" s="18"/>
      <c r="AD3" s="18"/>
      <c r="AE3" s="18"/>
      <c r="AF3" s="18"/>
    </row>
    <row r="4">
      <c r="A4" s="20"/>
      <c r="B4" s="21"/>
      <c r="C4" s="21"/>
      <c r="D4" s="22" t="s">
        <v>21</v>
      </c>
      <c r="E4" s="22" t="s">
        <v>22</v>
      </c>
      <c r="F4" s="22"/>
      <c r="G4" s="20"/>
      <c r="H4" s="22" t="s">
        <v>21</v>
      </c>
      <c r="I4" s="22" t="s">
        <v>22</v>
      </c>
      <c r="J4" s="22" t="s">
        <v>23</v>
      </c>
      <c r="K4" s="22"/>
      <c r="L4" s="21"/>
      <c r="M4" s="22" t="s">
        <v>24</v>
      </c>
      <c r="N4" s="22"/>
      <c r="O4" s="21"/>
      <c r="P4" s="21"/>
      <c r="Q4" s="21"/>
      <c r="R4" s="22" t="s">
        <v>21</v>
      </c>
      <c r="T4" s="22" t="s">
        <v>22</v>
      </c>
      <c r="V4" s="22"/>
      <c r="W4" s="22"/>
      <c r="X4" s="20"/>
      <c r="Y4" s="20"/>
      <c r="Z4" s="20"/>
      <c r="AA4" s="20"/>
      <c r="AB4" s="20"/>
      <c r="AC4" s="20"/>
      <c r="AD4" s="20"/>
      <c r="AE4" s="20"/>
      <c r="AF4" s="20"/>
    </row>
    <row r="5">
      <c r="A5" s="18"/>
      <c r="D5" s="23">
        <v>15.0</v>
      </c>
      <c r="E5" s="23">
        <v>35.0</v>
      </c>
      <c r="F5" s="23"/>
      <c r="G5" s="18"/>
      <c r="H5" s="23">
        <v>5.0</v>
      </c>
      <c r="I5" s="23">
        <v>8.0</v>
      </c>
      <c r="J5" s="23">
        <v>13.0</v>
      </c>
      <c r="K5" s="23"/>
      <c r="M5" s="23">
        <v>10.0</v>
      </c>
      <c r="N5" s="23"/>
      <c r="R5" s="23">
        <v>12.0</v>
      </c>
      <c r="T5" s="23">
        <v>2.0</v>
      </c>
      <c r="V5" s="23"/>
      <c r="W5" s="23"/>
      <c r="X5" s="18"/>
      <c r="Y5" s="18"/>
      <c r="Z5" s="18"/>
      <c r="AA5" s="18"/>
      <c r="AB5" s="18"/>
      <c r="AC5" s="18"/>
      <c r="AD5" s="18"/>
      <c r="AE5" s="18"/>
      <c r="AF5" s="18"/>
    </row>
    <row r="6">
      <c r="A6" s="24"/>
      <c r="B6" s="24"/>
      <c r="C6" s="24"/>
      <c r="D6" s="25"/>
      <c r="E6" s="25"/>
      <c r="F6" s="25"/>
      <c r="G6" s="24"/>
      <c r="H6" s="25"/>
      <c r="I6" s="25"/>
      <c r="J6" s="25"/>
      <c r="K6" s="25"/>
      <c r="L6" s="25"/>
      <c r="M6" s="24"/>
      <c r="N6" s="24"/>
      <c r="O6" s="25"/>
      <c r="P6" s="25"/>
      <c r="Q6" s="25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</row>
    <row r="7">
      <c r="A7" s="24"/>
      <c r="B7" s="26" t="s">
        <v>25</v>
      </c>
      <c r="C7" s="25"/>
      <c r="D7" s="26" t="s">
        <v>26</v>
      </c>
      <c r="F7" s="26" t="s">
        <v>27</v>
      </c>
      <c r="G7" s="24"/>
      <c r="H7" s="26" t="s">
        <v>26</v>
      </c>
      <c r="K7" s="26" t="s">
        <v>27</v>
      </c>
      <c r="L7" s="24"/>
      <c r="M7" s="26" t="s">
        <v>26</v>
      </c>
      <c r="N7" s="26" t="s">
        <v>27</v>
      </c>
      <c r="O7" s="24"/>
      <c r="P7" s="24"/>
      <c r="Q7" s="24"/>
      <c r="R7" s="26" t="s">
        <v>28</v>
      </c>
      <c r="S7" s="26" t="s">
        <v>29</v>
      </c>
      <c r="T7" s="26" t="s">
        <v>30</v>
      </c>
      <c r="U7" s="26" t="s">
        <v>31</v>
      </c>
      <c r="V7" s="26" t="s">
        <v>32</v>
      </c>
      <c r="W7" s="26" t="s">
        <v>33</v>
      </c>
      <c r="X7" s="24"/>
      <c r="Y7" s="24"/>
      <c r="Z7" s="24"/>
      <c r="AA7" s="24"/>
      <c r="AB7" s="24"/>
      <c r="AC7" s="24"/>
      <c r="AD7" s="24"/>
      <c r="AE7" s="24"/>
      <c r="AF7" s="24"/>
    </row>
    <row r="8">
      <c r="A8" s="26">
        <v>1.0</v>
      </c>
      <c r="B8" s="27">
        <f>IF(GNA!E10 = "loop","",GNA!D10)</f>
        <v>0.34</v>
      </c>
      <c r="C8" s="25"/>
      <c r="D8" s="28">
        <f t="shared" ref="D8:D107" si="3">IF(B8="","",$D$5+($E$5-$D$5)*B8)</f>
        <v>21.8</v>
      </c>
      <c r="F8" s="28">
        <f t="shared" ref="F8:F107" si="4">IF(D8="","", TRUNC(D8, 2))</f>
        <v>21.8</v>
      </c>
      <c r="G8" s="24"/>
      <c r="H8" s="28">
        <f t="shared" ref="H8:H107" si="5">IF(B8="","", IF(B8&lt;=(($I$5-$H$5)/($J$5-$H$5)),$H$5+SQRT(B8*($I$5-$H$5)*($J$5-$H$5)),($J$5-SQRT((1-B8)*($J$5-$I$5)*($J$5-$H$5)))))</f>
        <v>7.856571371</v>
      </c>
      <c r="K8" s="28">
        <f t="shared" ref="K8:K107" si="6">IF(H8="","", TRUNC(H8, 2))</f>
        <v>7.85</v>
      </c>
      <c r="L8" s="24"/>
      <c r="M8" s="28">
        <f t="shared" ref="M8:M107" si="7">IF(B8="","",-$M$5*LN(1-B8))</f>
        <v>4.15515444</v>
      </c>
      <c r="N8" s="28">
        <f t="shared" ref="N8:N107" si="8">IF(M8="","", TRUNC(M8, 2))</f>
        <v>4.15</v>
      </c>
      <c r="O8" s="24"/>
      <c r="P8" s="24">
        <f t="shared" ref="P8:P107" si="9">IFERROR(INDIRECT("B"&amp;(8+(2*(A8-1)))))</f>
        <v>0.34</v>
      </c>
      <c r="Q8" s="24">
        <f t="shared" ref="Q8:Q107" si="10">IFERROR(INDIRECT("B"&amp;(9+(2*(A8-1)))))</f>
        <v>0.21</v>
      </c>
      <c r="R8" s="27">
        <f t="shared" ref="R8:R107" si="11">IF(P8="","", SQRT(-2*ln(1 - P8))*COS(2*PI()*Q8))</f>
        <v>0.2267079283</v>
      </c>
      <c r="S8" s="27">
        <f t="shared" ref="S8:S107" si="12">IF(P8="","",SQRT(-2*ln(1 - P8))*SIN(2*PI()*Q8))</f>
        <v>0.8829690839</v>
      </c>
      <c r="T8" s="28">
        <f t="shared" ref="T8:U8" si="1">IF(R8="","",$R$5+$T$5*R8)</f>
        <v>12.45341586</v>
      </c>
      <c r="U8" s="28">
        <f t="shared" si="1"/>
        <v>13.76593817</v>
      </c>
      <c r="V8" s="28">
        <f t="shared" ref="V8:W8" si="2">IF(T8="","", TRUNC(T8, 2))</f>
        <v>12.45</v>
      </c>
      <c r="W8" s="28">
        <f t="shared" si="2"/>
        <v>13.76</v>
      </c>
      <c r="X8" s="24"/>
      <c r="Y8" s="24"/>
      <c r="Z8" s="24"/>
      <c r="AA8" s="24"/>
      <c r="AB8" s="24"/>
      <c r="AC8" s="24"/>
      <c r="AD8" s="24"/>
      <c r="AE8" s="24"/>
      <c r="AF8" s="24"/>
    </row>
    <row r="9">
      <c r="A9" s="26">
        <v>2.0</v>
      </c>
      <c r="B9" s="27">
        <f>IF(GNA!E11 = "loop","",GNA!D11)</f>
        <v>0.21</v>
      </c>
      <c r="C9" s="25"/>
      <c r="D9" s="28">
        <f t="shared" si="3"/>
        <v>19.2</v>
      </c>
      <c r="F9" s="28">
        <f t="shared" si="4"/>
        <v>19.2</v>
      </c>
      <c r="G9" s="24"/>
      <c r="H9" s="28">
        <f t="shared" si="5"/>
        <v>7.244994432</v>
      </c>
      <c r="K9" s="28">
        <f t="shared" si="6"/>
        <v>7.24</v>
      </c>
      <c r="L9" s="24"/>
      <c r="M9" s="28">
        <f t="shared" si="7"/>
        <v>2.357223335</v>
      </c>
      <c r="N9" s="28">
        <f t="shared" si="8"/>
        <v>2.35</v>
      </c>
      <c r="O9" s="24"/>
      <c r="P9" s="24">
        <f t="shared" si="9"/>
        <v>0</v>
      </c>
      <c r="Q9" s="24">
        <f t="shared" si="10"/>
        <v>0.43</v>
      </c>
      <c r="R9" s="27">
        <f t="shared" si="11"/>
        <v>0</v>
      </c>
      <c r="S9" s="27">
        <f t="shared" si="12"/>
        <v>0</v>
      </c>
      <c r="T9" s="28">
        <f t="shared" ref="T9:U9" si="13">IF(R9="","",$R$5+$T$5*R9)</f>
        <v>12</v>
      </c>
      <c r="U9" s="28">
        <f t="shared" si="13"/>
        <v>12</v>
      </c>
      <c r="V9" s="28">
        <f t="shared" ref="V9:W9" si="14">IF(T9="","", TRUNC(T9, 2))</f>
        <v>12</v>
      </c>
      <c r="W9" s="28">
        <f t="shared" si="14"/>
        <v>12</v>
      </c>
      <c r="X9" s="24"/>
      <c r="Y9" s="24"/>
      <c r="Z9" s="24"/>
      <c r="AA9" s="24"/>
      <c r="AB9" s="24"/>
      <c r="AC9" s="24"/>
      <c r="AD9" s="24"/>
      <c r="AE9" s="24"/>
      <c r="AF9" s="24"/>
    </row>
    <row r="10">
      <c r="A10" s="26">
        <v>3.0</v>
      </c>
      <c r="B10" s="27">
        <f>IF(GNA!E12 = "loop","",GNA!D12)</f>
        <v>0</v>
      </c>
      <c r="C10" s="25"/>
      <c r="D10" s="28">
        <f t="shared" si="3"/>
        <v>15</v>
      </c>
      <c r="F10" s="28">
        <f t="shared" si="4"/>
        <v>15</v>
      </c>
      <c r="G10" s="24"/>
      <c r="H10" s="28">
        <f t="shared" si="5"/>
        <v>5</v>
      </c>
      <c r="K10" s="28">
        <f t="shared" si="6"/>
        <v>5</v>
      </c>
      <c r="L10" s="24"/>
      <c r="M10" s="28">
        <f t="shared" si="7"/>
        <v>0</v>
      </c>
      <c r="N10" s="28">
        <f t="shared" si="8"/>
        <v>0</v>
      </c>
      <c r="O10" s="24"/>
      <c r="P10" s="24">
        <f t="shared" si="9"/>
        <v>0.74</v>
      </c>
      <c r="Q10" s="24">
        <f t="shared" si="10"/>
        <v>0.01</v>
      </c>
      <c r="R10" s="27">
        <f t="shared" si="11"/>
        <v>1.638146885</v>
      </c>
      <c r="S10" s="27">
        <f t="shared" si="12"/>
        <v>0.1030634662</v>
      </c>
      <c r="T10" s="28">
        <f t="shared" ref="T10:U10" si="15">IF(R10="","",$R$5+$T$5*R10)</f>
        <v>15.27629377</v>
      </c>
      <c r="U10" s="28">
        <f t="shared" si="15"/>
        <v>12.20612693</v>
      </c>
      <c r="V10" s="28">
        <f t="shared" ref="V10:W10" si="16">IF(T10="","", TRUNC(T10, 2))</f>
        <v>15.27</v>
      </c>
      <c r="W10" s="28">
        <f t="shared" si="16"/>
        <v>12.2</v>
      </c>
      <c r="X10" s="24"/>
      <c r="Y10" s="24"/>
      <c r="Z10" s="24"/>
      <c r="AA10" s="24"/>
      <c r="AB10" s="24"/>
      <c r="AC10" s="24"/>
      <c r="AD10" s="24"/>
      <c r="AE10" s="24"/>
      <c r="AF10" s="24"/>
    </row>
    <row r="11">
      <c r="A11" s="26">
        <v>4.0</v>
      </c>
      <c r="B11" s="27">
        <f>IF(GNA!E13 = "loop","",GNA!D13)</f>
        <v>0.43</v>
      </c>
      <c r="C11" s="25"/>
      <c r="D11" s="28">
        <f t="shared" si="3"/>
        <v>23.6</v>
      </c>
      <c r="F11" s="28">
        <f t="shared" si="4"/>
        <v>23.6</v>
      </c>
      <c r="G11" s="24"/>
      <c r="H11" s="28">
        <f t="shared" si="5"/>
        <v>8.225065445</v>
      </c>
      <c r="K11" s="28">
        <f t="shared" si="6"/>
        <v>8.22</v>
      </c>
      <c r="L11" s="24"/>
      <c r="M11" s="28">
        <f t="shared" si="7"/>
        <v>5.621189182</v>
      </c>
      <c r="N11" s="28">
        <f t="shared" si="8"/>
        <v>5.62</v>
      </c>
      <c r="O11" s="24"/>
      <c r="P11" s="24">
        <f t="shared" si="9"/>
        <v>0.6</v>
      </c>
      <c r="Q11" s="24">
        <f t="shared" si="10"/>
        <v>0.63</v>
      </c>
      <c r="R11" s="27">
        <f t="shared" si="11"/>
        <v>-0.9266910816</v>
      </c>
      <c r="S11" s="27">
        <f t="shared" si="12"/>
        <v>-0.9868257713</v>
      </c>
      <c r="T11" s="28">
        <f t="shared" ref="T11:U11" si="17">IF(R11="","",$R$5+$T$5*R11)</f>
        <v>10.14661784</v>
      </c>
      <c r="U11" s="28">
        <f t="shared" si="17"/>
        <v>10.02634846</v>
      </c>
      <c r="V11" s="28">
        <f t="shared" ref="V11:W11" si="18">IF(T11="","", TRUNC(T11, 2))</f>
        <v>10.14</v>
      </c>
      <c r="W11" s="28">
        <f t="shared" si="18"/>
        <v>10.02</v>
      </c>
      <c r="X11" s="24"/>
      <c r="Y11" s="24"/>
      <c r="Z11" s="24"/>
      <c r="AA11" s="24"/>
      <c r="AB11" s="24"/>
      <c r="AC11" s="24"/>
      <c r="AD11" s="24"/>
      <c r="AE11" s="24"/>
      <c r="AF11" s="24"/>
    </row>
    <row r="12">
      <c r="A12" s="26">
        <v>5.0</v>
      </c>
      <c r="B12" s="27">
        <f>IF(GNA!E14 = "loop","",GNA!D14)</f>
        <v>0.74</v>
      </c>
      <c r="C12" s="25"/>
      <c r="D12" s="28">
        <f t="shared" si="3"/>
        <v>29.8</v>
      </c>
      <c r="F12" s="28">
        <f t="shared" si="4"/>
        <v>29.8</v>
      </c>
      <c r="G12" s="24"/>
      <c r="H12" s="28">
        <f t="shared" si="5"/>
        <v>9.775096901</v>
      </c>
      <c r="K12" s="28">
        <f t="shared" si="6"/>
        <v>9.77</v>
      </c>
      <c r="L12" s="24"/>
      <c r="M12" s="28">
        <f t="shared" si="7"/>
        <v>13.47073648</v>
      </c>
      <c r="N12" s="28">
        <f t="shared" si="8"/>
        <v>13.47</v>
      </c>
      <c r="O12" s="24"/>
      <c r="P12" s="24">
        <f t="shared" si="9"/>
        <v>0.14</v>
      </c>
      <c r="Q12" s="24">
        <f t="shared" si="10"/>
        <v>0.81</v>
      </c>
      <c r="R12" s="27">
        <f t="shared" si="11"/>
        <v>0.2021824296</v>
      </c>
      <c r="S12" s="27">
        <f t="shared" si="12"/>
        <v>-0.5106545257</v>
      </c>
      <c r="T12" s="28">
        <f t="shared" ref="T12:U12" si="19">IF(R12="","",$R$5+$T$5*R12)</f>
        <v>12.40436486</v>
      </c>
      <c r="U12" s="28">
        <f t="shared" si="19"/>
        <v>10.97869095</v>
      </c>
      <c r="V12" s="28">
        <f t="shared" ref="V12:W12" si="20">IF(T12="","", TRUNC(T12, 2))</f>
        <v>12.4</v>
      </c>
      <c r="W12" s="28">
        <f t="shared" si="20"/>
        <v>10.97</v>
      </c>
      <c r="X12" s="24"/>
      <c r="Y12" s="24"/>
      <c r="Z12" s="24"/>
      <c r="AA12" s="24"/>
      <c r="AB12" s="24"/>
      <c r="AC12" s="24"/>
      <c r="AD12" s="24"/>
      <c r="AE12" s="24"/>
      <c r="AF12" s="24"/>
    </row>
    <row r="13">
      <c r="A13" s="26">
        <v>6.0</v>
      </c>
      <c r="B13" s="27">
        <f>IF(GNA!E15 = "loop","",GNA!D15)</f>
        <v>0.01</v>
      </c>
      <c r="C13" s="25"/>
      <c r="D13" s="28">
        <f t="shared" si="3"/>
        <v>15.2</v>
      </c>
      <c r="F13" s="28">
        <f t="shared" si="4"/>
        <v>15.2</v>
      </c>
      <c r="G13" s="24"/>
      <c r="H13" s="28">
        <f t="shared" si="5"/>
        <v>5.489897949</v>
      </c>
      <c r="K13" s="28">
        <f t="shared" si="6"/>
        <v>5.48</v>
      </c>
      <c r="L13" s="24"/>
      <c r="M13" s="28">
        <f t="shared" si="7"/>
        <v>0.1005033585</v>
      </c>
      <c r="N13" s="28">
        <f t="shared" si="8"/>
        <v>0.1</v>
      </c>
      <c r="O13" s="24"/>
      <c r="P13" s="24">
        <f t="shared" si="9"/>
        <v>0.2</v>
      </c>
      <c r="Q13" s="24">
        <f t="shared" si="10"/>
        <v>0.83</v>
      </c>
      <c r="R13" s="27">
        <f t="shared" si="11"/>
        <v>0.3218342079</v>
      </c>
      <c r="S13" s="27">
        <f t="shared" si="12"/>
        <v>-0.585414251</v>
      </c>
      <c r="T13" s="28">
        <f t="shared" ref="T13:U13" si="21">IF(R13="","",$R$5+$T$5*R13)</f>
        <v>12.64366842</v>
      </c>
      <c r="U13" s="28">
        <f t="shared" si="21"/>
        <v>10.8291715</v>
      </c>
      <c r="V13" s="28">
        <f t="shared" ref="V13:W13" si="22">IF(T13="","", TRUNC(T13, 2))</f>
        <v>12.64</v>
      </c>
      <c r="W13" s="28">
        <f t="shared" si="22"/>
        <v>10.82</v>
      </c>
      <c r="X13" s="24"/>
      <c r="Y13" s="24"/>
      <c r="Z13" s="24"/>
      <c r="AA13" s="24"/>
      <c r="AB13" s="24"/>
      <c r="AC13" s="24"/>
      <c r="AD13" s="24"/>
      <c r="AE13" s="24"/>
      <c r="AF13" s="24"/>
    </row>
    <row r="14">
      <c r="A14" s="26">
        <v>7.0</v>
      </c>
      <c r="B14" s="27">
        <f>IF(GNA!E16 = "loop","",GNA!D16)</f>
        <v>0.6</v>
      </c>
      <c r="C14" s="25"/>
      <c r="D14" s="28">
        <f t="shared" si="3"/>
        <v>27</v>
      </c>
      <c r="F14" s="28">
        <f t="shared" si="4"/>
        <v>27</v>
      </c>
      <c r="G14" s="24"/>
      <c r="H14" s="28">
        <f t="shared" si="5"/>
        <v>9</v>
      </c>
      <c r="K14" s="28">
        <f t="shared" si="6"/>
        <v>9</v>
      </c>
      <c r="L14" s="24"/>
      <c r="M14" s="28">
        <f t="shared" si="7"/>
        <v>9.162907319</v>
      </c>
      <c r="N14" s="28">
        <f t="shared" si="8"/>
        <v>9.16</v>
      </c>
      <c r="O14" s="24"/>
      <c r="P14" s="24">
        <f t="shared" si="9"/>
        <v>0.54</v>
      </c>
      <c r="Q14" s="24">
        <f t="shared" si="10"/>
        <v>0.61</v>
      </c>
      <c r="R14" s="27">
        <f t="shared" si="11"/>
        <v>-0.9602269393</v>
      </c>
      <c r="S14" s="27">
        <f t="shared" si="12"/>
        <v>-0.7943688086</v>
      </c>
      <c r="T14" s="28">
        <f t="shared" ref="T14:U14" si="23">IF(R14="","",$R$5+$T$5*R14)</f>
        <v>10.07954612</v>
      </c>
      <c r="U14" s="28">
        <f t="shared" si="23"/>
        <v>10.41126238</v>
      </c>
      <c r="V14" s="28">
        <f t="shared" ref="V14:W14" si="24">IF(T14="","", TRUNC(T14, 2))</f>
        <v>10.07</v>
      </c>
      <c r="W14" s="28">
        <f t="shared" si="24"/>
        <v>10.41</v>
      </c>
      <c r="X14" s="24"/>
      <c r="Y14" s="24"/>
      <c r="Z14" s="24"/>
      <c r="AA14" s="24"/>
      <c r="AB14" s="24"/>
      <c r="AC14" s="24"/>
      <c r="AD14" s="24"/>
      <c r="AE14" s="24"/>
      <c r="AF14" s="24"/>
    </row>
    <row r="15">
      <c r="A15" s="26">
        <v>8.0</v>
      </c>
      <c r="B15" s="27">
        <f>IF(GNA!E17 = "loop","",GNA!D17)</f>
        <v>0.63</v>
      </c>
      <c r="C15" s="25"/>
      <c r="D15" s="28">
        <f t="shared" si="3"/>
        <v>27.6</v>
      </c>
      <c r="F15" s="28">
        <f t="shared" si="4"/>
        <v>27.6</v>
      </c>
      <c r="G15" s="24"/>
      <c r="H15" s="28">
        <f t="shared" si="5"/>
        <v>9.152923188</v>
      </c>
      <c r="K15" s="28">
        <f t="shared" si="6"/>
        <v>9.15</v>
      </c>
      <c r="L15" s="24"/>
      <c r="M15" s="28">
        <f t="shared" si="7"/>
        <v>9.942522733</v>
      </c>
      <c r="N15" s="28">
        <f t="shared" si="8"/>
        <v>9.94</v>
      </c>
      <c r="O15" s="24"/>
      <c r="P15" s="24">
        <f t="shared" si="9"/>
        <v>0.8</v>
      </c>
      <c r="Q15" s="24">
        <f t="shared" si="10"/>
        <v>0.03</v>
      </c>
      <c r="R15" s="27">
        <f t="shared" si="11"/>
        <v>1.762343735</v>
      </c>
      <c r="S15" s="27">
        <f t="shared" si="12"/>
        <v>0.3361850472</v>
      </c>
      <c r="T15" s="28">
        <f t="shared" ref="T15:U15" si="25">IF(R15="","",$R$5+$T$5*R15)</f>
        <v>15.52468747</v>
      </c>
      <c r="U15" s="28">
        <f t="shared" si="25"/>
        <v>12.67237009</v>
      </c>
      <c r="V15" s="28">
        <f t="shared" ref="V15:W15" si="26">IF(T15="","", TRUNC(T15, 2))</f>
        <v>15.52</v>
      </c>
      <c r="W15" s="28">
        <f t="shared" si="26"/>
        <v>12.67</v>
      </c>
      <c r="X15" s="24"/>
      <c r="Y15" s="24"/>
      <c r="Z15" s="24"/>
      <c r="AA15" s="24"/>
      <c r="AB15" s="24"/>
      <c r="AC15" s="24"/>
      <c r="AD15" s="24"/>
      <c r="AE15" s="24"/>
      <c r="AF15" s="24"/>
    </row>
    <row r="16">
      <c r="A16" s="26">
        <v>9.0</v>
      </c>
      <c r="B16" s="27">
        <f>IF(GNA!E18 = "loop","",GNA!D18)</f>
        <v>0.14</v>
      </c>
      <c r="C16" s="25"/>
      <c r="D16" s="28">
        <f t="shared" si="3"/>
        <v>17.8</v>
      </c>
      <c r="F16" s="28">
        <f t="shared" si="4"/>
        <v>17.8</v>
      </c>
      <c r="G16" s="24"/>
      <c r="H16" s="28">
        <f t="shared" si="5"/>
        <v>6.833030278</v>
      </c>
      <c r="K16" s="28">
        <f t="shared" si="6"/>
        <v>6.83</v>
      </c>
      <c r="L16" s="24"/>
      <c r="M16" s="28">
        <f t="shared" si="7"/>
        <v>1.508228897</v>
      </c>
      <c r="N16" s="28">
        <f t="shared" si="8"/>
        <v>1.5</v>
      </c>
      <c r="O16" s="24"/>
      <c r="P16" s="24">
        <f t="shared" si="9"/>
        <v>0.94</v>
      </c>
      <c r="Q16" s="24">
        <f t="shared" si="10"/>
        <v>0.41</v>
      </c>
      <c r="R16" s="27">
        <f t="shared" si="11"/>
        <v>-2.002823691</v>
      </c>
      <c r="S16" s="27">
        <f t="shared" si="12"/>
        <v>1.271030564</v>
      </c>
      <c r="T16" s="28">
        <f t="shared" ref="T16:U16" si="27">IF(R16="","",$R$5+$T$5*R16)</f>
        <v>7.994352617</v>
      </c>
      <c r="U16" s="28">
        <f t="shared" si="27"/>
        <v>14.54206113</v>
      </c>
      <c r="V16" s="28">
        <f t="shared" ref="V16:W16" si="28">IF(T16="","", TRUNC(T16, 2))</f>
        <v>7.99</v>
      </c>
      <c r="W16" s="28">
        <f t="shared" si="28"/>
        <v>14.54</v>
      </c>
      <c r="X16" s="24"/>
      <c r="Y16" s="24"/>
      <c r="Z16" s="24"/>
      <c r="AA16" s="24"/>
      <c r="AB16" s="24"/>
      <c r="AC16" s="24"/>
      <c r="AD16" s="24"/>
      <c r="AE16" s="24"/>
      <c r="AF16" s="24"/>
    </row>
    <row r="17">
      <c r="A17" s="26">
        <v>10.0</v>
      </c>
      <c r="B17" s="27">
        <f>IF(GNA!E19 = "loop","",GNA!D19)</f>
        <v>0.81</v>
      </c>
      <c r="C17" s="25"/>
      <c r="D17" s="28">
        <f t="shared" si="3"/>
        <v>31.2</v>
      </c>
      <c r="F17" s="28">
        <f t="shared" si="4"/>
        <v>31.2</v>
      </c>
      <c r="G17" s="24"/>
      <c r="H17" s="28">
        <f t="shared" si="5"/>
        <v>10.24319025</v>
      </c>
      <c r="K17" s="28">
        <f t="shared" si="6"/>
        <v>10.24</v>
      </c>
      <c r="L17" s="24"/>
      <c r="M17" s="28">
        <f t="shared" si="7"/>
        <v>16.60731207</v>
      </c>
      <c r="N17" s="28">
        <f t="shared" si="8"/>
        <v>16.6</v>
      </c>
      <c r="O17" s="24"/>
      <c r="P17" s="24">
        <f t="shared" si="9"/>
        <v>0.4</v>
      </c>
      <c r="Q17" s="24">
        <f t="shared" si="10"/>
        <v>0.23</v>
      </c>
      <c r="R17" s="27">
        <f t="shared" si="11"/>
        <v>0.1266827783</v>
      </c>
      <c r="S17" s="27">
        <f t="shared" si="12"/>
        <v>1.002797448</v>
      </c>
      <c r="T17" s="28">
        <f t="shared" ref="T17:U17" si="29">IF(R17="","",$R$5+$T$5*R17)</f>
        <v>12.25336556</v>
      </c>
      <c r="U17" s="28">
        <f t="shared" si="29"/>
        <v>14.0055949</v>
      </c>
      <c r="V17" s="28">
        <f t="shared" ref="V17:W17" si="30">IF(T17="","", TRUNC(T17, 2))</f>
        <v>12.25</v>
      </c>
      <c r="W17" s="28">
        <f t="shared" si="30"/>
        <v>14</v>
      </c>
      <c r="X17" s="24"/>
      <c r="Y17" s="24"/>
      <c r="Z17" s="24"/>
      <c r="AA17" s="24"/>
      <c r="AB17" s="24"/>
      <c r="AC17" s="24"/>
      <c r="AD17" s="24"/>
      <c r="AE17" s="24"/>
      <c r="AF17" s="24"/>
    </row>
    <row r="18">
      <c r="A18" s="26">
        <v>11.0</v>
      </c>
      <c r="B18" s="27">
        <f>IF(GNA!E20 = "loop","",GNA!D20)</f>
        <v>0.2</v>
      </c>
      <c r="C18" s="25"/>
      <c r="D18" s="28">
        <f t="shared" si="3"/>
        <v>19</v>
      </c>
      <c r="F18" s="28">
        <f t="shared" si="4"/>
        <v>19</v>
      </c>
      <c r="G18" s="24"/>
      <c r="H18" s="28">
        <f t="shared" si="5"/>
        <v>7.19089023</v>
      </c>
      <c r="K18" s="28">
        <f t="shared" si="6"/>
        <v>7.19</v>
      </c>
      <c r="L18" s="24"/>
      <c r="M18" s="28">
        <f t="shared" si="7"/>
        <v>2.231435513</v>
      </c>
      <c r="N18" s="28">
        <f t="shared" si="8"/>
        <v>2.23</v>
      </c>
      <c r="O18" s="24"/>
      <c r="P18" s="24" t="str">
        <f t="shared" si="9"/>
        <v/>
      </c>
      <c r="Q18" s="24" t="str">
        <f t="shared" si="10"/>
        <v/>
      </c>
      <c r="R18" s="27" t="str">
        <f t="shared" si="11"/>
        <v/>
      </c>
      <c r="S18" s="27" t="str">
        <f t="shared" si="12"/>
        <v/>
      </c>
      <c r="T18" s="28" t="str">
        <f t="shared" ref="T18:U18" si="31">IF(R18="","",$R$5+$T$5*R18)</f>
        <v/>
      </c>
      <c r="U18" s="28" t="str">
        <f t="shared" si="31"/>
        <v/>
      </c>
      <c r="V18" s="28" t="str">
        <f t="shared" ref="V18:W18" si="32">IF(T18="","", TRUNC(T18, 2))</f>
        <v/>
      </c>
      <c r="W18" s="28" t="str">
        <f t="shared" si="32"/>
        <v/>
      </c>
      <c r="X18" s="24"/>
      <c r="Y18" s="24"/>
      <c r="Z18" s="24"/>
      <c r="AA18" s="24"/>
      <c r="AB18" s="24"/>
      <c r="AC18" s="24"/>
      <c r="AD18" s="24"/>
      <c r="AE18" s="24"/>
      <c r="AF18" s="24"/>
    </row>
    <row r="19">
      <c r="A19" s="26">
        <v>12.0</v>
      </c>
      <c r="B19" s="27">
        <f>IF(GNA!E21 = "loop","",GNA!D21)</f>
        <v>0.83</v>
      </c>
      <c r="C19" s="25"/>
      <c r="D19" s="28">
        <f t="shared" si="3"/>
        <v>31.6</v>
      </c>
      <c r="F19" s="28">
        <f t="shared" si="4"/>
        <v>31.6</v>
      </c>
      <c r="G19" s="24"/>
      <c r="H19" s="28">
        <f t="shared" si="5"/>
        <v>10.39231904</v>
      </c>
      <c r="K19" s="28">
        <f t="shared" si="6"/>
        <v>10.39</v>
      </c>
      <c r="L19" s="24"/>
      <c r="M19" s="28">
        <f t="shared" si="7"/>
        <v>17.71956842</v>
      </c>
      <c r="N19" s="28">
        <f t="shared" si="8"/>
        <v>17.71</v>
      </c>
      <c r="O19" s="24"/>
      <c r="P19" s="24" t="str">
        <f t="shared" si="9"/>
        <v/>
      </c>
      <c r="Q19" s="24" t="str">
        <f t="shared" si="10"/>
        <v/>
      </c>
      <c r="R19" s="27" t="str">
        <f t="shared" si="11"/>
        <v/>
      </c>
      <c r="S19" s="27" t="str">
        <f t="shared" si="12"/>
        <v/>
      </c>
      <c r="T19" s="28" t="str">
        <f t="shared" ref="T19:U19" si="33">IF(R19="","",$R$5+$T$5*R19)</f>
        <v/>
      </c>
      <c r="U19" s="28" t="str">
        <f t="shared" si="33"/>
        <v/>
      </c>
      <c r="V19" s="28" t="str">
        <f t="shared" ref="V19:W19" si="34">IF(T19="","", TRUNC(T19, 2))</f>
        <v/>
      </c>
      <c r="W19" s="28" t="str">
        <f t="shared" si="34"/>
        <v/>
      </c>
      <c r="X19" s="24"/>
      <c r="Y19" s="24"/>
      <c r="Z19" s="24"/>
      <c r="AA19" s="24"/>
      <c r="AB19" s="24"/>
      <c r="AC19" s="24"/>
      <c r="AD19" s="24"/>
      <c r="AE19" s="24"/>
      <c r="AF19" s="24"/>
    </row>
    <row r="20">
      <c r="A20" s="26">
        <v>13.0</v>
      </c>
      <c r="B20" s="27">
        <f>IF(GNA!E22 = "loop","",GNA!D22)</f>
        <v>0.54</v>
      </c>
      <c r="C20" s="25"/>
      <c r="D20" s="28">
        <f t="shared" si="3"/>
        <v>25.8</v>
      </c>
      <c r="F20" s="28">
        <f t="shared" si="4"/>
        <v>25.8</v>
      </c>
      <c r="G20" s="24"/>
      <c r="H20" s="28">
        <f t="shared" si="5"/>
        <v>8.710477882</v>
      </c>
      <c r="K20" s="28">
        <f t="shared" si="6"/>
        <v>8.71</v>
      </c>
      <c r="L20" s="24"/>
      <c r="M20" s="28">
        <f t="shared" si="7"/>
        <v>7.765287895</v>
      </c>
      <c r="N20" s="28">
        <f t="shared" si="8"/>
        <v>7.76</v>
      </c>
      <c r="O20" s="24"/>
      <c r="P20" s="24" t="str">
        <f t="shared" si="9"/>
        <v/>
      </c>
      <c r="Q20" s="24" t="str">
        <f t="shared" si="10"/>
        <v/>
      </c>
      <c r="R20" s="27" t="str">
        <f t="shared" si="11"/>
        <v/>
      </c>
      <c r="S20" s="27" t="str">
        <f t="shared" si="12"/>
        <v/>
      </c>
      <c r="T20" s="28" t="str">
        <f t="shared" ref="T20:U20" si="35">IF(R20="","",$R$5+$T$5*R20)</f>
        <v/>
      </c>
      <c r="U20" s="28" t="str">
        <f t="shared" si="35"/>
        <v/>
      </c>
      <c r="V20" s="28" t="str">
        <f t="shared" ref="V20:W20" si="36">IF(T20="","", TRUNC(T20, 2))</f>
        <v/>
      </c>
      <c r="W20" s="28" t="str">
        <f t="shared" si="36"/>
        <v/>
      </c>
      <c r="X20" s="24"/>
      <c r="Y20" s="24"/>
      <c r="Z20" s="24"/>
      <c r="AA20" s="24"/>
      <c r="AB20" s="24"/>
      <c r="AC20" s="24"/>
      <c r="AD20" s="24"/>
      <c r="AE20" s="24"/>
      <c r="AF20" s="24"/>
    </row>
    <row r="21">
      <c r="A21" s="26">
        <v>14.0</v>
      </c>
      <c r="B21" s="27">
        <f>IF(GNA!E23 = "loop","",GNA!D23)</f>
        <v>0.61</v>
      </c>
      <c r="C21" s="25"/>
      <c r="D21" s="28">
        <f t="shared" si="3"/>
        <v>27.2</v>
      </c>
      <c r="F21" s="28">
        <f t="shared" si="4"/>
        <v>27.2</v>
      </c>
      <c r="G21" s="24"/>
      <c r="H21" s="28">
        <f t="shared" si="5"/>
        <v>9.050316468</v>
      </c>
      <c r="K21" s="28">
        <f t="shared" si="6"/>
        <v>9.05</v>
      </c>
      <c r="L21" s="24"/>
      <c r="M21" s="28">
        <f t="shared" si="7"/>
        <v>9.416085399</v>
      </c>
      <c r="N21" s="28">
        <f t="shared" si="8"/>
        <v>9.41</v>
      </c>
      <c r="O21" s="24"/>
      <c r="P21" s="24" t="str">
        <f t="shared" si="9"/>
        <v/>
      </c>
      <c r="Q21" s="24" t="str">
        <f t="shared" si="10"/>
        <v/>
      </c>
      <c r="R21" s="27" t="str">
        <f t="shared" si="11"/>
        <v/>
      </c>
      <c r="S21" s="27" t="str">
        <f t="shared" si="12"/>
        <v/>
      </c>
      <c r="T21" s="28" t="str">
        <f t="shared" ref="T21:U21" si="37">IF(R21="","",$R$5+$T$5*R21)</f>
        <v/>
      </c>
      <c r="U21" s="28" t="str">
        <f t="shared" si="37"/>
        <v/>
      </c>
      <c r="V21" s="28" t="str">
        <f t="shared" ref="V21:W21" si="38">IF(T21="","", TRUNC(T21, 2))</f>
        <v/>
      </c>
      <c r="W21" s="28" t="str">
        <f t="shared" si="38"/>
        <v/>
      </c>
      <c r="X21" s="24"/>
      <c r="Y21" s="24"/>
      <c r="Z21" s="24"/>
      <c r="AA21" s="24"/>
      <c r="AB21" s="24"/>
      <c r="AC21" s="24"/>
      <c r="AD21" s="24"/>
      <c r="AE21" s="24"/>
      <c r="AF21" s="24"/>
    </row>
    <row r="22">
      <c r="A22" s="26">
        <v>15.0</v>
      </c>
      <c r="B22" s="27">
        <f>IF(GNA!E24 = "loop","",GNA!D24)</f>
        <v>0.8</v>
      </c>
      <c r="C22" s="25"/>
      <c r="D22" s="28">
        <f t="shared" si="3"/>
        <v>31</v>
      </c>
      <c r="F22" s="28">
        <f t="shared" si="4"/>
        <v>31</v>
      </c>
      <c r="G22" s="24"/>
      <c r="H22" s="28">
        <f t="shared" si="5"/>
        <v>10.17157288</v>
      </c>
      <c r="K22" s="28">
        <f t="shared" si="6"/>
        <v>10.17</v>
      </c>
      <c r="L22" s="24"/>
      <c r="M22" s="28">
        <f t="shared" si="7"/>
        <v>16.09437912</v>
      </c>
      <c r="N22" s="28">
        <f t="shared" si="8"/>
        <v>16.09</v>
      </c>
      <c r="O22" s="24"/>
      <c r="P22" s="24" t="str">
        <f t="shared" si="9"/>
        <v/>
      </c>
      <c r="Q22" s="24" t="str">
        <f t="shared" si="10"/>
        <v/>
      </c>
      <c r="R22" s="27" t="str">
        <f t="shared" si="11"/>
        <v/>
      </c>
      <c r="S22" s="27" t="str">
        <f t="shared" si="12"/>
        <v/>
      </c>
      <c r="T22" s="28" t="str">
        <f t="shared" ref="T22:U22" si="39">IF(R22="","",$R$5+$T$5*R22)</f>
        <v/>
      </c>
      <c r="U22" s="28" t="str">
        <f t="shared" si="39"/>
        <v/>
      </c>
      <c r="V22" s="28" t="str">
        <f t="shared" ref="V22:W22" si="40">IF(T22="","", TRUNC(T22, 2))</f>
        <v/>
      </c>
      <c r="W22" s="28" t="str">
        <f t="shared" si="40"/>
        <v/>
      </c>
      <c r="X22" s="24"/>
      <c r="Y22" s="24"/>
      <c r="Z22" s="24"/>
      <c r="AA22" s="24"/>
      <c r="AB22" s="24"/>
      <c r="AC22" s="24"/>
      <c r="AD22" s="24"/>
      <c r="AE22" s="24"/>
      <c r="AF22" s="24"/>
    </row>
    <row r="23">
      <c r="A23" s="26">
        <v>16.0</v>
      </c>
      <c r="B23" s="27">
        <f>IF(GNA!E25 = "loop","",GNA!D25)</f>
        <v>0.03</v>
      </c>
      <c r="C23" s="25"/>
      <c r="D23" s="28">
        <f t="shared" si="3"/>
        <v>15.6</v>
      </c>
      <c r="F23" s="28">
        <f t="shared" si="4"/>
        <v>15.6</v>
      </c>
      <c r="G23" s="24"/>
      <c r="H23" s="28">
        <f t="shared" si="5"/>
        <v>5.848528137</v>
      </c>
      <c r="K23" s="28">
        <f t="shared" si="6"/>
        <v>5.84</v>
      </c>
      <c r="L23" s="24"/>
      <c r="M23" s="28">
        <f t="shared" si="7"/>
        <v>0.3045920748</v>
      </c>
      <c r="N23" s="28">
        <f t="shared" si="8"/>
        <v>0.3</v>
      </c>
      <c r="O23" s="24"/>
      <c r="P23" s="24" t="str">
        <f t="shared" si="9"/>
        <v/>
      </c>
      <c r="Q23" s="24" t="str">
        <f t="shared" si="10"/>
        <v/>
      </c>
      <c r="R23" s="27" t="str">
        <f t="shared" si="11"/>
        <v/>
      </c>
      <c r="S23" s="27" t="str">
        <f t="shared" si="12"/>
        <v/>
      </c>
      <c r="T23" s="28" t="str">
        <f t="shared" ref="T23:U23" si="41">IF(R23="","",$R$5+$T$5*R23)</f>
        <v/>
      </c>
      <c r="U23" s="28" t="str">
        <f t="shared" si="41"/>
        <v/>
      </c>
      <c r="V23" s="28" t="str">
        <f t="shared" ref="V23:W23" si="42">IF(T23="","", TRUNC(T23, 2))</f>
        <v/>
      </c>
      <c r="W23" s="28" t="str">
        <f t="shared" si="42"/>
        <v/>
      </c>
      <c r="X23" s="24"/>
      <c r="Y23" s="24"/>
      <c r="Z23" s="24"/>
      <c r="AA23" s="24"/>
      <c r="AB23" s="24"/>
      <c r="AC23" s="24"/>
      <c r="AD23" s="24"/>
      <c r="AE23" s="24"/>
      <c r="AF23" s="24"/>
    </row>
    <row r="24">
      <c r="A24" s="26">
        <v>17.0</v>
      </c>
      <c r="B24" s="27">
        <f>IF(GNA!E26 = "loop","",GNA!D26)</f>
        <v>0.94</v>
      </c>
      <c r="C24" s="25"/>
      <c r="D24" s="28">
        <f t="shared" si="3"/>
        <v>33.8</v>
      </c>
      <c r="F24" s="28">
        <f t="shared" si="4"/>
        <v>33.8</v>
      </c>
      <c r="G24" s="24"/>
      <c r="H24" s="28">
        <f t="shared" si="5"/>
        <v>11.45080666</v>
      </c>
      <c r="K24" s="28">
        <f t="shared" si="6"/>
        <v>11.45</v>
      </c>
      <c r="L24" s="24"/>
      <c r="M24" s="28">
        <f t="shared" si="7"/>
        <v>28.13410717</v>
      </c>
      <c r="N24" s="28">
        <f t="shared" si="8"/>
        <v>28.13</v>
      </c>
      <c r="O24" s="24"/>
      <c r="P24" s="24" t="str">
        <f t="shared" si="9"/>
        <v/>
      </c>
      <c r="Q24" s="24" t="str">
        <f t="shared" si="10"/>
        <v/>
      </c>
      <c r="R24" s="27" t="str">
        <f t="shared" si="11"/>
        <v/>
      </c>
      <c r="S24" s="27" t="str">
        <f t="shared" si="12"/>
        <v/>
      </c>
      <c r="T24" s="28" t="str">
        <f t="shared" ref="T24:U24" si="43">IF(R24="","",$R$5+$T$5*R24)</f>
        <v/>
      </c>
      <c r="U24" s="28" t="str">
        <f t="shared" si="43"/>
        <v/>
      </c>
      <c r="V24" s="28" t="str">
        <f t="shared" ref="V24:W24" si="44">IF(T24="","", TRUNC(T24, 2))</f>
        <v/>
      </c>
      <c r="W24" s="28" t="str">
        <f t="shared" si="44"/>
        <v/>
      </c>
      <c r="X24" s="24"/>
      <c r="Y24" s="24"/>
      <c r="Z24" s="24"/>
      <c r="AA24" s="24"/>
      <c r="AB24" s="24"/>
      <c r="AC24" s="24"/>
      <c r="AD24" s="24"/>
      <c r="AE24" s="24"/>
      <c r="AF24" s="24"/>
    </row>
    <row r="25">
      <c r="A25" s="26">
        <v>18.0</v>
      </c>
      <c r="B25" s="27">
        <f>IF(GNA!E27 = "loop","",GNA!D27)</f>
        <v>0.41</v>
      </c>
      <c r="C25" s="25"/>
      <c r="D25" s="28">
        <f t="shared" si="3"/>
        <v>23.2</v>
      </c>
      <c r="F25" s="28">
        <f t="shared" si="4"/>
        <v>23.2</v>
      </c>
      <c r="G25" s="24"/>
      <c r="H25" s="28">
        <f t="shared" si="5"/>
        <v>8.142016879</v>
      </c>
      <c r="K25" s="28">
        <f t="shared" si="6"/>
        <v>8.14</v>
      </c>
      <c r="L25" s="24"/>
      <c r="M25" s="28">
        <f t="shared" si="7"/>
        <v>5.276327421</v>
      </c>
      <c r="N25" s="28">
        <f t="shared" si="8"/>
        <v>5.27</v>
      </c>
      <c r="O25" s="24"/>
      <c r="P25" s="24" t="str">
        <f t="shared" si="9"/>
        <v/>
      </c>
      <c r="Q25" s="24" t="str">
        <f t="shared" si="10"/>
        <v/>
      </c>
      <c r="R25" s="27" t="str">
        <f t="shared" si="11"/>
        <v/>
      </c>
      <c r="S25" s="27" t="str">
        <f t="shared" si="12"/>
        <v/>
      </c>
      <c r="T25" s="28" t="str">
        <f t="shared" ref="T25:U25" si="45">IF(R25="","",$R$5+$T$5*R25)</f>
        <v/>
      </c>
      <c r="U25" s="28" t="str">
        <f t="shared" si="45"/>
        <v/>
      </c>
      <c r="V25" s="28" t="str">
        <f t="shared" ref="V25:W25" si="46">IF(T25="","", TRUNC(T25, 2))</f>
        <v/>
      </c>
      <c r="W25" s="28" t="str">
        <f t="shared" si="46"/>
        <v/>
      </c>
      <c r="X25" s="24"/>
      <c r="Y25" s="24"/>
      <c r="Z25" s="24"/>
      <c r="AA25" s="24"/>
      <c r="AB25" s="24"/>
      <c r="AC25" s="24"/>
      <c r="AD25" s="24"/>
      <c r="AE25" s="24"/>
      <c r="AF25" s="24"/>
    </row>
    <row r="26">
      <c r="A26" s="26">
        <v>19.0</v>
      </c>
      <c r="B26" s="27">
        <f>IF(GNA!E28 = "loop","",GNA!D28)</f>
        <v>0.4</v>
      </c>
      <c r="C26" s="25"/>
      <c r="D26" s="28">
        <f t="shared" si="3"/>
        <v>23</v>
      </c>
      <c r="F26" s="28">
        <f t="shared" si="4"/>
        <v>23</v>
      </c>
      <c r="G26" s="24"/>
      <c r="H26" s="28">
        <f t="shared" si="5"/>
        <v>8.101020514</v>
      </c>
      <c r="K26" s="28">
        <f t="shared" si="6"/>
        <v>8.1</v>
      </c>
      <c r="L26" s="24"/>
      <c r="M26" s="28">
        <f t="shared" si="7"/>
        <v>5.108256238</v>
      </c>
      <c r="N26" s="28">
        <f t="shared" si="8"/>
        <v>5.1</v>
      </c>
      <c r="O26" s="24"/>
      <c r="P26" s="24" t="str">
        <f t="shared" si="9"/>
        <v/>
      </c>
      <c r="Q26" s="24" t="str">
        <f t="shared" si="10"/>
        <v/>
      </c>
      <c r="R26" s="27" t="str">
        <f t="shared" si="11"/>
        <v/>
      </c>
      <c r="S26" s="27" t="str">
        <f t="shared" si="12"/>
        <v/>
      </c>
      <c r="T26" s="28" t="str">
        <f t="shared" ref="T26:U26" si="47">IF(R26="","",$R$5+$T$5*R26)</f>
        <v/>
      </c>
      <c r="U26" s="28" t="str">
        <f t="shared" si="47"/>
        <v/>
      </c>
      <c r="V26" s="28" t="str">
        <f t="shared" ref="V26:W26" si="48">IF(T26="","", TRUNC(T26, 2))</f>
        <v/>
      </c>
      <c r="W26" s="28" t="str">
        <f t="shared" si="48"/>
        <v/>
      </c>
      <c r="X26" s="24"/>
      <c r="Y26" s="24"/>
      <c r="Z26" s="24"/>
      <c r="AA26" s="24"/>
      <c r="AB26" s="24"/>
      <c r="AC26" s="24"/>
      <c r="AD26" s="24"/>
      <c r="AE26" s="24"/>
      <c r="AF26" s="24"/>
    </row>
    <row r="27">
      <c r="A27" s="26">
        <v>20.0</v>
      </c>
      <c r="B27" s="27">
        <f>IF(GNA!E29 = "loop","",GNA!D29)</f>
        <v>0.23</v>
      </c>
      <c r="C27" s="25"/>
      <c r="D27" s="28">
        <f t="shared" si="3"/>
        <v>19.6</v>
      </c>
      <c r="F27" s="28">
        <f t="shared" si="4"/>
        <v>19.6</v>
      </c>
      <c r="G27" s="24"/>
      <c r="H27" s="28">
        <f t="shared" si="5"/>
        <v>7.349468025</v>
      </c>
      <c r="K27" s="28">
        <f t="shared" si="6"/>
        <v>7.34</v>
      </c>
      <c r="L27" s="24"/>
      <c r="M27" s="28">
        <f t="shared" si="7"/>
        <v>2.613647641</v>
      </c>
      <c r="N27" s="28">
        <f t="shared" si="8"/>
        <v>2.61</v>
      </c>
      <c r="O27" s="24"/>
      <c r="P27" s="24" t="str">
        <f t="shared" si="9"/>
        <v/>
      </c>
      <c r="Q27" s="24" t="str">
        <f t="shared" si="10"/>
        <v/>
      </c>
      <c r="R27" s="27" t="str">
        <f t="shared" si="11"/>
        <v/>
      </c>
      <c r="S27" s="27" t="str">
        <f t="shared" si="12"/>
        <v/>
      </c>
      <c r="T27" s="28" t="str">
        <f t="shared" ref="T27:U27" si="49">IF(R27="","",$R$5+$T$5*R27)</f>
        <v/>
      </c>
      <c r="U27" s="28" t="str">
        <f t="shared" si="49"/>
        <v/>
      </c>
      <c r="V27" s="28" t="str">
        <f t="shared" ref="V27:W27" si="50">IF(T27="","", TRUNC(T27, 2))</f>
        <v/>
      </c>
      <c r="W27" s="28" t="str">
        <f t="shared" si="50"/>
        <v/>
      </c>
      <c r="X27" s="24"/>
      <c r="Y27" s="24"/>
      <c r="Z27" s="24"/>
      <c r="AA27" s="24"/>
      <c r="AB27" s="24"/>
      <c r="AC27" s="24"/>
      <c r="AD27" s="24"/>
      <c r="AE27" s="24"/>
      <c r="AF27" s="24"/>
    </row>
    <row r="28">
      <c r="A28" s="26">
        <v>21.0</v>
      </c>
      <c r="B28" s="27" t="str">
        <f>IF(GNA!E30 = "loop","",GNA!D30)</f>
        <v/>
      </c>
      <c r="C28" s="25"/>
      <c r="D28" s="28" t="str">
        <f t="shared" si="3"/>
        <v/>
      </c>
      <c r="F28" s="28" t="str">
        <f t="shared" si="4"/>
        <v/>
      </c>
      <c r="G28" s="24"/>
      <c r="H28" s="28" t="str">
        <f t="shared" si="5"/>
        <v/>
      </c>
      <c r="K28" s="28" t="str">
        <f t="shared" si="6"/>
        <v/>
      </c>
      <c r="L28" s="24"/>
      <c r="M28" s="28" t="str">
        <f t="shared" si="7"/>
        <v/>
      </c>
      <c r="N28" s="28" t="str">
        <f t="shared" si="8"/>
        <v/>
      </c>
      <c r="O28" s="24"/>
      <c r="P28" s="24" t="str">
        <f t="shared" si="9"/>
        <v/>
      </c>
      <c r="Q28" s="24" t="str">
        <f t="shared" si="10"/>
        <v/>
      </c>
      <c r="R28" s="27" t="str">
        <f t="shared" si="11"/>
        <v/>
      </c>
      <c r="S28" s="27" t="str">
        <f t="shared" si="12"/>
        <v/>
      </c>
      <c r="T28" s="28" t="str">
        <f t="shared" ref="T28:U28" si="51">IF(R28="","",$R$5+$T$5*R28)</f>
        <v/>
      </c>
      <c r="U28" s="28" t="str">
        <f t="shared" si="51"/>
        <v/>
      </c>
      <c r="V28" s="28" t="str">
        <f t="shared" ref="V28:W28" si="52">IF(T28="","", TRUNC(T28, 2))</f>
        <v/>
      </c>
      <c r="W28" s="28" t="str">
        <f t="shared" si="52"/>
        <v/>
      </c>
      <c r="X28" s="24"/>
      <c r="Y28" s="24"/>
      <c r="Z28" s="24"/>
      <c r="AA28" s="24"/>
      <c r="AB28" s="24"/>
      <c r="AC28" s="24"/>
      <c r="AD28" s="24"/>
      <c r="AE28" s="24"/>
      <c r="AF28" s="24"/>
    </row>
    <row r="29">
      <c r="A29" s="26">
        <v>22.0</v>
      </c>
      <c r="B29" s="27" t="str">
        <f>IF(GNA!E31 = "loop","",GNA!D31)</f>
        <v/>
      </c>
      <c r="C29" s="25"/>
      <c r="D29" s="28" t="str">
        <f t="shared" si="3"/>
        <v/>
      </c>
      <c r="F29" s="28" t="str">
        <f t="shared" si="4"/>
        <v/>
      </c>
      <c r="G29" s="24"/>
      <c r="H29" s="28" t="str">
        <f t="shared" si="5"/>
        <v/>
      </c>
      <c r="K29" s="28" t="str">
        <f t="shared" si="6"/>
        <v/>
      </c>
      <c r="L29" s="24"/>
      <c r="M29" s="28" t="str">
        <f t="shared" si="7"/>
        <v/>
      </c>
      <c r="N29" s="28" t="str">
        <f t="shared" si="8"/>
        <v/>
      </c>
      <c r="O29" s="24"/>
      <c r="P29" s="24" t="str">
        <f t="shared" si="9"/>
        <v/>
      </c>
      <c r="Q29" s="24" t="str">
        <f t="shared" si="10"/>
        <v/>
      </c>
      <c r="R29" s="27" t="str">
        <f t="shared" si="11"/>
        <v/>
      </c>
      <c r="S29" s="27" t="str">
        <f t="shared" si="12"/>
        <v/>
      </c>
      <c r="T29" s="28" t="str">
        <f t="shared" ref="T29:U29" si="53">IF(R29="","",$R$5+$T$5*R29)</f>
        <v/>
      </c>
      <c r="U29" s="28" t="str">
        <f t="shared" si="53"/>
        <v/>
      </c>
      <c r="V29" s="28" t="str">
        <f t="shared" ref="V29:W29" si="54">IF(T29="","", TRUNC(T29, 2))</f>
        <v/>
      </c>
      <c r="W29" s="28" t="str">
        <f t="shared" si="54"/>
        <v/>
      </c>
      <c r="X29" s="24"/>
      <c r="Y29" s="24"/>
      <c r="Z29" s="24"/>
      <c r="AA29" s="24"/>
      <c r="AB29" s="24"/>
      <c r="AC29" s="24"/>
      <c r="AD29" s="24"/>
      <c r="AE29" s="24"/>
      <c r="AF29" s="24"/>
    </row>
    <row r="30">
      <c r="A30" s="26">
        <v>23.0</v>
      </c>
      <c r="B30" s="27" t="str">
        <f>IF(GNA!E32 = "loop","",GNA!D32)</f>
        <v/>
      </c>
      <c r="C30" s="25"/>
      <c r="D30" s="28" t="str">
        <f t="shared" si="3"/>
        <v/>
      </c>
      <c r="F30" s="28" t="str">
        <f t="shared" si="4"/>
        <v/>
      </c>
      <c r="G30" s="24"/>
      <c r="H30" s="28" t="str">
        <f t="shared" si="5"/>
        <v/>
      </c>
      <c r="K30" s="28" t="str">
        <f t="shared" si="6"/>
        <v/>
      </c>
      <c r="L30" s="24"/>
      <c r="M30" s="28" t="str">
        <f t="shared" si="7"/>
        <v/>
      </c>
      <c r="N30" s="28" t="str">
        <f t="shared" si="8"/>
        <v/>
      </c>
      <c r="O30" s="24"/>
      <c r="P30" s="24" t="str">
        <f t="shared" si="9"/>
        <v/>
      </c>
      <c r="Q30" s="24" t="str">
        <f t="shared" si="10"/>
        <v/>
      </c>
      <c r="R30" s="27" t="str">
        <f t="shared" si="11"/>
        <v/>
      </c>
      <c r="S30" s="27" t="str">
        <f t="shared" si="12"/>
        <v/>
      </c>
      <c r="T30" s="28" t="str">
        <f t="shared" ref="T30:U30" si="55">IF(R30="","",$R$5+$T$5*R30)</f>
        <v/>
      </c>
      <c r="U30" s="28" t="str">
        <f t="shared" si="55"/>
        <v/>
      </c>
      <c r="V30" s="28" t="str">
        <f t="shared" ref="V30:W30" si="56">IF(T30="","", TRUNC(T30, 2))</f>
        <v/>
      </c>
      <c r="W30" s="28" t="str">
        <f t="shared" si="56"/>
        <v/>
      </c>
      <c r="X30" s="24"/>
      <c r="Y30" s="24"/>
      <c r="Z30" s="24"/>
      <c r="AA30" s="24"/>
      <c r="AB30" s="24"/>
      <c r="AC30" s="24"/>
      <c r="AD30" s="24"/>
      <c r="AE30" s="24"/>
      <c r="AF30" s="24"/>
    </row>
    <row r="31">
      <c r="A31" s="26">
        <v>24.0</v>
      </c>
      <c r="B31" s="27" t="str">
        <f>IF(GNA!E33 = "loop","",GNA!D33)</f>
        <v/>
      </c>
      <c r="C31" s="25"/>
      <c r="D31" s="28" t="str">
        <f t="shared" si="3"/>
        <v/>
      </c>
      <c r="F31" s="28" t="str">
        <f t="shared" si="4"/>
        <v/>
      </c>
      <c r="G31" s="24"/>
      <c r="H31" s="28" t="str">
        <f t="shared" si="5"/>
        <v/>
      </c>
      <c r="K31" s="28" t="str">
        <f t="shared" si="6"/>
        <v/>
      </c>
      <c r="L31" s="24"/>
      <c r="M31" s="28" t="str">
        <f t="shared" si="7"/>
        <v/>
      </c>
      <c r="N31" s="28" t="str">
        <f t="shared" si="8"/>
        <v/>
      </c>
      <c r="O31" s="24"/>
      <c r="P31" s="24" t="str">
        <f t="shared" si="9"/>
        <v/>
      </c>
      <c r="Q31" s="24" t="str">
        <f t="shared" si="10"/>
        <v/>
      </c>
      <c r="R31" s="27" t="str">
        <f t="shared" si="11"/>
        <v/>
      </c>
      <c r="S31" s="27" t="str">
        <f t="shared" si="12"/>
        <v/>
      </c>
      <c r="T31" s="28" t="str">
        <f t="shared" ref="T31:U31" si="57">IF(R31="","",$R$5+$T$5*R31)</f>
        <v/>
      </c>
      <c r="U31" s="28" t="str">
        <f t="shared" si="57"/>
        <v/>
      </c>
      <c r="V31" s="28" t="str">
        <f t="shared" ref="V31:W31" si="58">IF(T31="","", TRUNC(T31, 2))</f>
        <v/>
      </c>
      <c r="W31" s="28" t="str">
        <f t="shared" si="58"/>
        <v/>
      </c>
      <c r="X31" s="24"/>
      <c r="Y31" s="24"/>
      <c r="Z31" s="24"/>
      <c r="AA31" s="24"/>
      <c r="AB31" s="24"/>
      <c r="AC31" s="24"/>
      <c r="AD31" s="24"/>
      <c r="AE31" s="24"/>
      <c r="AF31" s="24"/>
    </row>
    <row r="32">
      <c r="A32" s="26">
        <v>25.0</v>
      </c>
      <c r="B32" s="27" t="str">
        <f>IF(GNA!E34 = "loop","",GNA!D34)</f>
        <v/>
      </c>
      <c r="C32" s="25"/>
      <c r="D32" s="28" t="str">
        <f t="shared" si="3"/>
        <v/>
      </c>
      <c r="F32" s="28" t="str">
        <f t="shared" si="4"/>
        <v/>
      </c>
      <c r="G32" s="24"/>
      <c r="H32" s="28" t="str">
        <f t="shared" si="5"/>
        <v/>
      </c>
      <c r="K32" s="28" t="str">
        <f t="shared" si="6"/>
        <v/>
      </c>
      <c r="L32" s="24"/>
      <c r="M32" s="28" t="str">
        <f t="shared" si="7"/>
        <v/>
      </c>
      <c r="N32" s="28" t="str">
        <f t="shared" si="8"/>
        <v/>
      </c>
      <c r="O32" s="24"/>
      <c r="P32" s="24" t="str">
        <f t="shared" si="9"/>
        <v/>
      </c>
      <c r="Q32" s="24" t="str">
        <f t="shared" si="10"/>
        <v/>
      </c>
      <c r="R32" s="27" t="str">
        <f t="shared" si="11"/>
        <v/>
      </c>
      <c r="S32" s="27" t="str">
        <f t="shared" si="12"/>
        <v/>
      </c>
      <c r="T32" s="28" t="str">
        <f t="shared" ref="T32:U32" si="59">IF(R32="","",$R$5+$T$5*R32)</f>
        <v/>
      </c>
      <c r="U32" s="28" t="str">
        <f t="shared" si="59"/>
        <v/>
      </c>
      <c r="V32" s="28" t="str">
        <f t="shared" ref="V32:W32" si="60">IF(T32="","", TRUNC(T32, 2))</f>
        <v/>
      </c>
      <c r="W32" s="28" t="str">
        <f t="shared" si="60"/>
        <v/>
      </c>
      <c r="X32" s="24"/>
      <c r="Y32" s="24"/>
      <c r="Z32" s="24"/>
      <c r="AA32" s="24"/>
      <c r="AB32" s="24"/>
      <c r="AC32" s="24"/>
      <c r="AD32" s="24"/>
      <c r="AE32" s="24"/>
      <c r="AF32" s="24"/>
    </row>
    <row r="33">
      <c r="A33" s="26">
        <v>26.0</v>
      </c>
      <c r="B33" s="27" t="str">
        <f>IF(GNA!E35 = "loop","",GNA!D35)</f>
        <v/>
      </c>
      <c r="C33" s="25"/>
      <c r="D33" s="28" t="str">
        <f t="shared" si="3"/>
        <v/>
      </c>
      <c r="F33" s="28" t="str">
        <f t="shared" si="4"/>
        <v/>
      </c>
      <c r="G33" s="24"/>
      <c r="H33" s="28" t="str">
        <f t="shared" si="5"/>
        <v/>
      </c>
      <c r="K33" s="28" t="str">
        <f t="shared" si="6"/>
        <v/>
      </c>
      <c r="L33" s="24"/>
      <c r="M33" s="28" t="str">
        <f t="shared" si="7"/>
        <v/>
      </c>
      <c r="N33" s="28" t="str">
        <f t="shared" si="8"/>
        <v/>
      </c>
      <c r="O33" s="24"/>
      <c r="P33" s="24" t="str">
        <f t="shared" si="9"/>
        <v/>
      </c>
      <c r="Q33" s="24" t="str">
        <f t="shared" si="10"/>
        <v/>
      </c>
      <c r="R33" s="27" t="str">
        <f t="shared" si="11"/>
        <v/>
      </c>
      <c r="S33" s="27" t="str">
        <f t="shared" si="12"/>
        <v/>
      </c>
      <c r="T33" s="28" t="str">
        <f t="shared" ref="T33:U33" si="61">IF(R33="","",$R$5+$T$5*R33)</f>
        <v/>
      </c>
      <c r="U33" s="28" t="str">
        <f t="shared" si="61"/>
        <v/>
      </c>
      <c r="V33" s="28" t="str">
        <f t="shared" ref="V33:W33" si="62">IF(T33="","", TRUNC(T33, 2))</f>
        <v/>
      </c>
      <c r="W33" s="28" t="str">
        <f t="shared" si="62"/>
        <v/>
      </c>
      <c r="X33" s="24"/>
      <c r="Y33" s="24"/>
      <c r="Z33" s="24"/>
      <c r="AA33" s="24"/>
      <c r="AB33" s="24"/>
      <c r="AC33" s="24"/>
      <c r="AD33" s="24"/>
      <c r="AE33" s="24"/>
      <c r="AF33" s="24"/>
    </row>
    <row r="34">
      <c r="A34" s="26">
        <v>27.0</v>
      </c>
      <c r="B34" s="27" t="str">
        <f>IF(GNA!E36 = "loop","",GNA!D36)</f>
        <v/>
      </c>
      <c r="C34" s="25"/>
      <c r="D34" s="28" t="str">
        <f t="shared" si="3"/>
        <v/>
      </c>
      <c r="F34" s="28" t="str">
        <f t="shared" si="4"/>
        <v/>
      </c>
      <c r="G34" s="24"/>
      <c r="H34" s="28" t="str">
        <f t="shared" si="5"/>
        <v/>
      </c>
      <c r="K34" s="28" t="str">
        <f t="shared" si="6"/>
        <v/>
      </c>
      <c r="L34" s="24"/>
      <c r="M34" s="28" t="str">
        <f t="shared" si="7"/>
        <v/>
      </c>
      <c r="N34" s="28" t="str">
        <f t="shared" si="8"/>
        <v/>
      </c>
      <c r="O34" s="24"/>
      <c r="P34" s="24" t="str">
        <f t="shared" si="9"/>
        <v/>
      </c>
      <c r="Q34" s="24" t="str">
        <f t="shared" si="10"/>
        <v/>
      </c>
      <c r="R34" s="27" t="str">
        <f t="shared" si="11"/>
        <v/>
      </c>
      <c r="S34" s="27" t="str">
        <f t="shared" si="12"/>
        <v/>
      </c>
      <c r="T34" s="28" t="str">
        <f t="shared" ref="T34:U34" si="63">IF(R34="","",$R$5+$T$5*R34)</f>
        <v/>
      </c>
      <c r="U34" s="28" t="str">
        <f t="shared" si="63"/>
        <v/>
      </c>
      <c r="V34" s="28" t="str">
        <f t="shared" ref="V34:W34" si="64">IF(T34="","", TRUNC(T34, 2))</f>
        <v/>
      </c>
      <c r="W34" s="28" t="str">
        <f t="shared" si="64"/>
        <v/>
      </c>
      <c r="X34" s="24"/>
      <c r="Y34" s="24"/>
      <c r="Z34" s="24"/>
      <c r="AA34" s="24"/>
      <c r="AB34" s="24"/>
      <c r="AC34" s="24"/>
      <c r="AD34" s="24"/>
      <c r="AE34" s="24"/>
      <c r="AF34" s="24"/>
    </row>
    <row r="35">
      <c r="A35" s="26">
        <v>28.0</v>
      </c>
      <c r="B35" s="27" t="str">
        <f>IF(GNA!E37 = "loop","",GNA!D37)</f>
        <v/>
      </c>
      <c r="C35" s="25"/>
      <c r="D35" s="28" t="str">
        <f t="shared" si="3"/>
        <v/>
      </c>
      <c r="F35" s="28" t="str">
        <f t="shared" si="4"/>
        <v/>
      </c>
      <c r="G35" s="24"/>
      <c r="H35" s="28" t="str">
        <f t="shared" si="5"/>
        <v/>
      </c>
      <c r="K35" s="28" t="str">
        <f t="shared" si="6"/>
        <v/>
      </c>
      <c r="L35" s="24"/>
      <c r="M35" s="28" t="str">
        <f t="shared" si="7"/>
        <v/>
      </c>
      <c r="N35" s="28" t="str">
        <f t="shared" si="8"/>
        <v/>
      </c>
      <c r="O35" s="24"/>
      <c r="P35" s="24" t="str">
        <f t="shared" si="9"/>
        <v/>
      </c>
      <c r="Q35" s="24" t="str">
        <f t="shared" si="10"/>
        <v/>
      </c>
      <c r="R35" s="27" t="str">
        <f t="shared" si="11"/>
        <v/>
      </c>
      <c r="S35" s="27" t="str">
        <f t="shared" si="12"/>
        <v/>
      </c>
      <c r="T35" s="28" t="str">
        <f t="shared" ref="T35:U35" si="65">IF(R35="","",$R$5+$T$5*R35)</f>
        <v/>
      </c>
      <c r="U35" s="28" t="str">
        <f t="shared" si="65"/>
        <v/>
      </c>
      <c r="V35" s="28" t="str">
        <f t="shared" ref="V35:W35" si="66">IF(T35="","", TRUNC(T35, 2))</f>
        <v/>
      </c>
      <c r="W35" s="28" t="str">
        <f t="shared" si="66"/>
        <v/>
      </c>
      <c r="X35" s="24"/>
      <c r="Y35" s="24"/>
      <c r="Z35" s="24"/>
      <c r="AA35" s="24"/>
      <c r="AB35" s="24"/>
      <c r="AC35" s="24"/>
      <c r="AD35" s="24"/>
      <c r="AE35" s="24"/>
      <c r="AF35" s="24"/>
    </row>
    <row r="36">
      <c r="A36" s="26">
        <v>29.0</v>
      </c>
      <c r="B36" s="27" t="str">
        <f>IF(GNA!E38 = "loop","",GNA!D38)</f>
        <v/>
      </c>
      <c r="C36" s="25"/>
      <c r="D36" s="28" t="str">
        <f t="shared" si="3"/>
        <v/>
      </c>
      <c r="F36" s="28" t="str">
        <f t="shared" si="4"/>
        <v/>
      </c>
      <c r="G36" s="24"/>
      <c r="H36" s="28" t="str">
        <f t="shared" si="5"/>
        <v/>
      </c>
      <c r="K36" s="28" t="str">
        <f t="shared" si="6"/>
        <v/>
      </c>
      <c r="L36" s="24"/>
      <c r="M36" s="28" t="str">
        <f t="shared" si="7"/>
        <v/>
      </c>
      <c r="N36" s="28" t="str">
        <f t="shared" si="8"/>
        <v/>
      </c>
      <c r="O36" s="24"/>
      <c r="P36" s="24" t="str">
        <f t="shared" si="9"/>
        <v/>
      </c>
      <c r="Q36" s="24" t="str">
        <f t="shared" si="10"/>
        <v/>
      </c>
      <c r="R36" s="27" t="str">
        <f t="shared" si="11"/>
        <v/>
      </c>
      <c r="S36" s="27" t="str">
        <f t="shared" si="12"/>
        <v/>
      </c>
      <c r="T36" s="28" t="str">
        <f t="shared" ref="T36:U36" si="67">IF(R36="","",$R$5+$T$5*R36)</f>
        <v/>
      </c>
      <c r="U36" s="28" t="str">
        <f t="shared" si="67"/>
        <v/>
      </c>
      <c r="V36" s="28" t="str">
        <f t="shared" ref="V36:W36" si="68">IF(T36="","", TRUNC(T36, 2))</f>
        <v/>
      </c>
      <c r="W36" s="28" t="str">
        <f t="shared" si="68"/>
        <v/>
      </c>
      <c r="X36" s="24"/>
      <c r="Y36" s="24"/>
      <c r="Z36" s="24"/>
      <c r="AA36" s="24"/>
      <c r="AB36" s="24"/>
      <c r="AC36" s="24"/>
      <c r="AD36" s="24"/>
      <c r="AE36" s="24"/>
      <c r="AF36" s="24"/>
    </row>
    <row r="37">
      <c r="A37" s="26">
        <v>30.0</v>
      </c>
      <c r="B37" s="27" t="str">
        <f>IF(GNA!E39 = "loop","",GNA!D39)</f>
        <v/>
      </c>
      <c r="C37" s="25"/>
      <c r="D37" s="28" t="str">
        <f t="shared" si="3"/>
        <v/>
      </c>
      <c r="F37" s="28" t="str">
        <f t="shared" si="4"/>
        <v/>
      </c>
      <c r="G37" s="24"/>
      <c r="H37" s="28" t="str">
        <f t="shared" si="5"/>
        <v/>
      </c>
      <c r="K37" s="28" t="str">
        <f t="shared" si="6"/>
        <v/>
      </c>
      <c r="L37" s="24"/>
      <c r="M37" s="28" t="str">
        <f t="shared" si="7"/>
        <v/>
      </c>
      <c r="N37" s="28" t="str">
        <f t="shared" si="8"/>
        <v/>
      </c>
      <c r="O37" s="24"/>
      <c r="P37" s="24" t="str">
        <f t="shared" si="9"/>
        <v/>
      </c>
      <c r="Q37" s="24" t="str">
        <f t="shared" si="10"/>
        <v/>
      </c>
      <c r="R37" s="27" t="str">
        <f t="shared" si="11"/>
        <v/>
      </c>
      <c r="S37" s="27" t="str">
        <f t="shared" si="12"/>
        <v/>
      </c>
      <c r="T37" s="28" t="str">
        <f t="shared" ref="T37:U37" si="69">IF(R37="","",$R$5+$T$5*R37)</f>
        <v/>
      </c>
      <c r="U37" s="28" t="str">
        <f t="shared" si="69"/>
        <v/>
      </c>
      <c r="V37" s="28" t="str">
        <f t="shared" ref="V37:W37" si="70">IF(T37="","", TRUNC(T37, 2))</f>
        <v/>
      </c>
      <c r="W37" s="28" t="str">
        <f t="shared" si="70"/>
        <v/>
      </c>
      <c r="X37" s="24"/>
      <c r="Y37" s="24"/>
      <c r="Z37" s="24"/>
      <c r="AA37" s="24"/>
      <c r="AB37" s="24"/>
      <c r="AC37" s="24"/>
      <c r="AD37" s="24"/>
      <c r="AE37" s="24"/>
      <c r="AF37" s="24"/>
    </row>
    <row r="38">
      <c r="A38" s="26">
        <v>31.0</v>
      </c>
      <c r="B38" s="27" t="str">
        <f>IF(GNA!E40 = "loop","",GNA!D40)</f>
        <v/>
      </c>
      <c r="C38" s="25"/>
      <c r="D38" s="28" t="str">
        <f t="shared" si="3"/>
        <v/>
      </c>
      <c r="F38" s="28" t="str">
        <f t="shared" si="4"/>
        <v/>
      </c>
      <c r="G38" s="24"/>
      <c r="H38" s="28" t="str">
        <f t="shared" si="5"/>
        <v/>
      </c>
      <c r="K38" s="28" t="str">
        <f t="shared" si="6"/>
        <v/>
      </c>
      <c r="L38" s="24"/>
      <c r="M38" s="28" t="str">
        <f t="shared" si="7"/>
        <v/>
      </c>
      <c r="N38" s="28" t="str">
        <f t="shared" si="8"/>
        <v/>
      </c>
      <c r="O38" s="24"/>
      <c r="P38" s="24" t="str">
        <f t="shared" si="9"/>
        <v/>
      </c>
      <c r="Q38" s="24" t="str">
        <f t="shared" si="10"/>
        <v/>
      </c>
      <c r="R38" s="27" t="str">
        <f t="shared" si="11"/>
        <v/>
      </c>
      <c r="S38" s="27" t="str">
        <f t="shared" si="12"/>
        <v/>
      </c>
      <c r="T38" s="28" t="str">
        <f t="shared" ref="T38:U38" si="71">IF(R38="","",$R$5+$T$5*R38)</f>
        <v/>
      </c>
      <c r="U38" s="28" t="str">
        <f t="shared" si="71"/>
        <v/>
      </c>
      <c r="V38" s="28" t="str">
        <f t="shared" ref="V38:W38" si="72">IF(T38="","", TRUNC(T38, 2))</f>
        <v/>
      </c>
      <c r="W38" s="28" t="str">
        <f t="shared" si="72"/>
        <v/>
      </c>
      <c r="X38" s="24"/>
      <c r="Y38" s="24"/>
      <c r="Z38" s="24"/>
      <c r="AA38" s="24"/>
      <c r="AB38" s="24"/>
      <c r="AC38" s="24"/>
      <c r="AD38" s="24"/>
      <c r="AE38" s="24"/>
      <c r="AF38" s="24"/>
    </row>
    <row r="39">
      <c r="A39" s="26">
        <v>32.0</v>
      </c>
      <c r="B39" s="27" t="str">
        <f>IF(GNA!E41 = "loop","",GNA!D41)</f>
        <v/>
      </c>
      <c r="C39" s="25"/>
      <c r="D39" s="28" t="str">
        <f t="shared" si="3"/>
        <v/>
      </c>
      <c r="F39" s="28" t="str">
        <f t="shared" si="4"/>
        <v/>
      </c>
      <c r="G39" s="24"/>
      <c r="H39" s="28" t="str">
        <f t="shared" si="5"/>
        <v/>
      </c>
      <c r="K39" s="28" t="str">
        <f t="shared" si="6"/>
        <v/>
      </c>
      <c r="L39" s="24"/>
      <c r="M39" s="28" t="str">
        <f t="shared" si="7"/>
        <v/>
      </c>
      <c r="N39" s="28" t="str">
        <f t="shared" si="8"/>
        <v/>
      </c>
      <c r="O39" s="24"/>
      <c r="P39" s="24" t="str">
        <f t="shared" si="9"/>
        <v/>
      </c>
      <c r="Q39" s="24" t="str">
        <f t="shared" si="10"/>
        <v/>
      </c>
      <c r="R39" s="27" t="str">
        <f t="shared" si="11"/>
        <v/>
      </c>
      <c r="S39" s="27" t="str">
        <f t="shared" si="12"/>
        <v/>
      </c>
      <c r="T39" s="28" t="str">
        <f t="shared" ref="T39:U39" si="73">IF(R39="","",$R$5+$T$5*R39)</f>
        <v/>
      </c>
      <c r="U39" s="28" t="str">
        <f t="shared" si="73"/>
        <v/>
      </c>
      <c r="V39" s="28" t="str">
        <f t="shared" ref="V39:W39" si="74">IF(T39="","", TRUNC(T39, 2))</f>
        <v/>
      </c>
      <c r="W39" s="28" t="str">
        <f t="shared" si="74"/>
        <v/>
      </c>
      <c r="X39" s="24"/>
      <c r="Y39" s="24"/>
      <c r="Z39" s="24"/>
      <c r="AA39" s="24"/>
      <c r="AB39" s="24"/>
      <c r="AC39" s="24"/>
      <c r="AD39" s="24"/>
      <c r="AE39" s="24"/>
      <c r="AF39" s="24"/>
    </row>
    <row r="40">
      <c r="A40" s="26">
        <v>33.0</v>
      </c>
      <c r="B40" s="27" t="str">
        <f>IF(GNA!E42 = "loop","",GNA!D42)</f>
        <v/>
      </c>
      <c r="C40" s="25"/>
      <c r="D40" s="28" t="str">
        <f t="shared" si="3"/>
        <v/>
      </c>
      <c r="F40" s="28" t="str">
        <f t="shared" si="4"/>
        <v/>
      </c>
      <c r="G40" s="24"/>
      <c r="H40" s="28" t="str">
        <f t="shared" si="5"/>
        <v/>
      </c>
      <c r="K40" s="28" t="str">
        <f t="shared" si="6"/>
        <v/>
      </c>
      <c r="L40" s="24"/>
      <c r="M40" s="28" t="str">
        <f t="shared" si="7"/>
        <v/>
      </c>
      <c r="N40" s="28" t="str">
        <f t="shared" si="8"/>
        <v/>
      </c>
      <c r="O40" s="24"/>
      <c r="P40" s="24" t="str">
        <f t="shared" si="9"/>
        <v/>
      </c>
      <c r="Q40" s="24" t="str">
        <f t="shared" si="10"/>
        <v/>
      </c>
      <c r="R40" s="27" t="str">
        <f t="shared" si="11"/>
        <v/>
      </c>
      <c r="S40" s="27" t="str">
        <f t="shared" si="12"/>
        <v/>
      </c>
      <c r="T40" s="28" t="str">
        <f t="shared" ref="T40:U40" si="75">IF(R40="","",$R$5+$T$5*R40)</f>
        <v/>
      </c>
      <c r="U40" s="28" t="str">
        <f t="shared" si="75"/>
        <v/>
      </c>
      <c r="V40" s="28" t="str">
        <f t="shared" ref="V40:W40" si="76">IF(T40="","", TRUNC(T40, 2))</f>
        <v/>
      </c>
      <c r="W40" s="28" t="str">
        <f t="shared" si="76"/>
        <v/>
      </c>
      <c r="X40" s="24"/>
      <c r="Y40" s="24"/>
      <c r="Z40" s="24"/>
      <c r="AA40" s="24"/>
      <c r="AB40" s="24"/>
      <c r="AC40" s="24"/>
      <c r="AD40" s="24"/>
      <c r="AE40" s="24"/>
      <c r="AF40" s="24"/>
    </row>
    <row r="41">
      <c r="A41" s="26">
        <v>34.0</v>
      </c>
      <c r="B41" s="27" t="str">
        <f>IF(GNA!E43 = "loop","",GNA!D43)</f>
        <v/>
      </c>
      <c r="C41" s="25"/>
      <c r="D41" s="28" t="str">
        <f t="shared" si="3"/>
        <v/>
      </c>
      <c r="F41" s="28" t="str">
        <f t="shared" si="4"/>
        <v/>
      </c>
      <c r="G41" s="24"/>
      <c r="H41" s="28" t="str">
        <f t="shared" si="5"/>
        <v/>
      </c>
      <c r="K41" s="28" t="str">
        <f t="shared" si="6"/>
        <v/>
      </c>
      <c r="L41" s="24"/>
      <c r="M41" s="28" t="str">
        <f t="shared" si="7"/>
        <v/>
      </c>
      <c r="N41" s="28" t="str">
        <f t="shared" si="8"/>
        <v/>
      </c>
      <c r="O41" s="24"/>
      <c r="P41" s="24" t="str">
        <f t="shared" si="9"/>
        <v/>
      </c>
      <c r="Q41" s="24" t="str">
        <f t="shared" si="10"/>
        <v/>
      </c>
      <c r="R41" s="27" t="str">
        <f t="shared" si="11"/>
        <v/>
      </c>
      <c r="S41" s="27" t="str">
        <f t="shared" si="12"/>
        <v/>
      </c>
      <c r="T41" s="28" t="str">
        <f t="shared" ref="T41:U41" si="77">IF(R41="","",$R$5+$T$5*R41)</f>
        <v/>
      </c>
      <c r="U41" s="28" t="str">
        <f t="shared" si="77"/>
        <v/>
      </c>
      <c r="V41" s="28" t="str">
        <f t="shared" ref="V41:W41" si="78">IF(T41="","", TRUNC(T41, 2))</f>
        <v/>
      </c>
      <c r="W41" s="28" t="str">
        <f t="shared" si="78"/>
        <v/>
      </c>
      <c r="X41" s="24"/>
      <c r="Y41" s="24"/>
      <c r="Z41" s="24"/>
      <c r="AA41" s="24"/>
      <c r="AB41" s="24"/>
      <c r="AC41" s="24"/>
      <c r="AD41" s="24"/>
      <c r="AE41" s="24"/>
      <c r="AF41" s="24"/>
    </row>
    <row r="42">
      <c r="A42" s="26">
        <v>35.0</v>
      </c>
      <c r="B42" s="27" t="str">
        <f>IF(GNA!E44 = "loop","",GNA!D44)</f>
        <v/>
      </c>
      <c r="C42" s="25"/>
      <c r="D42" s="28" t="str">
        <f t="shared" si="3"/>
        <v/>
      </c>
      <c r="F42" s="28" t="str">
        <f t="shared" si="4"/>
        <v/>
      </c>
      <c r="G42" s="24"/>
      <c r="H42" s="28" t="str">
        <f t="shared" si="5"/>
        <v/>
      </c>
      <c r="K42" s="28" t="str">
        <f t="shared" si="6"/>
        <v/>
      </c>
      <c r="L42" s="24"/>
      <c r="M42" s="28" t="str">
        <f t="shared" si="7"/>
        <v/>
      </c>
      <c r="N42" s="28" t="str">
        <f t="shared" si="8"/>
        <v/>
      </c>
      <c r="O42" s="24"/>
      <c r="P42" s="24" t="str">
        <f t="shared" si="9"/>
        <v/>
      </c>
      <c r="Q42" s="24" t="str">
        <f t="shared" si="10"/>
        <v/>
      </c>
      <c r="R42" s="27" t="str">
        <f t="shared" si="11"/>
        <v/>
      </c>
      <c r="S42" s="27" t="str">
        <f t="shared" si="12"/>
        <v/>
      </c>
      <c r="T42" s="28" t="str">
        <f t="shared" ref="T42:U42" si="79">IF(R42="","",$R$5+$T$5*R42)</f>
        <v/>
      </c>
      <c r="U42" s="28" t="str">
        <f t="shared" si="79"/>
        <v/>
      </c>
      <c r="V42" s="28" t="str">
        <f t="shared" ref="V42:W42" si="80">IF(T42="","", TRUNC(T42, 2))</f>
        <v/>
      </c>
      <c r="W42" s="28" t="str">
        <f t="shared" si="80"/>
        <v/>
      </c>
      <c r="X42" s="24"/>
      <c r="Y42" s="24"/>
      <c r="Z42" s="24"/>
      <c r="AA42" s="24"/>
      <c r="AB42" s="24"/>
      <c r="AC42" s="24"/>
      <c r="AD42" s="24"/>
      <c r="AE42" s="24"/>
      <c r="AF42" s="24"/>
    </row>
    <row r="43">
      <c r="A43" s="26">
        <v>36.0</v>
      </c>
      <c r="B43" s="27" t="str">
        <f>IF(GNA!E45 = "loop","",GNA!D45)</f>
        <v/>
      </c>
      <c r="C43" s="25"/>
      <c r="D43" s="28" t="str">
        <f t="shared" si="3"/>
        <v/>
      </c>
      <c r="F43" s="28" t="str">
        <f t="shared" si="4"/>
        <v/>
      </c>
      <c r="G43" s="24"/>
      <c r="H43" s="28" t="str">
        <f t="shared" si="5"/>
        <v/>
      </c>
      <c r="K43" s="28" t="str">
        <f t="shared" si="6"/>
        <v/>
      </c>
      <c r="L43" s="24"/>
      <c r="M43" s="28" t="str">
        <f t="shared" si="7"/>
        <v/>
      </c>
      <c r="N43" s="28" t="str">
        <f t="shared" si="8"/>
        <v/>
      </c>
      <c r="O43" s="24"/>
      <c r="P43" s="24" t="str">
        <f t="shared" si="9"/>
        <v/>
      </c>
      <c r="Q43" s="24" t="str">
        <f t="shared" si="10"/>
        <v/>
      </c>
      <c r="R43" s="27" t="str">
        <f t="shared" si="11"/>
        <v/>
      </c>
      <c r="S43" s="27" t="str">
        <f t="shared" si="12"/>
        <v/>
      </c>
      <c r="T43" s="28" t="str">
        <f t="shared" ref="T43:U43" si="81">IF(R43="","",$R$5+$T$5*R43)</f>
        <v/>
      </c>
      <c r="U43" s="28" t="str">
        <f t="shared" si="81"/>
        <v/>
      </c>
      <c r="V43" s="28" t="str">
        <f t="shared" ref="V43:W43" si="82">IF(T43="","", TRUNC(T43, 2))</f>
        <v/>
      </c>
      <c r="W43" s="28" t="str">
        <f t="shared" si="82"/>
        <v/>
      </c>
      <c r="X43" s="24"/>
      <c r="Y43" s="24"/>
      <c r="Z43" s="24"/>
      <c r="AA43" s="24"/>
      <c r="AB43" s="24"/>
      <c r="AC43" s="24"/>
      <c r="AD43" s="24"/>
      <c r="AE43" s="24"/>
      <c r="AF43" s="24"/>
    </row>
    <row r="44">
      <c r="A44" s="26">
        <v>37.0</v>
      </c>
      <c r="B44" s="27" t="str">
        <f>IF(GNA!E46 = "loop","",GNA!D46)</f>
        <v/>
      </c>
      <c r="C44" s="25"/>
      <c r="D44" s="28" t="str">
        <f t="shared" si="3"/>
        <v/>
      </c>
      <c r="F44" s="28" t="str">
        <f t="shared" si="4"/>
        <v/>
      </c>
      <c r="G44" s="24"/>
      <c r="H44" s="28" t="str">
        <f t="shared" si="5"/>
        <v/>
      </c>
      <c r="K44" s="28" t="str">
        <f t="shared" si="6"/>
        <v/>
      </c>
      <c r="L44" s="24"/>
      <c r="M44" s="28" t="str">
        <f t="shared" si="7"/>
        <v/>
      </c>
      <c r="N44" s="28" t="str">
        <f t="shared" si="8"/>
        <v/>
      </c>
      <c r="O44" s="24"/>
      <c r="P44" s="24" t="str">
        <f t="shared" si="9"/>
        <v/>
      </c>
      <c r="Q44" s="24" t="str">
        <f t="shared" si="10"/>
        <v/>
      </c>
      <c r="R44" s="27" t="str">
        <f t="shared" si="11"/>
        <v/>
      </c>
      <c r="S44" s="27" t="str">
        <f t="shared" si="12"/>
        <v/>
      </c>
      <c r="T44" s="28" t="str">
        <f t="shared" ref="T44:U44" si="83">IF(R44="","",$R$5+$T$5*R44)</f>
        <v/>
      </c>
      <c r="U44" s="28" t="str">
        <f t="shared" si="83"/>
        <v/>
      </c>
      <c r="V44" s="28" t="str">
        <f t="shared" ref="V44:W44" si="84">IF(T44="","", TRUNC(T44, 2))</f>
        <v/>
      </c>
      <c r="W44" s="28" t="str">
        <f t="shared" si="84"/>
        <v/>
      </c>
      <c r="X44" s="24"/>
      <c r="Y44" s="24"/>
      <c r="Z44" s="24"/>
      <c r="AA44" s="24"/>
      <c r="AB44" s="24"/>
      <c r="AC44" s="24"/>
      <c r="AD44" s="24"/>
      <c r="AE44" s="24"/>
      <c r="AF44" s="24"/>
    </row>
    <row r="45">
      <c r="A45" s="26">
        <v>38.0</v>
      </c>
      <c r="B45" s="27" t="str">
        <f>IF(GNA!E47 = "loop","",GNA!D47)</f>
        <v/>
      </c>
      <c r="C45" s="25"/>
      <c r="D45" s="28" t="str">
        <f t="shared" si="3"/>
        <v/>
      </c>
      <c r="F45" s="28" t="str">
        <f t="shared" si="4"/>
        <v/>
      </c>
      <c r="G45" s="24"/>
      <c r="H45" s="28" t="str">
        <f t="shared" si="5"/>
        <v/>
      </c>
      <c r="K45" s="28" t="str">
        <f t="shared" si="6"/>
        <v/>
      </c>
      <c r="L45" s="24"/>
      <c r="M45" s="28" t="str">
        <f t="shared" si="7"/>
        <v/>
      </c>
      <c r="N45" s="28" t="str">
        <f t="shared" si="8"/>
        <v/>
      </c>
      <c r="O45" s="24"/>
      <c r="P45" s="24" t="str">
        <f t="shared" si="9"/>
        <v/>
      </c>
      <c r="Q45" s="24" t="str">
        <f t="shared" si="10"/>
        <v/>
      </c>
      <c r="R45" s="27" t="str">
        <f t="shared" si="11"/>
        <v/>
      </c>
      <c r="S45" s="27" t="str">
        <f t="shared" si="12"/>
        <v/>
      </c>
      <c r="T45" s="28" t="str">
        <f t="shared" ref="T45:U45" si="85">IF(R45="","",$R$5+$T$5*R45)</f>
        <v/>
      </c>
      <c r="U45" s="28" t="str">
        <f t="shared" si="85"/>
        <v/>
      </c>
      <c r="V45" s="28" t="str">
        <f t="shared" ref="V45:W45" si="86">IF(T45="","", TRUNC(T45, 2))</f>
        <v/>
      </c>
      <c r="W45" s="28" t="str">
        <f t="shared" si="86"/>
        <v/>
      </c>
      <c r="X45" s="24"/>
      <c r="Y45" s="24"/>
      <c r="Z45" s="24"/>
      <c r="AA45" s="24"/>
      <c r="AB45" s="24"/>
      <c r="AC45" s="24"/>
      <c r="AD45" s="24"/>
      <c r="AE45" s="24"/>
      <c r="AF45" s="24"/>
    </row>
    <row r="46">
      <c r="A46" s="26">
        <v>39.0</v>
      </c>
      <c r="B46" s="27" t="str">
        <f>IF(GNA!E48 = "loop","",GNA!D48)</f>
        <v/>
      </c>
      <c r="C46" s="25"/>
      <c r="D46" s="28" t="str">
        <f t="shared" si="3"/>
        <v/>
      </c>
      <c r="F46" s="28" t="str">
        <f t="shared" si="4"/>
        <v/>
      </c>
      <c r="G46" s="24"/>
      <c r="H46" s="28" t="str">
        <f t="shared" si="5"/>
        <v/>
      </c>
      <c r="K46" s="28" t="str">
        <f t="shared" si="6"/>
        <v/>
      </c>
      <c r="L46" s="24"/>
      <c r="M46" s="28" t="str">
        <f t="shared" si="7"/>
        <v/>
      </c>
      <c r="N46" s="28" t="str">
        <f t="shared" si="8"/>
        <v/>
      </c>
      <c r="O46" s="24"/>
      <c r="P46" s="24" t="str">
        <f t="shared" si="9"/>
        <v/>
      </c>
      <c r="Q46" s="24" t="str">
        <f t="shared" si="10"/>
        <v/>
      </c>
      <c r="R46" s="27" t="str">
        <f t="shared" si="11"/>
        <v/>
      </c>
      <c r="S46" s="27" t="str">
        <f t="shared" si="12"/>
        <v/>
      </c>
      <c r="T46" s="28" t="str">
        <f t="shared" ref="T46:U46" si="87">IF(R46="","",$R$5+$T$5*R46)</f>
        <v/>
      </c>
      <c r="U46" s="28" t="str">
        <f t="shared" si="87"/>
        <v/>
      </c>
      <c r="V46" s="28" t="str">
        <f t="shared" ref="V46:W46" si="88">IF(T46="","", TRUNC(T46, 2))</f>
        <v/>
      </c>
      <c r="W46" s="28" t="str">
        <f t="shared" si="88"/>
        <v/>
      </c>
      <c r="X46" s="24"/>
      <c r="Y46" s="24"/>
      <c r="Z46" s="24"/>
      <c r="AA46" s="24"/>
      <c r="AB46" s="24"/>
      <c r="AC46" s="24"/>
      <c r="AD46" s="24"/>
      <c r="AE46" s="24"/>
      <c r="AF46" s="24"/>
    </row>
    <row r="47">
      <c r="A47" s="26">
        <v>40.0</v>
      </c>
      <c r="B47" s="27" t="str">
        <f>IF(GNA!E49 = "loop","",GNA!D49)</f>
        <v/>
      </c>
      <c r="C47" s="25"/>
      <c r="D47" s="28" t="str">
        <f t="shared" si="3"/>
        <v/>
      </c>
      <c r="F47" s="28" t="str">
        <f t="shared" si="4"/>
        <v/>
      </c>
      <c r="G47" s="24"/>
      <c r="H47" s="28" t="str">
        <f t="shared" si="5"/>
        <v/>
      </c>
      <c r="K47" s="28" t="str">
        <f t="shared" si="6"/>
        <v/>
      </c>
      <c r="L47" s="24"/>
      <c r="M47" s="28" t="str">
        <f t="shared" si="7"/>
        <v/>
      </c>
      <c r="N47" s="28" t="str">
        <f t="shared" si="8"/>
        <v/>
      </c>
      <c r="O47" s="24"/>
      <c r="P47" s="24" t="str">
        <f t="shared" si="9"/>
        <v/>
      </c>
      <c r="Q47" s="24" t="str">
        <f t="shared" si="10"/>
        <v/>
      </c>
      <c r="R47" s="27" t="str">
        <f t="shared" si="11"/>
        <v/>
      </c>
      <c r="S47" s="27" t="str">
        <f t="shared" si="12"/>
        <v/>
      </c>
      <c r="T47" s="28" t="str">
        <f t="shared" ref="T47:U47" si="89">IF(R47="","",$R$5+$T$5*R47)</f>
        <v/>
      </c>
      <c r="U47" s="28" t="str">
        <f t="shared" si="89"/>
        <v/>
      </c>
      <c r="V47" s="28" t="str">
        <f t="shared" ref="V47:W47" si="90">IF(T47="","", TRUNC(T47, 2))</f>
        <v/>
      </c>
      <c r="W47" s="28" t="str">
        <f t="shared" si="90"/>
        <v/>
      </c>
      <c r="X47" s="24"/>
      <c r="Y47" s="24"/>
      <c r="Z47" s="24"/>
      <c r="AA47" s="24"/>
      <c r="AB47" s="24"/>
      <c r="AC47" s="24"/>
      <c r="AD47" s="24"/>
      <c r="AE47" s="24"/>
      <c r="AF47" s="24"/>
    </row>
    <row r="48">
      <c r="A48" s="26">
        <v>41.0</v>
      </c>
      <c r="B48" s="27" t="str">
        <f>IF(GNA!E50 = "loop","",GNA!D50)</f>
        <v/>
      </c>
      <c r="C48" s="25"/>
      <c r="D48" s="28" t="str">
        <f t="shared" si="3"/>
        <v/>
      </c>
      <c r="F48" s="28" t="str">
        <f t="shared" si="4"/>
        <v/>
      </c>
      <c r="G48" s="24"/>
      <c r="H48" s="28" t="str">
        <f t="shared" si="5"/>
        <v/>
      </c>
      <c r="K48" s="28" t="str">
        <f t="shared" si="6"/>
        <v/>
      </c>
      <c r="L48" s="24"/>
      <c r="M48" s="28" t="str">
        <f t="shared" si="7"/>
        <v/>
      </c>
      <c r="N48" s="28" t="str">
        <f t="shared" si="8"/>
        <v/>
      </c>
      <c r="O48" s="24"/>
      <c r="P48" s="24" t="str">
        <f t="shared" si="9"/>
        <v/>
      </c>
      <c r="Q48" s="24" t="str">
        <f t="shared" si="10"/>
        <v/>
      </c>
      <c r="R48" s="27" t="str">
        <f t="shared" si="11"/>
        <v/>
      </c>
      <c r="S48" s="27" t="str">
        <f t="shared" si="12"/>
        <v/>
      </c>
      <c r="T48" s="28" t="str">
        <f t="shared" ref="T48:U48" si="91">IF(R48="","",$R$5+$T$5*R48)</f>
        <v/>
      </c>
      <c r="U48" s="28" t="str">
        <f t="shared" si="91"/>
        <v/>
      </c>
      <c r="V48" s="28" t="str">
        <f t="shared" ref="V48:W48" si="92">IF(T48="","", TRUNC(T48, 2))</f>
        <v/>
      </c>
      <c r="W48" s="28" t="str">
        <f t="shared" si="92"/>
        <v/>
      </c>
      <c r="X48" s="24"/>
      <c r="Y48" s="24"/>
      <c r="Z48" s="24"/>
      <c r="AA48" s="24"/>
      <c r="AB48" s="24"/>
      <c r="AC48" s="24"/>
      <c r="AD48" s="24"/>
      <c r="AE48" s="24"/>
      <c r="AF48" s="24"/>
    </row>
    <row r="49">
      <c r="A49" s="26">
        <v>42.0</v>
      </c>
      <c r="B49" s="27" t="str">
        <f>IF(GNA!E51 = "loop","",GNA!D51)</f>
        <v/>
      </c>
      <c r="C49" s="25"/>
      <c r="D49" s="28" t="str">
        <f t="shared" si="3"/>
        <v/>
      </c>
      <c r="F49" s="28" t="str">
        <f t="shared" si="4"/>
        <v/>
      </c>
      <c r="G49" s="24"/>
      <c r="H49" s="28" t="str">
        <f t="shared" si="5"/>
        <v/>
      </c>
      <c r="K49" s="28" t="str">
        <f t="shared" si="6"/>
        <v/>
      </c>
      <c r="L49" s="24"/>
      <c r="M49" s="28" t="str">
        <f t="shared" si="7"/>
        <v/>
      </c>
      <c r="N49" s="28" t="str">
        <f t="shared" si="8"/>
        <v/>
      </c>
      <c r="O49" s="24"/>
      <c r="P49" s="24" t="str">
        <f t="shared" si="9"/>
        <v/>
      </c>
      <c r="Q49" s="24" t="str">
        <f t="shared" si="10"/>
        <v/>
      </c>
      <c r="R49" s="27" t="str">
        <f t="shared" si="11"/>
        <v/>
      </c>
      <c r="S49" s="27" t="str">
        <f t="shared" si="12"/>
        <v/>
      </c>
      <c r="T49" s="28" t="str">
        <f t="shared" ref="T49:U49" si="93">IF(R49="","",$R$5+$T$5*R49)</f>
        <v/>
      </c>
      <c r="U49" s="28" t="str">
        <f t="shared" si="93"/>
        <v/>
      </c>
      <c r="V49" s="28" t="str">
        <f t="shared" ref="V49:W49" si="94">IF(T49="","", TRUNC(T49, 2))</f>
        <v/>
      </c>
      <c r="W49" s="28" t="str">
        <f t="shared" si="94"/>
        <v/>
      </c>
      <c r="X49" s="24"/>
      <c r="Y49" s="24"/>
      <c r="Z49" s="24"/>
      <c r="AA49" s="24"/>
      <c r="AB49" s="24"/>
      <c r="AC49" s="24"/>
      <c r="AD49" s="24"/>
      <c r="AE49" s="24"/>
      <c r="AF49" s="24"/>
    </row>
    <row r="50">
      <c r="A50" s="26">
        <v>43.0</v>
      </c>
      <c r="B50" s="27" t="str">
        <f>IF(GNA!E52 = "loop","",GNA!D52)</f>
        <v/>
      </c>
      <c r="C50" s="25"/>
      <c r="D50" s="28" t="str">
        <f t="shared" si="3"/>
        <v/>
      </c>
      <c r="F50" s="28" t="str">
        <f t="shared" si="4"/>
        <v/>
      </c>
      <c r="G50" s="24"/>
      <c r="H50" s="28" t="str">
        <f t="shared" si="5"/>
        <v/>
      </c>
      <c r="K50" s="28" t="str">
        <f t="shared" si="6"/>
        <v/>
      </c>
      <c r="L50" s="24"/>
      <c r="M50" s="28" t="str">
        <f t="shared" si="7"/>
        <v/>
      </c>
      <c r="N50" s="28" t="str">
        <f t="shared" si="8"/>
        <v/>
      </c>
      <c r="O50" s="24"/>
      <c r="P50" s="24" t="str">
        <f t="shared" si="9"/>
        <v/>
      </c>
      <c r="Q50" s="24" t="str">
        <f t="shared" si="10"/>
        <v/>
      </c>
      <c r="R50" s="27" t="str">
        <f t="shared" si="11"/>
        <v/>
      </c>
      <c r="S50" s="27" t="str">
        <f t="shared" si="12"/>
        <v/>
      </c>
      <c r="T50" s="28" t="str">
        <f t="shared" ref="T50:U50" si="95">IF(R50="","",$R$5+$T$5*R50)</f>
        <v/>
      </c>
      <c r="U50" s="28" t="str">
        <f t="shared" si="95"/>
        <v/>
      </c>
      <c r="V50" s="28" t="str">
        <f t="shared" ref="V50:W50" si="96">IF(T50="","", TRUNC(T50, 2))</f>
        <v/>
      </c>
      <c r="W50" s="28" t="str">
        <f t="shared" si="96"/>
        <v/>
      </c>
      <c r="X50" s="24"/>
      <c r="Y50" s="24"/>
      <c r="Z50" s="24"/>
      <c r="AA50" s="24"/>
      <c r="AB50" s="24"/>
      <c r="AC50" s="24"/>
      <c r="AD50" s="24"/>
      <c r="AE50" s="24"/>
      <c r="AF50" s="24"/>
    </row>
    <row r="51">
      <c r="A51" s="26">
        <v>44.0</v>
      </c>
      <c r="B51" s="27" t="str">
        <f>IF(GNA!E53 = "loop","",GNA!D53)</f>
        <v/>
      </c>
      <c r="C51" s="25"/>
      <c r="D51" s="28" t="str">
        <f t="shared" si="3"/>
        <v/>
      </c>
      <c r="F51" s="28" t="str">
        <f t="shared" si="4"/>
        <v/>
      </c>
      <c r="G51" s="24"/>
      <c r="H51" s="28" t="str">
        <f t="shared" si="5"/>
        <v/>
      </c>
      <c r="K51" s="28" t="str">
        <f t="shared" si="6"/>
        <v/>
      </c>
      <c r="L51" s="24"/>
      <c r="M51" s="28" t="str">
        <f t="shared" si="7"/>
        <v/>
      </c>
      <c r="N51" s="28" t="str">
        <f t="shared" si="8"/>
        <v/>
      </c>
      <c r="O51" s="24"/>
      <c r="P51" s="24" t="str">
        <f t="shared" si="9"/>
        <v/>
      </c>
      <c r="Q51" s="24" t="str">
        <f t="shared" si="10"/>
        <v/>
      </c>
      <c r="R51" s="27" t="str">
        <f t="shared" si="11"/>
        <v/>
      </c>
      <c r="S51" s="27" t="str">
        <f t="shared" si="12"/>
        <v/>
      </c>
      <c r="T51" s="28" t="str">
        <f t="shared" ref="T51:U51" si="97">IF(R51="","",$R$5+$T$5*R51)</f>
        <v/>
      </c>
      <c r="U51" s="28" t="str">
        <f t="shared" si="97"/>
        <v/>
      </c>
      <c r="V51" s="28" t="str">
        <f t="shared" ref="V51:W51" si="98">IF(T51="","", TRUNC(T51, 2))</f>
        <v/>
      </c>
      <c r="W51" s="28" t="str">
        <f t="shared" si="98"/>
        <v/>
      </c>
      <c r="X51" s="24"/>
      <c r="Y51" s="24"/>
      <c r="Z51" s="24"/>
      <c r="AA51" s="24"/>
      <c r="AB51" s="24"/>
      <c r="AC51" s="24"/>
      <c r="AD51" s="24"/>
      <c r="AE51" s="24"/>
      <c r="AF51" s="24"/>
    </row>
    <row r="52">
      <c r="A52" s="26">
        <v>45.0</v>
      </c>
      <c r="B52" s="27" t="str">
        <f>IF(GNA!E54 = "loop","",GNA!D54)</f>
        <v/>
      </c>
      <c r="C52" s="25"/>
      <c r="D52" s="28" t="str">
        <f t="shared" si="3"/>
        <v/>
      </c>
      <c r="F52" s="28" t="str">
        <f t="shared" si="4"/>
        <v/>
      </c>
      <c r="G52" s="24"/>
      <c r="H52" s="28" t="str">
        <f t="shared" si="5"/>
        <v/>
      </c>
      <c r="K52" s="28" t="str">
        <f t="shared" si="6"/>
        <v/>
      </c>
      <c r="L52" s="24"/>
      <c r="M52" s="28" t="str">
        <f t="shared" si="7"/>
        <v/>
      </c>
      <c r="N52" s="28" t="str">
        <f t="shared" si="8"/>
        <v/>
      </c>
      <c r="O52" s="24"/>
      <c r="P52" s="24" t="str">
        <f t="shared" si="9"/>
        <v/>
      </c>
      <c r="Q52" s="24" t="str">
        <f t="shared" si="10"/>
        <v/>
      </c>
      <c r="R52" s="27" t="str">
        <f t="shared" si="11"/>
        <v/>
      </c>
      <c r="S52" s="27" t="str">
        <f t="shared" si="12"/>
        <v/>
      </c>
      <c r="T52" s="28" t="str">
        <f t="shared" ref="T52:U52" si="99">IF(R52="","",$R$5+$T$5*R52)</f>
        <v/>
      </c>
      <c r="U52" s="28" t="str">
        <f t="shared" si="99"/>
        <v/>
      </c>
      <c r="V52" s="28" t="str">
        <f t="shared" ref="V52:W52" si="100">IF(T52="","", TRUNC(T52, 2))</f>
        <v/>
      </c>
      <c r="W52" s="28" t="str">
        <f t="shared" si="100"/>
        <v/>
      </c>
      <c r="X52" s="24"/>
      <c r="Y52" s="24"/>
      <c r="Z52" s="24"/>
      <c r="AA52" s="24"/>
      <c r="AB52" s="24"/>
      <c r="AC52" s="24"/>
      <c r="AD52" s="24"/>
      <c r="AE52" s="24"/>
      <c r="AF52" s="24"/>
    </row>
    <row r="53">
      <c r="A53" s="26">
        <v>46.0</v>
      </c>
      <c r="B53" s="27" t="str">
        <f>IF(GNA!E55 = "loop","",GNA!D55)</f>
        <v/>
      </c>
      <c r="C53" s="25"/>
      <c r="D53" s="28" t="str">
        <f t="shared" si="3"/>
        <v/>
      </c>
      <c r="F53" s="28" t="str">
        <f t="shared" si="4"/>
        <v/>
      </c>
      <c r="G53" s="24"/>
      <c r="H53" s="28" t="str">
        <f t="shared" si="5"/>
        <v/>
      </c>
      <c r="K53" s="28" t="str">
        <f t="shared" si="6"/>
        <v/>
      </c>
      <c r="L53" s="24"/>
      <c r="M53" s="28" t="str">
        <f t="shared" si="7"/>
        <v/>
      </c>
      <c r="N53" s="28" t="str">
        <f t="shared" si="8"/>
        <v/>
      </c>
      <c r="O53" s="24"/>
      <c r="P53" s="24" t="str">
        <f t="shared" si="9"/>
        <v/>
      </c>
      <c r="Q53" s="24" t="str">
        <f t="shared" si="10"/>
        <v/>
      </c>
      <c r="R53" s="27" t="str">
        <f t="shared" si="11"/>
        <v/>
      </c>
      <c r="S53" s="27" t="str">
        <f t="shared" si="12"/>
        <v/>
      </c>
      <c r="T53" s="28" t="str">
        <f t="shared" ref="T53:U53" si="101">IF(R53="","",$R$5+$T$5*R53)</f>
        <v/>
      </c>
      <c r="U53" s="28" t="str">
        <f t="shared" si="101"/>
        <v/>
      </c>
      <c r="V53" s="28" t="str">
        <f t="shared" ref="V53:W53" si="102">IF(T53="","", TRUNC(T53, 2))</f>
        <v/>
      </c>
      <c r="W53" s="28" t="str">
        <f t="shared" si="102"/>
        <v/>
      </c>
      <c r="X53" s="24"/>
      <c r="Y53" s="24"/>
      <c r="Z53" s="24"/>
      <c r="AA53" s="24"/>
      <c r="AB53" s="24"/>
      <c r="AC53" s="24"/>
      <c r="AD53" s="24"/>
      <c r="AE53" s="24"/>
      <c r="AF53" s="24"/>
    </row>
    <row r="54">
      <c r="A54" s="26">
        <v>47.0</v>
      </c>
      <c r="B54" s="27" t="str">
        <f>IF(GNA!E56 = "loop","",GNA!D56)</f>
        <v/>
      </c>
      <c r="C54" s="25"/>
      <c r="D54" s="28" t="str">
        <f t="shared" si="3"/>
        <v/>
      </c>
      <c r="F54" s="28" t="str">
        <f t="shared" si="4"/>
        <v/>
      </c>
      <c r="G54" s="24"/>
      <c r="H54" s="28" t="str">
        <f t="shared" si="5"/>
        <v/>
      </c>
      <c r="K54" s="28" t="str">
        <f t="shared" si="6"/>
        <v/>
      </c>
      <c r="L54" s="24"/>
      <c r="M54" s="28" t="str">
        <f t="shared" si="7"/>
        <v/>
      </c>
      <c r="N54" s="28" t="str">
        <f t="shared" si="8"/>
        <v/>
      </c>
      <c r="O54" s="24"/>
      <c r="P54" s="24" t="str">
        <f t="shared" si="9"/>
        <v/>
      </c>
      <c r="Q54" s="24" t="str">
        <f t="shared" si="10"/>
        <v/>
      </c>
      <c r="R54" s="27" t="str">
        <f t="shared" si="11"/>
        <v/>
      </c>
      <c r="S54" s="27" t="str">
        <f t="shared" si="12"/>
        <v/>
      </c>
      <c r="T54" s="28" t="str">
        <f t="shared" ref="T54:U54" si="103">IF(R54="","",$R$5+$T$5*R54)</f>
        <v/>
      </c>
      <c r="U54" s="28" t="str">
        <f t="shared" si="103"/>
        <v/>
      </c>
      <c r="V54" s="28" t="str">
        <f t="shared" ref="V54:W54" si="104">IF(T54="","", TRUNC(T54, 2))</f>
        <v/>
      </c>
      <c r="W54" s="28" t="str">
        <f t="shared" si="104"/>
        <v/>
      </c>
      <c r="X54" s="24"/>
      <c r="Y54" s="24"/>
      <c r="Z54" s="24"/>
      <c r="AA54" s="24"/>
      <c r="AB54" s="24"/>
      <c r="AC54" s="24"/>
      <c r="AD54" s="24"/>
      <c r="AE54" s="24"/>
      <c r="AF54" s="24"/>
    </row>
    <row r="55">
      <c r="A55" s="26">
        <v>48.0</v>
      </c>
      <c r="B55" s="27" t="str">
        <f>IF(GNA!E57 = "loop","",GNA!D57)</f>
        <v/>
      </c>
      <c r="C55" s="25"/>
      <c r="D55" s="28" t="str">
        <f t="shared" si="3"/>
        <v/>
      </c>
      <c r="F55" s="28" t="str">
        <f t="shared" si="4"/>
        <v/>
      </c>
      <c r="G55" s="24"/>
      <c r="H55" s="28" t="str">
        <f t="shared" si="5"/>
        <v/>
      </c>
      <c r="K55" s="28" t="str">
        <f t="shared" si="6"/>
        <v/>
      </c>
      <c r="L55" s="24"/>
      <c r="M55" s="28" t="str">
        <f t="shared" si="7"/>
        <v/>
      </c>
      <c r="N55" s="28" t="str">
        <f t="shared" si="8"/>
        <v/>
      </c>
      <c r="O55" s="24"/>
      <c r="P55" s="24" t="str">
        <f t="shared" si="9"/>
        <v/>
      </c>
      <c r="Q55" s="24" t="str">
        <f t="shared" si="10"/>
        <v/>
      </c>
      <c r="R55" s="27" t="str">
        <f t="shared" si="11"/>
        <v/>
      </c>
      <c r="S55" s="27" t="str">
        <f t="shared" si="12"/>
        <v/>
      </c>
      <c r="T55" s="28" t="str">
        <f t="shared" ref="T55:U55" si="105">IF(R55="","",$R$5+$T$5*R55)</f>
        <v/>
      </c>
      <c r="U55" s="28" t="str">
        <f t="shared" si="105"/>
        <v/>
      </c>
      <c r="V55" s="28" t="str">
        <f t="shared" ref="V55:W55" si="106">IF(T55="","", TRUNC(T55, 2))</f>
        <v/>
      </c>
      <c r="W55" s="28" t="str">
        <f t="shared" si="106"/>
        <v/>
      </c>
      <c r="X55" s="24"/>
      <c r="Y55" s="24"/>
      <c r="Z55" s="24"/>
      <c r="AA55" s="24"/>
      <c r="AB55" s="24"/>
      <c r="AC55" s="24"/>
      <c r="AD55" s="24"/>
      <c r="AE55" s="24"/>
      <c r="AF55" s="24"/>
    </row>
    <row r="56">
      <c r="A56" s="26">
        <v>49.0</v>
      </c>
      <c r="B56" s="27" t="str">
        <f>IF(GNA!E58 = "loop","",GNA!D58)</f>
        <v/>
      </c>
      <c r="C56" s="25"/>
      <c r="D56" s="28" t="str">
        <f t="shared" si="3"/>
        <v/>
      </c>
      <c r="F56" s="28" t="str">
        <f t="shared" si="4"/>
        <v/>
      </c>
      <c r="G56" s="24"/>
      <c r="H56" s="28" t="str">
        <f t="shared" si="5"/>
        <v/>
      </c>
      <c r="K56" s="28" t="str">
        <f t="shared" si="6"/>
        <v/>
      </c>
      <c r="L56" s="24"/>
      <c r="M56" s="28" t="str">
        <f t="shared" si="7"/>
        <v/>
      </c>
      <c r="N56" s="28" t="str">
        <f t="shared" si="8"/>
        <v/>
      </c>
      <c r="O56" s="24"/>
      <c r="P56" s="24" t="str">
        <f t="shared" si="9"/>
        <v/>
      </c>
      <c r="Q56" s="24" t="str">
        <f t="shared" si="10"/>
        <v/>
      </c>
      <c r="R56" s="27" t="str">
        <f t="shared" si="11"/>
        <v/>
      </c>
      <c r="S56" s="27" t="str">
        <f t="shared" si="12"/>
        <v/>
      </c>
      <c r="T56" s="28" t="str">
        <f t="shared" ref="T56:U56" si="107">IF(R56="","",$R$5+$T$5*R56)</f>
        <v/>
      </c>
      <c r="U56" s="28" t="str">
        <f t="shared" si="107"/>
        <v/>
      </c>
      <c r="V56" s="28" t="str">
        <f t="shared" ref="V56:W56" si="108">IF(T56="","", TRUNC(T56, 2))</f>
        <v/>
      </c>
      <c r="W56" s="28" t="str">
        <f t="shared" si="108"/>
        <v/>
      </c>
      <c r="X56" s="24"/>
      <c r="Y56" s="24"/>
      <c r="Z56" s="24"/>
      <c r="AA56" s="24"/>
      <c r="AB56" s="24"/>
      <c r="AC56" s="24"/>
      <c r="AD56" s="24"/>
      <c r="AE56" s="24"/>
      <c r="AF56" s="24"/>
    </row>
    <row r="57">
      <c r="A57" s="26">
        <v>50.0</v>
      </c>
      <c r="B57" s="27" t="str">
        <f>IF(GNA!E59 = "loop","",GNA!D59)</f>
        <v/>
      </c>
      <c r="C57" s="25"/>
      <c r="D57" s="28" t="str">
        <f t="shared" si="3"/>
        <v/>
      </c>
      <c r="F57" s="28" t="str">
        <f t="shared" si="4"/>
        <v/>
      </c>
      <c r="G57" s="24"/>
      <c r="H57" s="28" t="str">
        <f t="shared" si="5"/>
        <v/>
      </c>
      <c r="K57" s="28" t="str">
        <f t="shared" si="6"/>
        <v/>
      </c>
      <c r="L57" s="24"/>
      <c r="M57" s="28" t="str">
        <f t="shared" si="7"/>
        <v/>
      </c>
      <c r="N57" s="28" t="str">
        <f t="shared" si="8"/>
        <v/>
      </c>
      <c r="O57" s="24"/>
      <c r="P57" s="24" t="str">
        <f t="shared" si="9"/>
        <v/>
      </c>
      <c r="Q57" s="24" t="str">
        <f t="shared" si="10"/>
        <v/>
      </c>
      <c r="R57" s="27" t="str">
        <f t="shared" si="11"/>
        <v/>
      </c>
      <c r="S57" s="27" t="str">
        <f t="shared" si="12"/>
        <v/>
      </c>
      <c r="T57" s="28" t="str">
        <f t="shared" ref="T57:U57" si="109">IF(R57="","",$R$5+$T$5*R57)</f>
        <v/>
      </c>
      <c r="U57" s="28" t="str">
        <f t="shared" si="109"/>
        <v/>
      </c>
      <c r="V57" s="28" t="str">
        <f t="shared" ref="V57:W57" si="110">IF(T57="","", TRUNC(T57, 2))</f>
        <v/>
      </c>
      <c r="W57" s="28" t="str">
        <f t="shared" si="110"/>
        <v/>
      </c>
      <c r="X57" s="24"/>
      <c r="Y57" s="24"/>
      <c r="Z57" s="24"/>
      <c r="AA57" s="24"/>
      <c r="AB57" s="24"/>
      <c r="AC57" s="24"/>
      <c r="AD57" s="24"/>
      <c r="AE57" s="24"/>
      <c r="AF57" s="24"/>
    </row>
    <row r="58">
      <c r="A58" s="26">
        <v>51.0</v>
      </c>
      <c r="B58" s="27" t="str">
        <f>IF(GNA!E60 = "loop","",GNA!D60)</f>
        <v/>
      </c>
      <c r="C58" s="25"/>
      <c r="D58" s="28" t="str">
        <f t="shared" si="3"/>
        <v/>
      </c>
      <c r="F58" s="28" t="str">
        <f t="shared" si="4"/>
        <v/>
      </c>
      <c r="G58" s="24"/>
      <c r="H58" s="28" t="str">
        <f t="shared" si="5"/>
        <v/>
      </c>
      <c r="K58" s="28" t="str">
        <f t="shared" si="6"/>
        <v/>
      </c>
      <c r="L58" s="24"/>
      <c r="M58" s="28" t="str">
        <f t="shared" si="7"/>
        <v/>
      </c>
      <c r="N58" s="28" t="str">
        <f t="shared" si="8"/>
        <v/>
      </c>
      <c r="O58" s="24"/>
      <c r="P58" s="24" t="str">
        <f t="shared" si="9"/>
        <v/>
      </c>
      <c r="Q58" s="24" t="str">
        <f t="shared" si="10"/>
        <v/>
      </c>
      <c r="R58" s="27" t="str">
        <f t="shared" si="11"/>
        <v/>
      </c>
      <c r="S58" s="27" t="str">
        <f t="shared" si="12"/>
        <v/>
      </c>
      <c r="T58" s="28" t="str">
        <f t="shared" ref="T58:U58" si="111">IF(R58="","",$R$5+$T$5*R58)</f>
        <v/>
      </c>
      <c r="U58" s="28" t="str">
        <f t="shared" si="111"/>
        <v/>
      </c>
      <c r="V58" s="28" t="str">
        <f t="shared" ref="V58:W58" si="112">IF(T58="","", TRUNC(T58, 2))</f>
        <v/>
      </c>
      <c r="W58" s="28" t="str">
        <f t="shared" si="112"/>
        <v/>
      </c>
      <c r="X58" s="24"/>
      <c r="Y58" s="24"/>
      <c r="Z58" s="24"/>
      <c r="AA58" s="24"/>
      <c r="AB58" s="24"/>
      <c r="AC58" s="24"/>
      <c r="AD58" s="24"/>
      <c r="AE58" s="24"/>
      <c r="AF58" s="24"/>
    </row>
    <row r="59">
      <c r="A59" s="26">
        <v>52.0</v>
      </c>
      <c r="B59" s="27" t="str">
        <f>IF(GNA!E61 = "loop","",GNA!D61)</f>
        <v/>
      </c>
      <c r="C59" s="25"/>
      <c r="D59" s="28" t="str">
        <f t="shared" si="3"/>
        <v/>
      </c>
      <c r="F59" s="28" t="str">
        <f t="shared" si="4"/>
        <v/>
      </c>
      <c r="G59" s="24"/>
      <c r="H59" s="28" t="str">
        <f t="shared" si="5"/>
        <v/>
      </c>
      <c r="K59" s="28" t="str">
        <f t="shared" si="6"/>
        <v/>
      </c>
      <c r="L59" s="24"/>
      <c r="M59" s="28" t="str">
        <f t="shared" si="7"/>
        <v/>
      </c>
      <c r="N59" s="28" t="str">
        <f t="shared" si="8"/>
        <v/>
      </c>
      <c r="O59" s="24"/>
      <c r="P59" s="24" t="str">
        <f t="shared" si="9"/>
        <v/>
      </c>
      <c r="Q59" s="24" t="str">
        <f t="shared" si="10"/>
        <v/>
      </c>
      <c r="R59" s="27" t="str">
        <f t="shared" si="11"/>
        <v/>
      </c>
      <c r="S59" s="27" t="str">
        <f t="shared" si="12"/>
        <v/>
      </c>
      <c r="T59" s="28" t="str">
        <f t="shared" ref="T59:U59" si="113">IF(R59="","",$R$5+$T$5*R59)</f>
        <v/>
      </c>
      <c r="U59" s="28" t="str">
        <f t="shared" si="113"/>
        <v/>
      </c>
      <c r="V59" s="28" t="str">
        <f t="shared" ref="V59:W59" si="114">IF(T59="","", TRUNC(T59, 2))</f>
        <v/>
      </c>
      <c r="W59" s="28" t="str">
        <f t="shared" si="114"/>
        <v/>
      </c>
      <c r="X59" s="24"/>
      <c r="Y59" s="24"/>
      <c r="Z59" s="24"/>
      <c r="AA59" s="24"/>
      <c r="AB59" s="24"/>
      <c r="AC59" s="24"/>
      <c r="AD59" s="24"/>
      <c r="AE59" s="24"/>
      <c r="AF59" s="24"/>
    </row>
    <row r="60">
      <c r="A60" s="26">
        <v>53.0</v>
      </c>
      <c r="B60" s="27" t="str">
        <f>IF(GNA!E62 = "loop","",GNA!D62)</f>
        <v/>
      </c>
      <c r="C60" s="25"/>
      <c r="D60" s="28" t="str">
        <f t="shared" si="3"/>
        <v/>
      </c>
      <c r="F60" s="28" t="str">
        <f t="shared" si="4"/>
        <v/>
      </c>
      <c r="G60" s="24"/>
      <c r="H60" s="28" t="str">
        <f t="shared" si="5"/>
        <v/>
      </c>
      <c r="K60" s="28" t="str">
        <f t="shared" si="6"/>
        <v/>
      </c>
      <c r="L60" s="24"/>
      <c r="M60" s="28" t="str">
        <f t="shared" si="7"/>
        <v/>
      </c>
      <c r="N60" s="28" t="str">
        <f t="shared" si="8"/>
        <v/>
      </c>
      <c r="O60" s="24"/>
      <c r="P60" s="24" t="str">
        <f t="shared" si="9"/>
        <v/>
      </c>
      <c r="Q60" s="24" t="str">
        <f t="shared" si="10"/>
        <v/>
      </c>
      <c r="R60" s="27" t="str">
        <f t="shared" si="11"/>
        <v/>
      </c>
      <c r="S60" s="27" t="str">
        <f t="shared" si="12"/>
        <v/>
      </c>
      <c r="T60" s="28" t="str">
        <f t="shared" ref="T60:U60" si="115">IF(R60="","",$R$5+$T$5*R60)</f>
        <v/>
      </c>
      <c r="U60" s="28" t="str">
        <f t="shared" si="115"/>
        <v/>
      </c>
      <c r="V60" s="28" t="str">
        <f t="shared" ref="V60:W60" si="116">IF(T60="","", TRUNC(T60, 2))</f>
        <v/>
      </c>
      <c r="W60" s="28" t="str">
        <f t="shared" si="116"/>
        <v/>
      </c>
      <c r="X60" s="24"/>
      <c r="Y60" s="24"/>
      <c r="Z60" s="24"/>
      <c r="AA60" s="24"/>
      <c r="AB60" s="24"/>
      <c r="AC60" s="24"/>
      <c r="AD60" s="24"/>
      <c r="AE60" s="24"/>
      <c r="AF60" s="24"/>
    </row>
    <row r="61">
      <c r="A61" s="26">
        <v>54.0</v>
      </c>
      <c r="B61" s="27" t="str">
        <f>IF(GNA!E63 = "loop","",GNA!D63)</f>
        <v/>
      </c>
      <c r="C61" s="25"/>
      <c r="D61" s="28" t="str">
        <f t="shared" si="3"/>
        <v/>
      </c>
      <c r="F61" s="28" t="str">
        <f t="shared" si="4"/>
        <v/>
      </c>
      <c r="G61" s="24"/>
      <c r="H61" s="28" t="str">
        <f t="shared" si="5"/>
        <v/>
      </c>
      <c r="K61" s="28" t="str">
        <f t="shared" si="6"/>
        <v/>
      </c>
      <c r="L61" s="24"/>
      <c r="M61" s="28" t="str">
        <f t="shared" si="7"/>
        <v/>
      </c>
      <c r="N61" s="28" t="str">
        <f t="shared" si="8"/>
        <v/>
      </c>
      <c r="O61" s="24"/>
      <c r="P61" s="24" t="str">
        <f t="shared" si="9"/>
        <v/>
      </c>
      <c r="Q61" s="24" t="str">
        <f t="shared" si="10"/>
        <v/>
      </c>
      <c r="R61" s="27" t="str">
        <f t="shared" si="11"/>
        <v/>
      </c>
      <c r="S61" s="27" t="str">
        <f t="shared" si="12"/>
        <v/>
      </c>
      <c r="T61" s="28" t="str">
        <f t="shared" ref="T61:U61" si="117">IF(R61="","",$R$5+$T$5*R61)</f>
        <v/>
      </c>
      <c r="U61" s="28" t="str">
        <f t="shared" si="117"/>
        <v/>
      </c>
      <c r="V61" s="28" t="str">
        <f t="shared" ref="V61:W61" si="118">IF(T61="","", TRUNC(T61, 2))</f>
        <v/>
      </c>
      <c r="W61" s="28" t="str">
        <f t="shared" si="118"/>
        <v/>
      </c>
      <c r="X61" s="24"/>
      <c r="Y61" s="24"/>
      <c r="Z61" s="24"/>
      <c r="AA61" s="24"/>
      <c r="AB61" s="24"/>
      <c r="AC61" s="24"/>
      <c r="AD61" s="24"/>
      <c r="AE61" s="24"/>
      <c r="AF61" s="24"/>
    </row>
    <row r="62">
      <c r="A62" s="26">
        <v>55.0</v>
      </c>
      <c r="B62" s="27" t="str">
        <f>IF(GNA!E64 = "loop","",GNA!D64)</f>
        <v/>
      </c>
      <c r="C62" s="25"/>
      <c r="D62" s="28" t="str">
        <f t="shared" si="3"/>
        <v/>
      </c>
      <c r="F62" s="28" t="str">
        <f t="shared" si="4"/>
        <v/>
      </c>
      <c r="G62" s="24"/>
      <c r="H62" s="28" t="str">
        <f t="shared" si="5"/>
        <v/>
      </c>
      <c r="K62" s="28" t="str">
        <f t="shared" si="6"/>
        <v/>
      </c>
      <c r="L62" s="24"/>
      <c r="M62" s="28" t="str">
        <f t="shared" si="7"/>
        <v/>
      </c>
      <c r="N62" s="28" t="str">
        <f t="shared" si="8"/>
        <v/>
      </c>
      <c r="O62" s="24"/>
      <c r="P62" s="24" t="str">
        <f t="shared" si="9"/>
        <v/>
      </c>
      <c r="Q62" s="24" t="str">
        <f t="shared" si="10"/>
        <v/>
      </c>
      <c r="R62" s="27" t="str">
        <f t="shared" si="11"/>
        <v/>
      </c>
      <c r="S62" s="27" t="str">
        <f t="shared" si="12"/>
        <v/>
      </c>
      <c r="T62" s="28" t="str">
        <f t="shared" ref="T62:U62" si="119">IF(R62="","",$R$5+$T$5*R62)</f>
        <v/>
      </c>
      <c r="U62" s="28" t="str">
        <f t="shared" si="119"/>
        <v/>
      </c>
      <c r="V62" s="28" t="str">
        <f t="shared" ref="V62:W62" si="120">IF(T62="","", TRUNC(T62, 2))</f>
        <v/>
      </c>
      <c r="W62" s="28" t="str">
        <f t="shared" si="120"/>
        <v/>
      </c>
      <c r="X62" s="24"/>
      <c r="Y62" s="24"/>
      <c r="Z62" s="24"/>
      <c r="AA62" s="24"/>
      <c r="AB62" s="24"/>
      <c r="AC62" s="24"/>
      <c r="AD62" s="24"/>
      <c r="AE62" s="24"/>
      <c r="AF62" s="24"/>
    </row>
    <row r="63">
      <c r="A63" s="26">
        <v>56.0</v>
      </c>
      <c r="B63" s="27" t="str">
        <f>IF(GNA!E65 = "loop","",GNA!D65)</f>
        <v/>
      </c>
      <c r="C63" s="25"/>
      <c r="D63" s="28" t="str">
        <f t="shared" si="3"/>
        <v/>
      </c>
      <c r="F63" s="28" t="str">
        <f t="shared" si="4"/>
        <v/>
      </c>
      <c r="G63" s="24"/>
      <c r="H63" s="28" t="str">
        <f t="shared" si="5"/>
        <v/>
      </c>
      <c r="K63" s="28" t="str">
        <f t="shared" si="6"/>
        <v/>
      </c>
      <c r="L63" s="24"/>
      <c r="M63" s="28" t="str">
        <f t="shared" si="7"/>
        <v/>
      </c>
      <c r="N63" s="28" t="str">
        <f t="shared" si="8"/>
        <v/>
      </c>
      <c r="O63" s="24"/>
      <c r="P63" s="24" t="str">
        <f t="shared" si="9"/>
        <v/>
      </c>
      <c r="Q63" s="24" t="str">
        <f t="shared" si="10"/>
        <v/>
      </c>
      <c r="R63" s="27" t="str">
        <f t="shared" si="11"/>
        <v/>
      </c>
      <c r="S63" s="27" t="str">
        <f t="shared" si="12"/>
        <v/>
      </c>
      <c r="T63" s="28" t="str">
        <f t="shared" ref="T63:U63" si="121">IF(R63="","",$R$5+$T$5*R63)</f>
        <v/>
      </c>
      <c r="U63" s="28" t="str">
        <f t="shared" si="121"/>
        <v/>
      </c>
      <c r="V63" s="28" t="str">
        <f t="shared" ref="V63:W63" si="122">IF(T63="","", TRUNC(T63, 2))</f>
        <v/>
      </c>
      <c r="W63" s="28" t="str">
        <f t="shared" si="122"/>
        <v/>
      </c>
      <c r="X63" s="24"/>
      <c r="Y63" s="24"/>
      <c r="Z63" s="24"/>
      <c r="AA63" s="24"/>
      <c r="AB63" s="24"/>
      <c r="AC63" s="24"/>
      <c r="AD63" s="24"/>
      <c r="AE63" s="24"/>
      <c r="AF63" s="24"/>
    </row>
    <row r="64">
      <c r="A64" s="26">
        <v>57.0</v>
      </c>
      <c r="B64" s="27" t="str">
        <f>IF(GNA!E66 = "loop","",GNA!D66)</f>
        <v/>
      </c>
      <c r="C64" s="25"/>
      <c r="D64" s="28" t="str">
        <f t="shared" si="3"/>
        <v/>
      </c>
      <c r="F64" s="28" t="str">
        <f t="shared" si="4"/>
        <v/>
      </c>
      <c r="G64" s="24"/>
      <c r="H64" s="28" t="str">
        <f t="shared" si="5"/>
        <v/>
      </c>
      <c r="K64" s="28" t="str">
        <f t="shared" si="6"/>
        <v/>
      </c>
      <c r="L64" s="24"/>
      <c r="M64" s="28" t="str">
        <f t="shared" si="7"/>
        <v/>
      </c>
      <c r="N64" s="28" t="str">
        <f t="shared" si="8"/>
        <v/>
      </c>
      <c r="O64" s="24"/>
      <c r="P64" s="24" t="str">
        <f t="shared" si="9"/>
        <v/>
      </c>
      <c r="Q64" s="24" t="str">
        <f t="shared" si="10"/>
        <v/>
      </c>
      <c r="R64" s="27" t="str">
        <f t="shared" si="11"/>
        <v/>
      </c>
      <c r="S64" s="27" t="str">
        <f t="shared" si="12"/>
        <v/>
      </c>
      <c r="T64" s="28" t="str">
        <f t="shared" ref="T64:U64" si="123">IF(R64="","",$R$5+$T$5*R64)</f>
        <v/>
      </c>
      <c r="U64" s="28" t="str">
        <f t="shared" si="123"/>
        <v/>
      </c>
      <c r="V64" s="28" t="str">
        <f t="shared" ref="V64:W64" si="124">IF(T64="","", TRUNC(T64, 2))</f>
        <v/>
      </c>
      <c r="W64" s="28" t="str">
        <f t="shared" si="124"/>
        <v/>
      </c>
      <c r="X64" s="24"/>
      <c r="Y64" s="24"/>
      <c r="Z64" s="24"/>
      <c r="AA64" s="24"/>
      <c r="AB64" s="24"/>
      <c r="AC64" s="24"/>
      <c r="AD64" s="24"/>
      <c r="AE64" s="24"/>
      <c r="AF64" s="24"/>
    </row>
    <row r="65">
      <c r="A65" s="26">
        <v>58.0</v>
      </c>
      <c r="B65" s="27" t="str">
        <f>IF(GNA!E67 = "loop","",GNA!D67)</f>
        <v/>
      </c>
      <c r="C65" s="25"/>
      <c r="D65" s="28" t="str">
        <f t="shared" si="3"/>
        <v/>
      </c>
      <c r="F65" s="28" t="str">
        <f t="shared" si="4"/>
        <v/>
      </c>
      <c r="G65" s="24"/>
      <c r="H65" s="28" t="str">
        <f t="shared" si="5"/>
        <v/>
      </c>
      <c r="K65" s="28" t="str">
        <f t="shared" si="6"/>
        <v/>
      </c>
      <c r="L65" s="24"/>
      <c r="M65" s="28" t="str">
        <f t="shared" si="7"/>
        <v/>
      </c>
      <c r="N65" s="28" t="str">
        <f t="shared" si="8"/>
        <v/>
      </c>
      <c r="O65" s="24"/>
      <c r="P65" s="24" t="str">
        <f t="shared" si="9"/>
        <v/>
      </c>
      <c r="Q65" s="24" t="str">
        <f t="shared" si="10"/>
        <v/>
      </c>
      <c r="R65" s="27" t="str">
        <f t="shared" si="11"/>
        <v/>
      </c>
      <c r="S65" s="27" t="str">
        <f t="shared" si="12"/>
        <v/>
      </c>
      <c r="T65" s="28" t="str">
        <f t="shared" ref="T65:U65" si="125">IF(R65="","",$R$5+$T$5*R65)</f>
        <v/>
      </c>
      <c r="U65" s="28" t="str">
        <f t="shared" si="125"/>
        <v/>
      </c>
      <c r="V65" s="28" t="str">
        <f t="shared" ref="V65:W65" si="126">IF(T65="","", TRUNC(T65, 2))</f>
        <v/>
      </c>
      <c r="W65" s="28" t="str">
        <f t="shared" si="126"/>
        <v/>
      </c>
      <c r="X65" s="24"/>
      <c r="Y65" s="24"/>
      <c r="Z65" s="24"/>
      <c r="AA65" s="24"/>
      <c r="AB65" s="24"/>
      <c r="AC65" s="24"/>
      <c r="AD65" s="24"/>
      <c r="AE65" s="24"/>
      <c r="AF65" s="24"/>
    </row>
    <row r="66">
      <c r="A66" s="26">
        <v>59.0</v>
      </c>
      <c r="B66" s="27" t="str">
        <f>IF(GNA!E68 = "loop","",GNA!D68)</f>
        <v/>
      </c>
      <c r="C66" s="25"/>
      <c r="D66" s="28" t="str">
        <f t="shared" si="3"/>
        <v/>
      </c>
      <c r="F66" s="28" t="str">
        <f t="shared" si="4"/>
        <v/>
      </c>
      <c r="G66" s="24"/>
      <c r="H66" s="28" t="str">
        <f t="shared" si="5"/>
        <v/>
      </c>
      <c r="K66" s="28" t="str">
        <f t="shared" si="6"/>
        <v/>
      </c>
      <c r="L66" s="24"/>
      <c r="M66" s="28" t="str">
        <f t="shared" si="7"/>
        <v/>
      </c>
      <c r="N66" s="28" t="str">
        <f t="shared" si="8"/>
        <v/>
      </c>
      <c r="O66" s="24"/>
      <c r="P66" s="24" t="str">
        <f t="shared" si="9"/>
        <v/>
      </c>
      <c r="Q66" s="24" t="str">
        <f t="shared" si="10"/>
        <v/>
      </c>
      <c r="R66" s="27" t="str">
        <f t="shared" si="11"/>
        <v/>
      </c>
      <c r="S66" s="27" t="str">
        <f t="shared" si="12"/>
        <v/>
      </c>
      <c r="T66" s="28" t="str">
        <f t="shared" ref="T66:U66" si="127">IF(R66="","",$R$5+$T$5*R66)</f>
        <v/>
      </c>
      <c r="U66" s="28" t="str">
        <f t="shared" si="127"/>
        <v/>
      </c>
      <c r="V66" s="28" t="str">
        <f t="shared" ref="V66:W66" si="128">IF(T66="","", TRUNC(T66, 2))</f>
        <v/>
      </c>
      <c r="W66" s="28" t="str">
        <f t="shared" si="128"/>
        <v/>
      </c>
      <c r="X66" s="24"/>
      <c r="Y66" s="24"/>
      <c r="Z66" s="24"/>
      <c r="AA66" s="24"/>
      <c r="AB66" s="24"/>
      <c r="AC66" s="24"/>
      <c r="AD66" s="24"/>
      <c r="AE66" s="24"/>
      <c r="AF66" s="24"/>
    </row>
    <row r="67">
      <c r="A67" s="26">
        <v>60.0</v>
      </c>
      <c r="B67" s="27" t="str">
        <f>IF(GNA!E69 = "loop","",GNA!D69)</f>
        <v/>
      </c>
      <c r="C67" s="25"/>
      <c r="D67" s="28" t="str">
        <f t="shared" si="3"/>
        <v/>
      </c>
      <c r="F67" s="28" t="str">
        <f t="shared" si="4"/>
        <v/>
      </c>
      <c r="G67" s="24"/>
      <c r="H67" s="28" t="str">
        <f t="shared" si="5"/>
        <v/>
      </c>
      <c r="K67" s="28" t="str">
        <f t="shared" si="6"/>
        <v/>
      </c>
      <c r="L67" s="24"/>
      <c r="M67" s="28" t="str">
        <f t="shared" si="7"/>
        <v/>
      </c>
      <c r="N67" s="28" t="str">
        <f t="shared" si="8"/>
        <v/>
      </c>
      <c r="O67" s="24"/>
      <c r="P67" s="24" t="str">
        <f t="shared" si="9"/>
        <v/>
      </c>
      <c r="Q67" s="24" t="str">
        <f t="shared" si="10"/>
        <v/>
      </c>
      <c r="R67" s="27" t="str">
        <f t="shared" si="11"/>
        <v/>
      </c>
      <c r="S67" s="27" t="str">
        <f t="shared" si="12"/>
        <v/>
      </c>
      <c r="T67" s="28" t="str">
        <f t="shared" ref="T67:U67" si="129">IF(R67="","",$R$5+$T$5*R67)</f>
        <v/>
      </c>
      <c r="U67" s="28" t="str">
        <f t="shared" si="129"/>
        <v/>
      </c>
      <c r="V67" s="28" t="str">
        <f t="shared" ref="V67:W67" si="130">IF(T67="","", TRUNC(T67, 2))</f>
        <v/>
      </c>
      <c r="W67" s="28" t="str">
        <f t="shared" si="130"/>
        <v/>
      </c>
      <c r="X67" s="24"/>
      <c r="Y67" s="24"/>
      <c r="Z67" s="24"/>
      <c r="AA67" s="24"/>
      <c r="AB67" s="24"/>
      <c r="AC67" s="24"/>
      <c r="AD67" s="24"/>
      <c r="AE67" s="24"/>
      <c r="AF67" s="24"/>
    </row>
    <row r="68">
      <c r="A68" s="26">
        <v>61.0</v>
      </c>
      <c r="B68" s="27" t="str">
        <f>IF(GNA!E70 = "loop","",GNA!D70)</f>
        <v/>
      </c>
      <c r="C68" s="25"/>
      <c r="D68" s="28" t="str">
        <f t="shared" si="3"/>
        <v/>
      </c>
      <c r="F68" s="28" t="str">
        <f t="shared" si="4"/>
        <v/>
      </c>
      <c r="G68" s="24"/>
      <c r="H68" s="28" t="str">
        <f t="shared" si="5"/>
        <v/>
      </c>
      <c r="K68" s="28" t="str">
        <f t="shared" si="6"/>
        <v/>
      </c>
      <c r="L68" s="24"/>
      <c r="M68" s="28" t="str">
        <f t="shared" si="7"/>
        <v/>
      </c>
      <c r="N68" s="28" t="str">
        <f t="shared" si="8"/>
        <v/>
      </c>
      <c r="O68" s="24"/>
      <c r="P68" s="24" t="str">
        <f t="shared" si="9"/>
        <v/>
      </c>
      <c r="Q68" s="24" t="str">
        <f t="shared" si="10"/>
        <v/>
      </c>
      <c r="R68" s="27" t="str">
        <f t="shared" si="11"/>
        <v/>
      </c>
      <c r="S68" s="27" t="str">
        <f t="shared" si="12"/>
        <v/>
      </c>
      <c r="T68" s="28" t="str">
        <f t="shared" ref="T68:U68" si="131">IF(R68="","",$R$5+$T$5*R68)</f>
        <v/>
      </c>
      <c r="U68" s="28" t="str">
        <f t="shared" si="131"/>
        <v/>
      </c>
      <c r="V68" s="28" t="str">
        <f t="shared" ref="V68:W68" si="132">IF(T68="","", TRUNC(T68, 2))</f>
        <v/>
      </c>
      <c r="W68" s="28" t="str">
        <f t="shared" si="132"/>
        <v/>
      </c>
      <c r="X68" s="24"/>
      <c r="Y68" s="24"/>
      <c r="Z68" s="24"/>
      <c r="AA68" s="24"/>
      <c r="AB68" s="24"/>
      <c r="AC68" s="24"/>
      <c r="AD68" s="24"/>
      <c r="AE68" s="24"/>
      <c r="AF68" s="24"/>
    </row>
    <row r="69">
      <c r="A69" s="26">
        <v>62.0</v>
      </c>
      <c r="B69" s="27" t="str">
        <f>IF(GNA!E71 = "loop","",GNA!D71)</f>
        <v/>
      </c>
      <c r="C69" s="25"/>
      <c r="D69" s="28" t="str">
        <f t="shared" si="3"/>
        <v/>
      </c>
      <c r="F69" s="28" t="str">
        <f t="shared" si="4"/>
        <v/>
      </c>
      <c r="G69" s="24"/>
      <c r="H69" s="28" t="str">
        <f t="shared" si="5"/>
        <v/>
      </c>
      <c r="K69" s="28" t="str">
        <f t="shared" si="6"/>
        <v/>
      </c>
      <c r="L69" s="24"/>
      <c r="M69" s="28" t="str">
        <f t="shared" si="7"/>
        <v/>
      </c>
      <c r="N69" s="28" t="str">
        <f t="shared" si="8"/>
        <v/>
      </c>
      <c r="O69" s="24"/>
      <c r="P69" s="24" t="str">
        <f t="shared" si="9"/>
        <v/>
      </c>
      <c r="Q69" s="24" t="str">
        <f t="shared" si="10"/>
        <v/>
      </c>
      <c r="R69" s="27" t="str">
        <f t="shared" si="11"/>
        <v/>
      </c>
      <c r="S69" s="27" t="str">
        <f t="shared" si="12"/>
        <v/>
      </c>
      <c r="T69" s="28" t="str">
        <f t="shared" ref="T69:U69" si="133">IF(R69="","",$R$5+$T$5*R69)</f>
        <v/>
      </c>
      <c r="U69" s="28" t="str">
        <f t="shared" si="133"/>
        <v/>
      </c>
      <c r="V69" s="28" t="str">
        <f t="shared" ref="V69:W69" si="134">IF(T69="","", TRUNC(T69, 2))</f>
        <v/>
      </c>
      <c r="W69" s="28" t="str">
        <f t="shared" si="134"/>
        <v/>
      </c>
      <c r="X69" s="24"/>
      <c r="Y69" s="24"/>
      <c r="Z69" s="24"/>
      <c r="AA69" s="24"/>
      <c r="AB69" s="24"/>
      <c r="AC69" s="24"/>
      <c r="AD69" s="24"/>
      <c r="AE69" s="24"/>
      <c r="AF69" s="24"/>
    </row>
    <row r="70">
      <c r="A70" s="26">
        <v>63.0</v>
      </c>
      <c r="B70" s="27" t="str">
        <f>IF(GNA!E72 = "loop","",GNA!D72)</f>
        <v/>
      </c>
      <c r="C70" s="25"/>
      <c r="D70" s="28" t="str">
        <f t="shared" si="3"/>
        <v/>
      </c>
      <c r="F70" s="28" t="str">
        <f t="shared" si="4"/>
        <v/>
      </c>
      <c r="G70" s="24"/>
      <c r="H70" s="28" t="str">
        <f t="shared" si="5"/>
        <v/>
      </c>
      <c r="K70" s="28" t="str">
        <f t="shared" si="6"/>
        <v/>
      </c>
      <c r="L70" s="24"/>
      <c r="M70" s="28" t="str">
        <f t="shared" si="7"/>
        <v/>
      </c>
      <c r="N70" s="28" t="str">
        <f t="shared" si="8"/>
        <v/>
      </c>
      <c r="O70" s="24"/>
      <c r="P70" s="24" t="str">
        <f t="shared" si="9"/>
        <v/>
      </c>
      <c r="Q70" s="24" t="str">
        <f t="shared" si="10"/>
        <v/>
      </c>
      <c r="R70" s="27" t="str">
        <f t="shared" si="11"/>
        <v/>
      </c>
      <c r="S70" s="27" t="str">
        <f t="shared" si="12"/>
        <v/>
      </c>
      <c r="T70" s="28" t="str">
        <f t="shared" ref="T70:U70" si="135">IF(R70="","",$R$5+$T$5*R70)</f>
        <v/>
      </c>
      <c r="U70" s="28" t="str">
        <f t="shared" si="135"/>
        <v/>
      </c>
      <c r="V70" s="28" t="str">
        <f t="shared" ref="V70:W70" si="136">IF(T70="","", TRUNC(T70, 2))</f>
        <v/>
      </c>
      <c r="W70" s="28" t="str">
        <f t="shared" si="136"/>
        <v/>
      </c>
      <c r="X70" s="24"/>
      <c r="Y70" s="24"/>
      <c r="Z70" s="24"/>
      <c r="AA70" s="24"/>
      <c r="AB70" s="24"/>
      <c r="AC70" s="24"/>
      <c r="AD70" s="24"/>
      <c r="AE70" s="24"/>
      <c r="AF70" s="24"/>
    </row>
    <row r="71">
      <c r="A71" s="26">
        <v>64.0</v>
      </c>
      <c r="B71" s="27" t="str">
        <f>IF(GNA!E73 = "loop","",GNA!D73)</f>
        <v/>
      </c>
      <c r="C71" s="25"/>
      <c r="D71" s="28" t="str">
        <f t="shared" si="3"/>
        <v/>
      </c>
      <c r="F71" s="28" t="str">
        <f t="shared" si="4"/>
        <v/>
      </c>
      <c r="G71" s="24"/>
      <c r="H71" s="28" t="str">
        <f t="shared" si="5"/>
        <v/>
      </c>
      <c r="K71" s="28" t="str">
        <f t="shared" si="6"/>
        <v/>
      </c>
      <c r="L71" s="24"/>
      <c r="M71" s="28" t="str">
        <f t="shared" si="7"/>
        <v/>
      </c>
      <c r="N71" s="28" t="str">
        <f t="shared" si="8"/>
        <v/>
      </c>
      <c r="O71" s="24"/>
      <c r="P71" s="24" t="str">
        <f t="shared" si="9"/>
        <v/>
      </c>
      <c r="Q71" s="24" t="str">
        <f t="shared" si="10"/>
        <v/>
      </c>
      <c r="R71" s="27" t="str">
        <f t="shared" si="11"/>
        <v/>
      </c>
      <c r="S71" s="27" t="str">
        <f t="shared" si="12"/>
        <v/>
      </c>
      <c r="T71" s="28" t="str">
        <f t="shared" ref="T71:U71" si="137">IF(R71="","",$R$5+$T$5*R71)</f>
        <v/>
      </c>
      <c r="U71" s="28" t="str">
        <f t="shared" si="137"/>
        <v/>
      </c>
      <c r="V71" s="28" t="str">
        <f t="shared" ref="V71:W71" si="138">IF(T71="","", TRUNC(T71, 2))</f>
        <v/>
      </c>
      <c r="W71" s="28" t="str">
        <f t="shared" si="138"/>
        <v/>
      </c>
      <c r="X71" s="24"/>
      <c r="Y71" s="24"/>
      <c r="Z71" s="24"/>
      <c r="AA71" s="24"/>
      <c r="AB71" s="24"/>
      <c r="AC71" s="24"/>
      <c r="AD71" s="24"/>
      <c r="AE71" s="24"/>
      <c r="AF71" s="24"/>
    </row>
    <row r="72">
      <c r="A72" s="26">
        <v>65.0</v>
      </c>
      <c r="B72" s="27" t="str">
        <f>IF(GNA!E74 = "loop","",GNA!D74)</f>
        <v/>
      </c>
      <c r="C72" s="25"/>
      <c r="D72" s="28" t="str">
        <f t="shared" si="3"/>
        <v/>
      </c>
      <c r="F72" s="28" t="str">
        <f t="shared" si="4"/>
        <v/>
      </c>
      <c r="G72" s="24"/>
      <c r="H72" s="28" t="str">
        <f t="shared" si="5"/>
        <v/>
      </c>
      <c r="K72" s="28" t="str">
        <f t="shared" si="6"/>
        <v/>
      </c>
      <c r="L72" s="24"/>
      <c r="M72" s="28" t="str">
        <f t="shared" si="7"/>
        <v/>
      </c>
      <c r="N72" s="28" t="str">
        <f t="shared" si="8"/>
        <v/>
      </c>
      <c r="O72" s="24"/>
      <c r="P72" s="24" t="str">
        <f t="shared" si="9"/>
        <v/>
      </c>
      <c r="Q72" s="24" t="str">
        <f t="shared" si="10"/>
        <v/>
      </c>
      <c r="R72" s="27" t="str">
        <f t="shared" si="11"/>
        <v/>
      </c>
      <c r="S72" s="27" t="str">
        <f t="shared" si="12"/>
        <v/>
      </c>
      <c r="T72" s="28" t="str">
        <f t="shared" ref="T72:U72" si="139">IF(R72="","",$R$5+$T$5*R72)</f>
        <v/>
      </c>
      <c r="U72" s="28" t="str">
        <f t="shared" si="139"/>
        <v/>
      </c>
      <c r="V72" s="28" t="str">
        <f t="shared" ref="V72:W72" si="140">IF(T72="","", TRUNC(T72, 2))</f>
        <v/>
      </c>
      <c r="W72" s="28" t="str">
        <f t="shared" si="140"/>
        <v/>
      </c>
      <c r="X72" s="24"/>
      <c r="Y72" s="24"/>
      <c r="Z72" s="24"/>
      <c r="AA72" s="24"/>
      <c r="AB72" s="24"/>
      <c r="AC72" s="24"/>
      <c r="AD72" s="24"/>
      <c r="AE72" s="24"/>
      <c r="AF72" s="24"/>
    </row>
    <row r="73">
      <c r="A73" s="26">
        <v>66.0</v>
      </c>
      <c r="B73" s="27" t="str">
        <f>IF(GNA!E75 = "loop","",GNA!D75)</f>
        <v/>
      </c>
      <c r="C73" s="25"/>
      <c r="D73" s="28" t="str">
        <f t="shared" si="3"/>
        <v/>
      </c>
      <c r="F73" s="28" t="str">
        <f t="shared" si="4"/>
        <v/>
      </c>
      <c r="G73" s="24"/>
      <c r="H73" s="28" t="str">
        <f t="shared" si="5"/>
        <v/>
      </c>
      <c r="K73" s="28" t="str">
        <f t="shared" si="6"/>
        <v/>
      </c>
      <c r="L73" s="24"/>
      <c r="M73" s="28" t="str">
        <f t="shared" si="7"/>
        <v/>
      </c>
      <c r="N73" s="28" t="str">
        <f t="shared" si="8"/>
        <v/>
      </c>
      <c r="O73" s="24"/>
      <c r="P73" s="24" t="str">
        <f t="shared" si="9"/>
        <v/>
      </c>
      <c r="Q73" s="24" t="str">
        <f t="shared" si="10"/>
        <v/>
      </c>
      <c r="R73" s="27" t="str">
        <f t="shared" si="11"/>
        <v/>
      </c>
      <c r="S73" s="27" t="str">
        <f t="shared" si="12"/>
        <v/>
      </c>
      <c r="T73" s="28" t="str">
        <f t="shared" ref="T73:U73" si="141">IF(R73="","",$R$5+$T$5*R73)</f>
        <v/>
      </c>
      <c r="U73" s="28" t="str">
        <f t="shared" si="141"/>
        <v/>
      </c>
      <c r="V73" s="28" t="str">
        <f t="shared" ref="V73:W73" si="142">IF(T73="","", TRUNC(T73, 2))</f>
        <v/>
      </c>
      <c r="W73" s="28" t="str">
        <f t="shared" si="142"/>
        <v/>
      </c>
      <c r="X73" s="24"/>
      <c r="Y73" s="24"/>
      <c r="Z73" s="24"/>
      <c r="AA73" s="24"/>
      <c r="AB73" s="24"/>
      <c r="AC73" s="24"/>
      <c r="AD73" s="24"/>
      <c r="AE73" s="24"/>
      <c r="AF73" s="24"/>
    </row>
    <row r="74">
      <c r="A74" s="26">
        <v>67.0</v>
      </c>
      <c r="B74" s="27" t="str">
        <f>IF(GNA!E76 = "loop","",GNA!D76)</f>
        <v/>
      </c>
      <c r="C74" s="25"/>
      <c r="D74" s="28" t="str">
        <f t="shared" si="3"/>
        <v/>
      </c>
      <c r="F74" s="28" t="str">
        <f t="shared" si="4"/>
        <v/>
      </c>
      <c r="G74" s="24"/>
      <c r="H74" s="28" t="str">
        <f t="shared" si="5"/>
        <v/>
      </c>
      <c r="K74" s="28" t="str">
        <f t="shared" si="6"/>
        <v/>
      </c>
      <c r="L74" s="24"/>
      <c r="M74" s="28" t="str">
        <f t="shared" si="7"/>
        <v/>
      </c>
      <c r="N74" s="28" t="str">
        <f t="shared" si="8"/>
        <v/>
      </c>
      <c r="O74" s="24"/>
      <c r="P74" s="24" t="str">
        <f t="shared" si="9"/>
        <v/>
      </c>
      <c r="Q74" s="24" t="str">
        <f t="shared" si="10"/>
        <v/>
      </c>
      <c r="R74" s="27" t="str">
        <f t="shared" si="11"/>
        <v/>
      </c>
      <c r="S74" s="27" t="str">
        <f t="shared" si="12"/>
        <v/>
      </c>
      <c r="T74" s="28" t="str">
        <f t="shared" ref="T74:U74" si="143">IF(R74="","",$R$5+$T$5*R74)</f>
        <v/>
      </c>
      <c r="U74" s="28" t="str">
        <f t="shared" si="143"/>
        <v/>
      </c>
      <c r="V74" s="28" t="str">
        <f t="shared" ref="V74:W74" si="144">IF(T74="","", TRUNC(T74, 2))</f>
        <v/>
      </c>
      <c r="W74" s="28" t="str">
        <f t="shared" si="144"/>
        <v/>
      </c>
      <c r="X74" s="24"/>
      <c r="Y74" s="24"/>
      <c r="Z74" s="24"/>
      <c r="AA74" s="24"/>
      <c r="AB74" s="24"/>
      <c r="AC74" s="24"/>
      <c r="AD74" s="24"/>
      <c r="AE74" s="24"/>
      <c r="AF74" s="24"/>
    </row>
    <row r="75">
      <c r="A75" s="26">
        <v>68.0</v>
      </c>
      <c r="B75" s="27" t="str">
        <f>IF(GNA!E77 = "loop","",GNA!D77)</f>
        <v/>
      </c>
      <c r="C75" s="25"/>
      <c r="D75" s="28" t="str">
        <f t="shared" si="3"/>
        <v/>
      </c>
      <c r="F75" s="28" t="str">
        <f t="shared" si="4"/>
        <v/>
      </c>
      <c r="G75" s="24"/>
      <c r="H75" s="28" t="str">
        <f t="shared" si="5"/>
        <v/>
      </c>
      <c r="K75" s="28" t="str">
        <f t="shared" si="6"/>
        <v/>
      </c>
      <c r="L75" s="24"/>
      <c r="M75" s="28" t="str">
        <f t="shared" si="7"/>
        <v/>
      </c>
      <c r="N75" s="28" t="str">
        <f t="shared" si="8"/>
        <v/>
      </c>
      <c r="O75" s="24"/>
      <c r="P75" s="24" t="str">
        <f t="shared" si="9"/>
        <v/>
      </c>
      <c r="Q75" s="24" t="str">
        <f t="shared" si="10"/>
        <v/>
      </c>
      <c r="R75" s="27" t="str">
        <f t="shared" si="11"/>
        <v/>
      </c>
      <c r="S75" s="27" t="str">
        <f t="shared" si="12"/>
        <v/>
      </c>
      <c r="T75" s="28" t="str">
        <f t="shared" ref="T75:U75" si="145">IF(R75="","",$R$5+$T$5*R75)</f>
        <v/>
      </c>
      <c r="U75" s="28" t="str">
        <f t="shared" si="145"/>
        <v/>
      </c>
      <c r="V75" s="28" t="str">
        <f t="shared" ref="V75:W75" si="146">IF(T75="","", TRUNC(T75, 2))</f>
        <v/>
      </c>
      <c r="W75" s="28" t="str">
        <f t="shared" si="146"/>
        <v/>
      </c>
      <c r="X75" s="24"/>
      <c r="Y75" s="24"/>
      <c r="Z75" s="24"/>
      <c r="AA75" s="24"/>
      <c r="AB75" s="24"/>
      <c r="AC75" s="24"/>
      <c r="AD75" s="24"/>
      <c r="AE75" s="24"/>
      <c r="AF75" s="24"/>
    </row>
    <row r="76">
      <c r="A76" s="26">
        <v>69.0</v>
      </c>
      <c r="B76" s="27" t="str">
        <f>IF(GNA!E78 = "loop","",GNA!D78)</f>
        <v/>
      </c>
      <c r="C76" s="25"/>
      <c r="D76" s="28" t="str">
        <f t="shared" si="3"/>
        <v/>
      </c>
      <c r="F76" s="28" t="str">
        <f t="shared" si="4"/>
        <v/>
      </c>
      <c r="G76" s="24"/>
      <c r="H76" s="28" t="str">
        <f t="shared" si="5"/>
        <v/>
      </c>
      <c r="K76" s="28" t="str">
        <f t="shared" si="6"/>
        <v/>
      </c>
      <c r="L76" s="24"/>
      <c r="M76" s="28" t="str">
        <f t="shared" si="7"/>
        <v/>
      </c>
      <c r="N76" s="28" t="str">
        <f t="shared" si="8"/>
        <v/>
      </c>
      <c r="O76" s="24"/>
      <c r="P76" s="24" t="str">
        <f t="shared" si="9"/>
        <v/>
      </c>
      <c r="Q76" s="24" t="str">
        <f t="shared" si="10"/>
        <v/>
      </c>
      <c r="R76" s="27" t="str">
        <f t="shared" si="11"/>
        <v/>
      </c>
      <c r="S76" s="27" t="str">
        <f t="shared" si="12"/>
        <v/>
      </c>
      <c r="T76" s="28" t="str">
        <f t="shared" ref="T76:U76" si="147">IF(R76="","",$R$5+$T$5*R76)</f>
        <v/>
      </c>
      <c r="U76" s="28" t="str">
        <f t="shared" si="147"/>
        <v/>
      </c>
      <c r="V76" s="28" t="str">
        <f t="shared" ref="V76:W76" si="148">IF(T76="","", TRUNC(T76, 2))</f>
        <v/>
      </c>
      <c r="W76" s="28" t="str">
        <f t="shared" si="148"/>
        <v/>
      </c>
      <c r="X76" s="24"/>
      <c r="Y76" s="24"/>
      <c r="Z76" s="24"/>
      <c r="AA76" s="24"/>
      <c r="AB76" s="24"/>
      <c r="AC76" s="24"/>
      <c r="AD76" s="24"/>
      <c r="AE76" s="24"/>
      <c r="AF76" s="24"/>
    </row>
    <row r="77">
      <c r="A77" s="26">
        <v>70.0</v>
      </c>
      <c r="B77" s="27" t="str">
        <f>IF(GNA!E79 = "loop","",GNA!D79)</f>
        <v/>
      </c>
      <c r="C77" s="25"/>
      <c r="D77" s="28" t="str">
        <f t="shared" si="3"/>
        <v/>
      </c>
      <c r="F77" s="28" t="str">
        <f t="shared" si="4"/>
        <v/>
      </c>
      <c r="G77" s="24"/>
      <c r="H77" s="28" t="str">
        <f t="shared" si="5"/>
        <v/>
      </c>
      <c r="K77" s="28" t="str">
        <f t="shared" si="6"/>
        <v/>
      </c>
      <c r="L77" s="24"/>
      <c r="M77" s="28" t="str">
        <f t="shared" si="7"/>
        <v/>
      </c>
      <c r="N77" s="28" t="str">
        <f t="shared" si="8"/>
        <v/>
      </c>
      <c r="O77" s="24"/>
      <c r="P77" s="24" t="str">
        <f t="shared" si="9"/>
        <v/>
      </c>
      <c r="Q77" s="24" t="str">
        <f t="shared" si="10"/>
        <v/>
      </c>
      <c r="R77" s="27" t="str">
        <f t="shared" si="11"/>
        <v/>
      </c>
      <c r="S77" s="27" t="str">
        <f t="shared" si="12"/>
        <v/>
      </c>
      <c r="T77" s="28" t="str">
        <f t="shared" ref="T77:U77" si="149">IF(R77="","",$R$5+$T$5*R77)</f>
        <v/>
      </c>
      <c r="U77" s="28" t="str">
        <f t="shared" si="149"/>
        <v/>
      </c>
      <c r="V77" s="28" t="str">
        <f t="shared" ref="V77:W77" si="150">IF(T77="","", TRUNC(T77, 2))</f>
        <v/>
      </c>
      <c r="W77" s="28" t="str">
        <f t="shared" si="150"/>
        <v/>
      </c>
      <c r="X77" s="24"/>
      <c r="Y77" s="24"/>
      <c r="Z77" s="24"/>
      <c r="AA77" s="24"/>
      <c r="AB77" s="24"/>
      <c r="AC77" s="24"/>
      <c r="AD77" s="24"/>
      <c r="AE77" s="24"/>
      <c r="AF77" s="24"/>
    </row>
    <row r="78">
      <c r="A78" s="26">
        <v>71.0</v>
      </c>
      <c r="B78" s="27" t="str">
        <f>IF(GNA!E80 = "loop","",GNA!D80)</f>
        <v/>
      </c>
      <c r="C78" s="25"/>
      <c r="D78" s="28" t="str">
        <f t="shared" si="3"/>
        <v/>
      </c>
      <c r="F78" s="28" t="str">
        <f t="shared" si="4"/>
        <v/>
      </c>
      <c r="G78" s="24"/>
      <c r="H78" s="28" t="str">
        <f t="shared" si="5"/>
        <v/>
      </c>
      <c r="K78" s="28" t="str">
        <f t="shared" si="6"/>
        <v/>
      </c>
      <c r="L78" s="24"/>
      <c r="M78" s="28" t="str">
        <f t="shared" si="7"/>
        <v/>
      </c>
      <c r="N78" s="28" t="str">
        <f t="shared" si="8"/>
        <v/>
      </c>
      <c r="O78" s="24"/>
      <c r="P78" s="24" t="str">
        <f t="shared" si="9"/>
        <v/>
      </c>
      <c r="Q78" s="24" t="str">
        <f t="shared" si="10"/>
        <v/>
      </c>
      <c r="R78" s="27" t="str">
        <f t="shared" si="11"/>
        <v/>
      </c>
      <c r="S78" s="27" t="str">
        <f t="shared" si="12"/>
        <v/>
      </c>
      <c r="T78" s="28" t="str">
        <f t="shared" ref="T78:U78" si="151">IF(R78="","",$R$5+$T$5*R78)</f>
        <v/>
      </c>
      <c r="U78" s="28" t="str">
        <f t="shared" si="151"/>
        <v/>
      </c>
      <c r="V78" s="28" t="str">
        <f t="shared" ref="V78:W78" si="152">IF(T78="","", TRUNC(T78, 2))</f>
        <v/>
      </c>
      <c r="W78" s="28" t="str">
        <f t="shared" si="152"/>
        <v/>
      </c>
      <c r="X78" s="24"/>
      <c r="Y78" s="24"/>
      <c r="Z78" s="24"/>
      <c r="AA78" s="24"/>
      <c r="AB78" s="24"/>
      <c r="AC78" s="24"/>
      <c r="AD78" s="24"/>
      <c r="AE78" s="24"/>
      <c r="AF78" s="24"/>
    </row>
    <row r="79">
      <c r="A79" s="26">
        <v>72.0</v>
      </c>
      <c r="B79" s="27" t="str">
        <f>IF(GNA!E81 = "loop","",GNA!D81)</f>
        <v/>
      </c>
      <c r="C79" s="25"/>
      <c r="D79" s="28" t="str">
        <f t="shared" si="3"/>
        <v/>
      </c>
      <c r="F79" s="28" t="str">
        <f t="shared" si="4"/>
        <v/>
      </c>
      <c r="G79" s="24"/>
      <c r="H79" s="28" t="str">
        <f t="shared" si="5"/>
        <v/>
      </c>
      <c r="K79" s="28" t="str">
        <f t="shared" si="6"/>
        <v/>
      </c>
      <c r="L79" s="24"/>
      <c r="M79" s="28" t="str">
        <f t="shared" si="7"/>
        <v/>
      </c>
      <c r="N79" s="28" t="str">
        <f t="shared" si="8"/>
        <v/>
      </c>
      <c r="O79" s="24"/>
      <c r="P79" s="24" t="str">
        <f t="shared" si="9"/>
        <v/>
      </c>
      <c r="Q79" s="24" t="str">
        <f t="shared" si="10"/>
        <v/>
      </c>
      <c r="R79" s="27" t="str">
        <f t="shared" si="11"/>
        <v/>
      </c>
      <c r="S79" s="27" t="str">
        <f t="shared" si="12"/>
        <v/>
      </c>
      <c r="T79" s="28" t="str">
        <f t="shared" ref="T79:U79" si="153">IF(R79="","",$R$5+$T$5*R79)</f>
        <v/>
      </c>
      <c r="U79" s="28" t="str">
        <f t="shared" si="153"/>
        <v/>
      </c>
      <c r="V79" s="28" t="str">
        <f t="shared" ref="V79:W79" si="154">IF(T79="","", TRUNC(T79, 2))</f>
        <v/>
      </c>
      <c r="W79" s="28" t="str">
        <f t="shared" si="154"/>
        <v/>
      </c>
      <c r="X79" s="24"/>
      <c r="Y79" s="24"/>
      <c r="Z79" s="24"/>
      <c r="AA79" s="24"/>
      <c r="AB79" s="24"/>
      <c r="AC79" s="24"/>
      <c r="AD79" s="24"/>
      <c r="AE79" s="24"/>
      <c r="AF79" s="24"/>
    </row>
    <row r="80">
      <c r="A80" s="26">
        <v>73.0</v>
      </c>
      <c r="B80" s="27" t="str">
        <f>IF(GNA!E82 = "loop","",GNA!D82)</f>
        <v/>
      </c>
      <c r="C80" s="25"/>
      <c r="D80" s="28" t="str">
        <f t="shared" si="3"/>
        <v/>
      </c>
      <c r="F80" s="28" t="str">
        <f t="shared" si="4"/>
        <v/>
      </c>
      <c r="G80" s="24"/>
      <c r="H80" s="28" t="str">
        <f t="shared" si="5"/>
        <v/>
      </c>
      <c r="K80" s="28" t="str">
        <f t="shared" si="6"/>
        <v/>
      </c>
      <c r="L80" s="24"/>
      <c r="M80" s="28" t="str">
        <f t="shared" si="7"/>
        <v/>
      </c>
      <c r="N80" s="28" t="str">
        <f t="shared" si="8"/>
        <v/>
      </c>
      <c r="O80" s="24"/>
      <c r="P80" s="24" t="str">
        <f t="shared" si="9"/>
        <v/>
      </c>
      <c r="Q80" s="24" t="str">
        <f t="shared" si="10"/>
        <v/>
      </c>
      <c r="R80" s="27" t="str">
        <f t="shared" si="11"/>
        <v/>
      </c>
      <c r="S80" s="27" t="str">
        <f t="shared" si="12"/>
        <v/>
      </c>
      <c r="T80" s="28" t="str">
        <f t="shared" ref="T80:U80" si="155">IF(R80="","",$R$5+$T$5*R80)</f>
        <v/>
      </c>
      <c r="U80" s="28" t="str">
        <f t="shared" si="155"/>
        <v/>
      </c>
      <c r="V80" s="28" t="str">
        <f t="shared" ref="V80:W80" si="156">IF(T80="","", TRUNC(T80, 2))</f>
        <v/>
      </c>
      <c r="W80" s="28" t="str">
        <f t="shared" si="156"/>
        <v/>
      </c>
      <c r="X80" s="24"/>
      <c r="Y80" s="24"/>
      <c r="Z80" s="24"/>
      <c r="AA80" s="24"/>
      <c r="AB80" s="24"/>
      <c r="AC80" s="24"/>
      <c r="AD80" s="24"/>
      <c r="AE80" s="24"/>
      <c r="AF80" s="24"/>
    </row>
    <row r="81">
      <c r="A81" s="26">
        <v>74.0</v>
      </c>
      <c r="B81" s="27" t="str">
        <f>IF(GNA!E83 = "loop","",GNA!D83)</f>
        <v/>
      </c>
      <c r="C81" s="25"/>
      <c r="D81" s="28" t="str">
        <f t="shared" si="3"/>
        <v/>
      </c>
      <c r="F81" s="28" t="str">
        <f t="shared" si="4"/>
        <v/>
      </c>
      <c r="G81" s="24"/>
      <c r="H81" s="28" t="str">
        <f t="shared" si="5"/>
        <v/>
      </c>
      <c r="K81" s="28" t="str">
        <f t="shared" si="6"/>
        <v/>
      </c>
      <c r="L81" s="24"/>
      <c r="M81" s="28" t="str">
        <f t="shared" si="7"/>
        <v/>
      </c>
      <c r="N81" s="28" t="str">
        <f t="shared" si="8"/>
        <v/>
      </c>
      <c r="O81" s="24"/>
      <c r="P81" s="24" t="str">
        <f t="shared" si="9"/>
        <v/>
      </c>
      <c r="Q81" s="24" t="str">
        <f t="shared" si="10"/>
        <v/>
      </c>
      <c r="R81" s="27" t="str">
        <f t="shared" si="11"/>
        <v/>
      </c>
      <c r="S81" s="27" t="str">
        <f t="shared" si="12"/>
        <v/>
      </c>
      <c r="T81" s="28" t="str">
        <f t="shared" ref="T81:U81" si="157">IF(R81="","",$R$5+$T$5*R81)</f>
        <v/>
      </c>
      <c r="U81" s="28" t="str">
        <f t="shared" si="157"/>
        <v/>
      </c>
      <c r="V81" s="28" t="str">
        <f t="shared" ref="V81:W81" si="158">IF(T81="","", TRUNC(T81, 2))</f>
        <v/>
      </c>
      <c r="W81" s="28" t="str">
        <f t="shared" si="158"/>
        <v/>
      </c>
      <c r="X81" s="24"/>
      <c r="Y81" s="24"/>
      <c r="Z81" s="24"/>
      <c r="AA81" s="24"/>
      <c r="AB81" s="24"/>
      <c r="AC81" s="24"/>
      <c r="AD81" s="24"/>
      <c r="AE81" s="24"/>
      <c r="AF81" s="24"/>
    </row>
    <row r="82">
      <c r="A82" s="26">
        <v>75.0</v>
      </c>
      <c r="B82" s="27" t="str">
        <f>IF(GNA!E84 = "loop","",GNA!D84)</f>
        <v/>
      </c>
      <c r="C82" s="25"/>
      <c r="D82" s="28" t="str">
        <f t="shared" si="3"/>
        <v/>
      </c>
      <c r="F82" s="28" t="str">
        <f t="shared" si="4"/>
        <v/>
      </c>
      <c r="G82" s="24"/>
      <c r="H82" s="28" t="str">
        <f t="shared" si="5"/>
        <v/>
      </c>
      <c r="K82" s="28" t="str">
        <f t="shared" si="6"/>
        <v/>
      </c>
      <c r="L82" s="24"/>
      <c r="M82" s="28" t="str">
        <f t="shared" si="7"/>
        <v/>
      </c>
      <c r="N82" s="28" t="str">
        <f t="shared" si="8"/>
        <v/>
      </c>
      <c r="O82" s="24"/>
      <c r="P82" s="24" t="str">
        <f t="shared" si="9"/>
        <v/>
      </c>
      <c r="Q82" s="24" t="str">
        <f t="shared" si="10"/>
        <v/>
      </c>
      <c r="R82" s="27" t="str">
        <f t="shared" si="11"/>
        <v/>
      </c>
      <c r="S82" s="27" t="str">
        <f t="shared" si="12"/>
        <v/>
      </c>
      <c r="T82" s="28" t="str">
        <f t="shared" ref="T82:U82" si="159">IF(R82="","",$R$5+$T$5*R82)</f>
        <v/>
      </c>
      <c r="U82" s="28" t="str">
        <f t="shared" si="159"/>
        <v/>
      </c>
      <c r="V82" s="28" t="str">
        <f t="shared" ref="V82:W82" si="160">IF(T82="","", TRUNC(T82, 2))</f>
        <v/>
      </c>
      <c r="W82" s="28" t="str">
        <f t="shared" si="160"/>
        <v/>
      </c>
      <c r="X82" s="24"/>
      <c r="Y82" s="24"/>
      <c r="Z82" s="24"/>
      <c r="AA82" s="24"/>
      <c r="AB82" s="24"/>
      <c r="AC82" s="24"/>
      <c r="AD82" s="24"/>
      <c r="AE82" s="24"/>
      <c r="AF82" s="24"/>
    </row>
    <row r="83">
      <c r="A83" s="26">
        <v>76.0</v>
      </c>
      <c r="B83" s="27" t="str">
        <f>IF(GNA!E85 = "loop","",GNA!D85)</f>
        <v/>
      </c>
      <c r="C83" s="25"/>
      <c r="D83" s="28" t="str">
        <f t="shared" si="3"/>
        <v/>
      </c>
      <c r="F83" s="28" t="str">
        <f t="shared" si="4"/>
        <v/>
      </c>
      <c r="G83" s="24"/>
      <c r="H83" s="28" t="str">
        <f t="shared" si="5"/>
        <v/>
      </c>
      <c r="K83" s="28" t="str">
        <f t="shared" si="6"/>
        <v/>
      </c>
      <c r="L83" s="24"/>
      <c r="M83" s="28" t="str">
        <f t="shared" si="7"/>
        <v/>
      </c>
      <c r="N83" s="28" t="str">
        <f t="shared" si="8"/>
        <v/>
      </c>
      <c r="O83" s="24"/>
      <c r="P83" s="24" t="str">
        <f t="shared" si="9"/>
        <v/>
      </c>
      <c r="Q83" s="24" t="str">
        <f t="shared" si="10"/>
        <v/>
      </c>
      <c r="R83" s="27" t="str">
        <f t="shared" si="11"/>
        <v/>
      </c>
      <c r="S83" s="27" t="str">
        <f t="shared" si="12"/>
        <v/>
      </c>
      <c r="T83" s="28" t="str">
        <f t="shared" ref="T83:U83" si="161">IF(R83="","",$R$5+$T$5*R83)</f>
        <v/>
      </c>
      <c r="U83" s="28" t="str">
        <f t="shared" si="161"/>
        <v/>
      </c>
      <c r="V83" s="28" t="str">
        <f t="shared" ref="V83:W83" si="162">IF(T83="","", TRUNC(T83, 2))</f>
        <v/>
      </c>
      <c r="W83" s="28" t="str">
        <f t="shared" si="162"/>
        <v/>
      </c>
      <c r="X83" s="24"/>
      <c r="Y83" s="24"/>
      <c r="Z83" s="24"/>
      <c r="AA83" s="24"/>
      <c r="AB83" s="24"/>
      <c r="AC83" s="24"/>
      <c r="AD83" s="24"/>
      <c r="AE83" s="24"/>
      <c r="AF83" s="24"/>
    </row>
    <row r="84">
      <c r="A84" s="26">
        <v>77.0</v>
      </c>
      <c r="B84" s="27" t="str">
        <f>IF(GNA!E86 = "loop","",GNA!D86)</f>
        <v/>
      </c>
      <c r="C84" s="25"/>
      <c r="D84" s="28" t="str">
        <f t="shared" si="3"/>
        <v/>
      </c>
      <c r="F84" s="28" t="str">
        <f t="shared" si="4"/>
        <v/>
      </c>
      <c r="G84" s="24"/>
      <c r="H84" s="28" t="str">
        <f t="shared" si="5"/>
        <v/>
      </c>
      <c r="K84" s="28" t="str">
        <f t="shared" si="6"/>
        <v/>
      </c>
      <c r="L84" s="24"/>
      <c r="M84" s="28" t="str">
        <f t="shared" si="7"/>
        <v/>
      </c>
      <c r="N84" s="28" t="str">
        <f t="shared" si="8"/>
        <v/>
      </c>
      <c r="O84" s="24"/>
      <c r="P84" s="24" t="str">
        <f t="shared" si="9"/>
        <v/>
      </c>
      <c r="Q84" s="24" t="str">
        <f t="shared" si="10"/>
        <v/>
      </c>
      <c r="R84" s="27" t="str">
        <f t="shared" si="11"/>
        <v/>
      </c>
      <c r="S84" s="27" t="str">
        <f t="shared" si="12"/>
        <v/>
      </c>
      <c r="T84" s="28" t="str">
        <f t="shared" ref="T84:U84" si="163">IF(R84="","",$R$5+$T$5*R84)</f>
        <v/>
      </c>
      <c r="U84" s="28" t="str">
        <f t="shared" si="163"/>
        <v/>
      </c>
      <c r="V84" s="28" t="str">
        <f t="shared" ref="V84:W84" si="164">IF(T84="","", TRUNC(T84, 2))</f>
        <v/>
      </c>
      <c r="W84" s="28" t="str">
        <f t="shared" si="164"/>
        <v/>
      </c>
      <c r="X84" s="24"/>
      <c r="Y84" s="24"/>
      <c r="Z84" s="24"/>
      <c r="AA84" s="24"/>
      <c r="AB84" s="24"/>
      <c r="AC84" s="24"/>
      <c r="AD84" s="24"/>
      <c r="AE84" s="24"/>
      <c r="AF84" s="24"/>
    </row>
    <row r="85">
      <c r="A85" s="26">
        <v>78.0</v>
      </c>
      <c r="B85" s="27" t="str">
        <f>IF(GNA!E87 = "loop","",GNA!D87)</f>
        <v/>
      </c>
      <c r="C85" s="25"/>
      <c r="D85" s="28" t="str">
        <f t="shared" si="3"/>
        <v/>
      </c>
      <c r="F85" s="28" t="str">
        <f t="shared" si="4"/>
        <v/>
      </c>
      <c r="G85" s="24"/>
      <c r="H85" s="28" t="str">
        <f t="shared" si="5"/>
        <v/>
      </c>
      <c r="K85" s="28" t="str">
        <f t="shared" si="6"/>
        <v/>
      </c>
      <c r="L85" s="24"/>
      <c r="M85" s="28" t="str">
        <f t="shared" si="7"/>
        <v/>
      </c>
      <c r="N85" s="28" t="str">
        <f t="shared" si="8"/>
        <v/>
      </c>
      <c r="O85" s="24"/>
      <c r="P85" s="24" t="str">
        <f t="shared" si="9"/>
        <v/>
      </c>
      <c r="Q85" s="24" t="str">
        <f t="shared" si="10"/>
        <v/>
      </c>
      <c r="R85" s="27" t="str">
        <f t="shared" si="11"/>
        <v/>
      </c>
      <c r="S85" s="27" t="str">
        <f t="shared" si="12"/>
        <v/>
      </c>
      <c r="T85" s="28" t="str">
        <f t="shared" ref="T85:U85" si="165">IF(R85="","",$R$5+$T$5*R85)</f>
        <v/>
      </c>
      <c r="U85" s="28" t="str">
        <f t="shared" si="165"/>
        <v/>
      </c>
      <c r="V85" s="28" t="str">
        <f t="shared" ref="V85:W85" si="166">IF(T85="","", TRUNC(T85, 2))</f>
        <v/>
      </c>
      <c r="W85" s="28" t="str">
        <f t="shared" si="166"/>
        <v/>
      </c>
      <c r="X85" s="24"/>
      <c r="Y85" s="24"/>
      <c r="Z85" s="24"/>
      <c r="AA85" s="24"/>
      <c r="AB85" s="24"/>
      <c r="AC85" s="24"/>
      <c r="AD85" s="24"/>
      <c r="AE85" s="24"/>
      <c r="AF85" s="24"/>
    </row>
    <row r="86">
      <c r="A86" s="26">
        <v>79.0</v>
      </c>
      <c r="B86" s="27" t="str">
        <f>IF(GNA!E88 = "loop","",GNA!D88)</f>
        <v/>
      </c>
      <c r="C86" s="25"/>
      <c r="D86" s="28" t="str">
        <f t="shared" si="3"/>
        <v/>
      </c>
      <c r="F86" s="28" t="str">
        <f t="shared" si="4"/>
        <v/>
      </c>
      <c r="G86" s="24"/>
      <c r="H86" s="28" t="str">
        <f t="shared" si="5"/>
        <v/>
      </c>
      <c r="K86" s="28" t="str">
        <f t="shared" si="6"/>
        <v/>
      </c>
      <c r="L86" s="24"/>
      <c r="M86" s="28" t="str">
        <f t="shared" si="7"/>
        <v/>
      </c>
      <c r="N86" s="28" t="str">
        <f t="shared" si="8"/>
        <v/>
      </c>
      <c r="O86" s="24"/>
      <c r="P86" s="24" t="str">
        <f t="shared" si="9"/>
        <v/>
      </c>
      <c r="Q86" s="24" t="str">
        <f t="shared" si="10"/>
        <v/>
      </c>
      <c r="R86" s="27" t="str">
        <f t="shared" si="11"/>
        <v/>
      </c>
      <c r="S86" s="27" t="str">
        <f t="shared" si="12"/>
        <v/>
      </c>
      <c r="T86" s="28" t="str">
        <f t="shared" ref="T86:U86" si="167">IF(R86="","",$R$5+$T$5*R86)</f>
        <v/>
      </c>
      <c r="U86" s="28" t="str">
        <f t="shared" si="167"/>
        <v/>
      </c>
      <c r="V86" s="28" t="str">
        <f t="shared" ref="V86:W86" si="168">IF(T86="","", TRUNC(T86, 2))</f>
        <v/>
      </c>
      <c r="W86" s="28" t="str">
        <f t="shared" si="168"/>
        <v/>
      </c>
      <c r="X86" s="24"/>
      <c r="Y86" s="24"/>
      <c r="Z86" s="24"/>
      <c r="AA86" s="24"/>
      <c r="AB86" s="24"/>
      <c r="AC86" s="24"/>
      <c r="AD86" s="24"/>
      <c r="AE86" s="24"/>
      <c r="AF86" s="24"/>
    </row>
    <row r="87">
      <c r="A87" s="26">
        <v>80.0</v>
      </c>
      <c r="B87" s="27" t="str">
        <f>IF(GNA!E89 = "loop","",GNA!D89)</f>
        <v/>
      </c>
      <c r="C87" s="25"/>
      <c r="D87" s="28" t="str">
        <f t="shared" si="3"/>
        <v/>
      </c>
      <c r="F87" s="28" t="str">
        <f t="shared" si="4"/>
        <v/>
      </c>
      <c r="G87" s="24"/>
      <c r="H87" s="28" t="str">
        <f t="shared" si="5"/>
        <v/>
      </c>
      <c r="K87" s="28" t="str">
        <f t="shared" si="6"/>
        <v/>
      </c>
      <c r="L87" s="24"/>
      <c r="M87" s="28" t="str">
        <f t="shared" si="7"/>
        <v/>
      </c>
      <c r="N87" s="28" t="str">
        <f t="shared" si="8"/>
        <v/>
      </c>
      <c r="O87" s="24"/>
      <c r="P87" s="24" t="str">
        <f t="shared" si="9"/>
        <v/>
      </c>
      <c r="Q87" s="24" t="str">
        <f t="shared" si="10"/>
        <v/>
      </c>
      <c r="R87" s="27" t="str">
        <f t="shared" si="11"/>
        <v/>
      </c>
      <c r="S87" s="27" t="str">
        <f t="shared" si="12"/>
        <v/>
      </c>
      <c r="T87" s="28" t="str">
        <f t="shared" ref="T87:U87" si="169">IF(R87="","",$R$5+$T$5*R87)</f>
        <v/>
      </c>
      <c r="U87" s="28" t="str">
        <f t="shared" si="169"/>
        <v/>
      </c>
      <c r="V87" s="28" t="str">
        <f t="shared" ref="V87:W87" si="170">IF(T87="","", TRUNC(T87, 2))</f>
        <v/>
      </c>
      <c r="W87" s="28" t="str">
        <f t="shared" si="170"/>
        <v/>
      </c>
      <c r="X87" s="24"/>
      <c r="Y87" s="24"/>
      <c r="Z87" s="24"/>
      <c r="AA87" s="24"/>
      <c r="AB87" s="24"/>
      <c r="AC87" s="24"/>
      <c r="AD87" s="24"/>
      <c r="AE87" s="24"/>
      <c r="AF87" s="24"/>
    </row>
    <row r="88">
      <c r="A88" s="26">
        <v>81.0</v>
      </c>
      <c r="B88" s="27" t="str">
        <f>IF(GNA!E90 = "loop","",GNA!D90)</f>
        <v/>
      </c>
      <c r="C88" s="25"/>
      <c r="D88" s="28" t="str">
        <f t="shared" si="3"/>
        <v/>
      </c>
      <c r="F88" s="28" t="str">
        <f t="shared" si="4"/>
        <v/>
      </c>
      <c r="G88" s="24"/>
      <c r="H88" s="28" t="str">
        <f t="shared" si="5"/>
        <v/>
      </c>
      <c r="K88" s="28" t="str">
        <f t="shared" si="6"/>
        <v/>
      </c>
      <c r="L88" s="24"/>
      <c r="M88" s="28" t="str">
        <f t="shared" si="7"/>
        <v/>
      </c>
      <c r="N88" s="28" t="str">
        <f t="shared" si="8"/>
        <v/>
      </c>
      <c r="O88" s="24"/>
      <c r="P88" s="24" t="str">
        <f t="shared" si="9"/>
        <v/>
      </c>
      <c r="Q88" s="24" t="str">
        <f t="shared" si="10"/>
        <v/>
      </c>
      <c r="R88" s="27" t="str">
        <f t="shared" si="11"/>
        <v/>
      </c>
      <c r="S88" s="27" t="str">
        <f t="shared" si="12"/>
        <v/>
      </c>
      <c r="T88" s="28" t="str">
        <f t="shared" ref="T88:U88" si="171">IF(R88="","",$R$5+$T$5*R88)</f>
        <v/>
      </c>
      <c r="U88" s="28" t="str">
        <f t="shared" si="171"/>
        <v/>
      </c>
      <c r="V88" s="28" t="str">
        <f t="shared" ref="V88:W88" si="172">IF(T88="","", TRUNC(T88, 2))</f>
        <v/>
      </c>
      <c r="W88" s="28" t="str">
        <f t="shared" si="172"/>
        <v/>
      </c>
      <c r="X88" s="24"/>
      <c r="Y88" s="24"/>
      <c r="Z88" s="24"/>
      <c r="AA88" s="24"/>
      <c r="AB88" s="24"/>
      <c r="AC88" s="24"/>
      <c r="AD88" s="24"/>
      <c r="AE88" s="24"/>
      <c r="AF88" s="24"/>
    </row>
    <row r="89">
      <c r="A89" s="26">
        <v>82.0</v>
      </c>
      <c r="B89" s="27" t="str">
        <f>IF(GNA!E91 = "loop","",GNA!D91)</f>
        <v/>
      </c>
      <c r="C89" s="25"/>
      <c r="D89" s="28" t="str">
        <f t="shared" si="3"/>
        <v/>
      </c>
      <c r="F89" s="28" t="str">
        <f t="shared" si="4"/>
        <v/>
      </c>
      <c r="G89" s="24"/>
      <c r="H89" s="28" t="str">
        <f t="shared" si="5"/>
        <v/>
      </c>
      <c r="K89" s="28" t="str">
        <f t="shared" si="6"/>
        <v/>
      </c>
      <c r="L89" s="24"/>
      <c r="M89" s="28" t="str">
        <f t="shared" si="7"/>
        <v/>
      </c>
      <c r="N89" s="28" t="str">
        <f t="shared" si="8"/>
        <v/>
      </c>
      <c r="O89" s="24"/>
      <c r="P89" s="24" t="str">
        <f t="shared" si="9"/>
        <v/>
      </c>
      <c r="Q89" s="24" t="str">
        <f t="shared" si="10"/>
        <v/>
      </c>
      <c r="R89" s="27" t="str">
        <f t="shared" si="11"/>
        <v/>
      </c>
      <c r="S89" s="27" t="str">
        <f t="shared" si="12"/>
        <v/>
      </c>
      <c r="T89" s="28" t="str">
        <f t="shared" ref="T89:U89" si="173">IF(R89="","",$R$5+$T$5*R89)</f>
        <v/>
      </c>
      <c r="U89" s="28" t="str">
        <f t="shared" si="173"/>
        <v/>
      </c>
      <c r="V89" s="28" t="str">
        <f t="shared" ref="V89:W89" si="174">IF(T89="","", TRUNC(T89, 2))</f>
        <v/>
      </c>
      <c r="W89" s="28" t="str">
        <f t="shared" si="174"/>
        <v/>
      </c>
      <c r="X89" s="24"/>
      <c r="Y89" s="24"/>
      <c r="Z89" s="24"/>
      <c r="AA89" s="24"/>
      <c r="AB89" s="24"/>
      <c r="AC89" s="24"/>
      <c r="AD89" s="24"/>
      <c r="AE89" s="24"/>
      <c r="AF89" s="24"/>
    </row>
    <row r="90">
      <c r="A90" s="26">
        <v>83.0</v>
      </c>
      <c r="B90" s="27" t="str">
        <f>IF(GNA!E92 = "loop","",GNA!D92)</f>
        <v/>
      </c>
      <c r="C90" s="25"/>
      <c r="D90" s="28" t="str">
        <f t="shared" si="3"/>
        <v/>
      </c>
      <c r="F90" s="28" t="str">
        <f t="shared" si="4"/>
        <v/>
      </c>
      <c r="G90" s="24"/>
      <c r="H90" s="28" t="str">
        <f t="shared" si="5"/>
        <v/>
      </c>
      <c r="K90" s="28" t="str">
        <f t="shared" si="6"/>
        <v/>
      </c>
      <c r="L90" s="24"/>
      <c r="M90" s="28" t="str">
        <f t="shared" si="7"/>
        <v/>
      </c>
      <c r="N90" s="28" t="str">
        <f t="shared" si="8"/>
        <v/>
      </c>
      <c r="O90" s="24"/>
      <c r="P90" s="24" t="str">
        <f t="shared" si="9"/>
        <v/>
      </c>
      <c r="Q90" s="24" t="str">
        <f t="shared" si="10"/>
        <v/>
      </c>
      <c r="R90" s="27" t="str">
        <f t="shared" si="11"/>
        <v/>
      </c>
      <c r="S90" s="27" t="str">
        <f t="shared" si="12"/>
        <v/>
      </c>
      <c r="T90" s="28" t="str">
        <f t="shared" ref="T90:U90" si="175">IF(R90="","",$R$5+$T$5*R90)</f>
        <v/>
      </c>
      <c r="U90" s="28" t="str">
        <f t="shared" si="175"/>
        <v/>
      </c>
      <c r="V90" s="28" t="str">
        <f t="shared" ref="V90:W90" si="176">IF(T90="","", TRUNC(T90, 2))</f>
        <v/>
      </c>
      <c r="W90" s="28" t="str">
        <f t="shared" si="176"/>
        <v/>
      </c>
      <c r="X90" s="24"/>
      <c r="Y90" s="24"/>
      <c r="Z90" s="24"/>
      <c r="AA90" s="24"/>
      <c r="AB90" s="24"/>
      <c r="AC90" s="24"/>
      <c r="AD90" s="24"/>
      <c r="AE90" s="24"/>
      <c r="AF90" s="24"/>
    </row>
    <row r="91">
      <c r="A91" s="26">
        <v>84.0</v>
      </c>
      <c r="B91" s="27" t="str">
        <f>IF(GNA!E93 = "loop","",GNA!D93)</f>
        <v/>
      </c>
      <c r="C91" s="25"/>
      <c r="D91" s="28" t="str">
        <f t="shared" si="3"/>
        <v/>
      </c>
      <c r="F91" s="28" t="str">
        <f t="shared" si="4"/>
        <v/>
      </c>
      <c r="G91" s="24"/>
      <c r="H91" s="28" t="str">
        <f t="shared" si="5"/>
        <v/>
      </c>
      <c r="K91" s="28" t="str">
        <f t="shared" si="6"/>
        <v/>
      </c>
      <c r="L91" s="24"/>
      <c r="M91" s="28" t="str">
        <f t="shared" si="7"/>
        <v/>
      </c>
      <c r="N91" s="28" t="str">
        <f t="shared" si="8"/>
        <v/>
      </c>
      <c r="O91" s="24"/>
      <c r="P91" s="24" t="str">
        <f t="shared" si="9"/>
        <v/>
      </c>
      <c r="Q91" s="24" t="str">
        <f t="shared" si="10"/>
        <v/>
      </c>
      <c r="R91" s="27" t="str">
        <f t="shared" si="11"/>
        <v/>
      </c>
      <c r="S91" s="27" t="str">
        <f t="shared" si="12"/>
        <v/>
      </c>
      <c r="T91" s="28" t="str">
        <f t="shared" ref="T91:U91" si="177">IF(R91="","",$R$5+$T$5*R91)</f>
        <v/>
      </c>
      <c r="U91" s="28" t="str">
        <f t="shared" si="177"/>
        <v/>
      </c>
      <c r="V91" s="28" t="str">
        <f t="shared" ref="V91:W91" si="178">IF(T91="","", TRUNC(T91, 2))</f>
        <v/>
      </c>
      <c r="W91" s="28" t="str">
        <f t="shared" si="178"/>
        <v/>
      </c>
      <c r="X91" s="24"/>
      <c r="Y91" s="24"/>
      <c r="Z91" s="24"/>
      <c r="AA91" s="24"/>
      <c r="AB91" s="24"/>
      <c r="AC91" s="24"/>
      <c r="AD91" s="24"/>
      <c r="AE91" s="24"/>
      <c r="AF91" s="24"/>
    </row>
    <row r="92">
      <c r="A92" s="26">
        <v>85.0</v>
      </c>
      <c r="B92" s="27" t="str">
        <f>IF(GNA!E94 = "loop","",GNA!D94)</f>
        <v/>
      </c>
      <c r="C92" s="25"/>
      <c r="D92" s="28" t="str">
        <f t="shared" si="3"/>
        <v/>
      </c>
      <c r="F92" s="28" t="str">
        <f t="shared" si="4"/>
        <v/>
      </c>
      <c r="G92" s="24"/>
      <c r="H92" s="28" t="str">
        <f t="shared" si="5"/>
        <v/>
      </c>
      <c r="K92" s="28" t="str">
        <f t="shared" si="6"/>
        <v/>
      </c>
      <c r="L92" s="24"/>
      <c r="M92" s="28" t="str">
        <f t="shared" si="7"/>
        <v/>
      </c>
      <c r="N92" s="28" t="str">
        <f t="shared" si="8"/>
        <v/>
      </c>
      <c r="O92" s="24"/>
      <c r="P92" s="24" t="str">
        <f t="shared" si="9"/>
        <v/>
      </c>
      <c r="Q92" s="24" t="str">
        <f t="shared" si="10"/>
        <v/>
      </c>
      <c r="R92" s="27" t="str">
        <f t="shared" si="11"/>
        <v/>
      </c>
      <c r="S92" s="27" t="str">
        <f t="shared" si="12"/>
        <v/>
      </c>
      <c r="T92" s="28" t="str">
        <f t="shared" ref="T92:U92" si="179">IF(R92="","",$R$5+$T$5*R92)</f>
        <v/>
      </c>
      <c r="U92" s="28" t="str">
        <f t="shared" si="179"/>
        <v/>
      </c>
      <c r="V92" s="28" t="str">
        <f t="shared" ref="V92:W92" si="180">IF(T92="","", TRUNC(T92, 2))</f>
        <v/>
      </c>
      <c r="W92" s="28" t="str">
        <f t="shared" si="180"/>
        <v/>
      </c>
      <c r="X92" s="24"/>
      <c r="Y92" s="24"/>
      <c r="Z92" s="24"/>
      <c r="AA92" s="24"/>
      <c r="AB92" s="24"/>
      <c r="AC92" s="24"/>
      <c r="AD92" s="24"/>
      <c r="AE92" s="24"/>
      <c r="AF92" s="24"/>
    </row>
    <row r="93">
      <c r="A93" s="26">
        <v>86.0</v>
      </c>
      <c r="B93" s="27" t="str">
        <f>IF(GNA!E95 = "loop","",GNA!D95)</f>
        <v/>
      </c>
      <c r="C93" s="25"/>
      <c r="D93" s="28" t="str">
        <f t="shared" si="3"/>
        <v/>
      </c>
      <c r="F93" s="28" t="str">
        <f t="shared" si="4"/>
        <v/>
      </c>
      <c r="G93" s="24"/>
      <c r="H93" s="28" t="str">
        <f t="shared" si="5"/>
        <v/>
      </c>
      <c r="K93" s="28" t="str">
        <f t="shared" si="6"/>
        <v/>
      </c>
      <c r="L93" s="24"/>
      <c r="M93" s="28" t="str">
        <f t="shared" si="7"/>
        <v/>
      </c>
      <c r="N93" s="28" t="str">
        <f t="shared" si="8"/>
        <v/>
      </c>
      <c r="O93" s="24"/>
      <c r="P93" s="24" t="str">
        <f t="shared" si="9"/>
        <v/>
      </c>
      <c r="Q93" s="24" t="str">
        <f t="shared" si="10"/>
        <v/>
      </c>
      <c r="R93" s="27" t="str">
        <f t="shared" si="11"/>
        <v/>
      </c>
      <c r="S93" s="27" t="str">
        <f t="shared" si="12"/>
        <v/>
      </c>
      <c r="T93" s="28" t="str">
        <f t="shared" ref="T93:U93" si="181">IF(R93="","",$R$5+$T$5*R93)</f>
        <v/>
      </c>
      <c r="U93" s="28" t="str">
        <f t="shared" si="181"/>
        <v/>
      </c>
      <c r="V93" s="28" t="str">
        <f t="shared" ref="V93:W93" si="182">IF(T93="","", TRUNC(T93, 2))</f>
        <v/>
      </c>
      <c r="W93" s="28" t="str">
        <f t="shared" si="182"/>
        <v/>
      </c>
      <c r="X93" s="24"/>
      <c r="Y93" s="24"/>
      <c r="Z93" s="24"/>
      <c r="AA93" s="24"/>
      <c r="AB93" s="24"/>
      <c r="AC93" s="24"/>
      <c r="AD93" s="24"/>
      <c r="AE93" s="24"/>
      <c r="AF93" s="24"/>
    </row>
    <row r="94">
      <c r="A94" s="26">
        <v>87.0</v>
      </c>
      <c r="B94" s="27" t="str">
        <f>IF(GNA!E96 = "loop","",GNA!D96)</f>
        <v/>
      </c>
      <c r="C94" s="25"/>
      <c r="D94" s="28" t="str">
        <f t="shared" si="3"/>
        <v/>
      </c>
      <c r="F94" s="28" t="str">
        <f t="shared" si="4"/>
        <v/>
      </c>
      <c r="G94" s="24"/>
      <c r="H94" s="28" t="str">
        <f t="shared" si="5"/>
        <v/>
      </c>
      <c r="K94" s="28" t="str">
        <f t="shared" si="6"/>
        <v/>
      </c>
      <c r="L94" s="24"/>
      <c r="M94" s="28" t="str">
        <f t="shared" si="7"/>
        <v/>
      </c>
      <c r="N94" s="28" t="str">
        <f t="shared" si="8"/>
        <v/>
      </c>
      <c r="O94" s="24"/>
      <c r="P94" s="24" t="str">
        <f t="shared" si="9"/>
        <v/>
      </c>
      <c r="Q94" s="24" t="str">
        <f t="shared" si="10"/>
        <v/>
      </c>
      <c r="R94" s="27" t="str">
        <f t="shared" si="11"/>
        <v/>
      </c>
      <c r="S94" s="27" t="str">
        <f t="shared" si="12"/>
        <v/>
      </c>
      <c r="T94" s="28" t="str">
        <f t="shared" ref="T94:U94" si="183">IF(R94="","",$R$5+$T$5*R94)</f>
        <v/>
      </c>
      <c r="U94" s="28" t="str">
        <f t="shared" si="183"/>
        <v/>
      </c>
      <c r="V94" s="28" t="str">
        <f t="shared" ref="V94:W94" si="184">IF(T94="","", TRUNC(T94, 2))</f>
        <v/>
      </c>
      <c r="W94" s="28" t="str">
        <f t="shared" si="184"/>
        <v/>
      </c>
      <c r="X94" s="24"/>
      <c r="Y94" s="24"/>
      <c r="Z94" s="24"/>
      <c r="AA94" s="24"/>
      <c r="AB94" s="24"/>
      <c r="AC94" s="24"/>
      <c r="AD94" s="24"/>
      <c r="AE94" s="24"/>
      <c r="AF94" s="24"/>
    </row>
    <row r="95">
      <c r="A95" s="26">
        <v>88.0</v>
      </c>
      <c r="B95" s="27" t="str">
        <f>IF(GNA!E97 = "loop","",GNA!D97)</f>
        <v/>
      </c>
      <c r="C95" s="25"/>
      <c r="D95" s="28" t="str">
        <f t="shared" si="3"/>
        <v/>
      </c>
      <c r="F95" s="28" t="str">
        <f t="shared" si="4"/>
        <v/>
      </c>
      <c r="G95" s="24"/>
      <c r="H95" s="28" t="str">
        <f t="shared" si="5"/>
        <v/>
      </c>
      <c r="K95" s="28" t="str">
        <f t="shared" si="6"/>
        <v/>
      </c>
      <c r="L95" s="24"/>
      <c r="M95" s="28" t="str">
        <f t="shared" si="7"/>
        <v/>
      </c>
      <c r="N95" s="28" t="str">
        <f t="shared" si="8"/>
        <v/>
      </c>
      <c r="O95" s="24"/>
      <c r="P95" s="24" t="str">
        <f t="shared" si="9"/>
        <v/>
      </c>
      <c r="Q95" s="24" t="str">
        <f t="shared" si="10"/>
        <v/>
      </c>
      <c r="R95" s="27" t="str">
        <f t="shared" si="11"/>
        <v/>
      </c>
      <c r="S95" s="27" t="str">
        <f t="shared" si="12"/>
        <v/>
      </c>
      <c r="T95" s="28" t="str">
        <f t="shared" ref="T95:U95" si="185">IF(R95="","",$R$5+$T$5*R95)</f>
        <v/>
      </c>
      <c r="U95" s="28" t="str">
        <f t="shared" si="185"/>
        <v/>
      </c>
      <c r="V95" s="28" t="str">
        <f t="shared" ref="V95:W95" si="186">IF(T95="","", TRUNC(T95, 2))</f>
        <v/>
      </c>
      <c r="W95" s="28" t="str">
        <f t="shared" si="186"/>
        <v/>
      </c>
      <c r="X95" s="24"/>
      <c r="Y95" s="24"/>
      <c r="Z95" s="24"/>
      <c r="AA95" s="24"/>
      <c r="AB95" s="24"/>
      <c r="AC95" s="24"/>
      <c r="AD95" s="24"/>
      <c r="AE95" s="24"/>
      <c r="AF95" s="24"/>
    </row>
    <row r="96">
      <c r="A96" s="26">
        <v>89.0</v>
      </c>
      <c r="B96" s="27" t="str">
        <f>IF(GNA!E98 = "loop","",GNA!D98)</f>
        <v/>
      </c>
      <c r="C96" s="25"/>
      <c r="D96" s="28" t="str">
        <f t="shared" si="3"/>
        <v/>
      </c>
      <c r="F96" s="28" t="str">
        <f t="shared" si="4"/>
        <v/>
      </c>
      <c r="G96" s="24"/>
      <c r="H96" s="28" t="str">
        <f t="shared" si="5"/>
        <v/>
      </c>
      <c r="K96" s="28" t="str">
        <f t="shared" si="6"/>
        <v/>
      </c>
      <c r="L96" s="24"/>
      <c r="M96" s="28" t="str">
        <f t="shared" si="7"/>
        <v/>
      </c>
      <c r="N96" s="28" t="str">
        <f t="shared" si="8"/>
        <v/>
      </c>
      <c r="O96" s="24"/>
      <c r="P96" s="24" t="str">
        <f t="shared" si="9"/>
        <v/>
      </c>
      <c r="Q96" s="24" t="str">
        <f t="shared" si="10"/>
        <v/>
      </c>
      <c r="R96" s="27" t="str">
        <f t="shared" si="11"/>
        <v/>
      </c>
      <c r="S96" s="27" t="str">
        <f t="shared" si="12"/>
        <v/>
      </c>
      <c r="T96" s="28" t="str">
        <f t="shared" ref="T96:U96" si="187">IF(R96="","",$R$5+$T$5*R96)</f>
        <v/>
      </c>
      <c r="U96" s="28" t="str">
        <f t="shared" si="187"/>
        <v/>
      </c>
      <c r="V96" s="28" t="str">
        <f t="shared" ref="V96:W96" si="188">IF(T96="","", TRUNC(T96, 2))</f>
        <v/>
      </c>
      <c r="W96" s="28" t="str">
        <f t="shared" si="188"/>
        <v/>
      </c>
      <c r="X96" s="24"/>
      <c r="Y96" s="24"/>
      <c r="Z96" s="24"/>
      <c r="AA96" s="24"/>
      <c r="AB96" s="24"/>
      <c r="AC96" s="24"/>
      <c r="AD96" s="24"/>
      <c r="AE96" s="24"/>
      <c r="AF96" s="24"/>
    </row>
    <row r="97">
      <c r="A97" s="26">
        <v>90.0</v>
      </c>
      <c r="B97" s="27" t="str">
        <f>IF(GNA!E99 = "loop","",GNA!D99)</f>
        <v/>
      </c>
      <c r="C97" s="25"/>
      <c r="D97" s="28" t="str">
        <f t="shared" si="3"/>
        <v/>
      </c>
      <c r="F97" s="28" t="str">
        <f t="shared" si="4"/>
        <v/>
      </c>
      <c r="G97" s="24"/>
      <c r="H97" s="28" t="str">
        <f t="shared" si="5"/>
        <v/>
      </c>
      <c r="K97" s="28" t="str">
        <f t="shared" si="6"/>
        <v/>
      </c>
      <c r="L97" s="24"/>
      <c r="M97" s="28" t="str">
        <f t="shared" si="7"/>
        <v/>
      </c>
      <c r="N97" s="28" t="str">
        <f t="shared" si="8"/>
        <v/>
      </c>
      <c r="O97" s="24"/>
      <c r="P97" s="24" t="str">
        <f t="shared" si="9"/>
        <v/>
      </c>
      <c r="Q97" s="24" t="str">
        <f t="shared" si="10"/>
        <v/>
      </c>
      <c r="R97" s="27" t="str">
        <f t="shared" si="11"/>
        <v/>
      </c>
      <c r="S97" s="27" t="str">
        <f t="shared" si="12"/>
        <v/>
      </c>
      <c r="T97" s="28" t="str">
        <f t="shared" ref="T97:U97" si="189">IF(R97="","",$R$5+$T$5*R97)</f>
        <v/>
      </c>
      <c r="U97" s="28" t="str">
        <f t="shared" si="189"/>
        <v/>
      </c>
      <c r="V97" s="28" t="str">
        <f t="shared" ref="V97:W97" si="190">IF(T97="","", TRUNC(T97, 2))</f>
        <v/>
      </c>
      <c r="W97" s="28" t="str">
        <f t="shared" si="190"/>
        <v/>
      </c>
      <c r="X97" s="24"/>
      <c r="Y97" s="24"/>
      <c r="Z97" s="24"/>
      <c r="AA97" s="24"/>
      <c r="AB97" s="24"/>
      <c r="AC97" s="24"/>
      <c r="AD97" s="24"/>
      <c r="AE97" s="24"/>
      <c r="AF97" s="24"/>
    </row>
    <row r="98">
      <c r="A98" s="26">
        <v>91.0</v>
      </c>
      <c r="B98" s="27" t="str">
        <f>IF(GNA!E100 = "loop","",GNA!D100)</f>
        <v/>
      </c>
      <c r="C98" s="25"/>
      <c r="D98" s="28" t="str">
        <f t="shared" si="3"/>
        <v/>
      </c>
      <c r="F98" s="28" t="str">
        <f t="shared" si="4"/>
        <v/>
      </c>
      <c r="G98" s="24"/>
      <c r="H98" s="28" t="str">
        <f t="shared" si="5"/>
        <v/>
      </c>
      <c r="K98" s="28" t="str">
        <f t="shared" si="6"/>
        <v/>
      </c>
      <c r="L98" s="24"/>
      <c r="M98" s="28" t="str">
        <f t="shared" si="7"/>
        <v/>
      </c>
      <c r="N98" s="28" t="str">
        <f t="shared" si="8"/>
        <v/>
      </c>
      <c r="O98" s="24"/>
      <c r="P98" s="24" t="str">
        <f t="shared" si="9"/>
        <v/>
      </c>
      <c r="Q98" s="24" t="str">
        <f t="shared" si="10"/>
        <v/>
      </c>
      <c r="R98" s="27" t="str">
        <f t="shared" si="11"/>
        <v/>
      </c>
      <c r="S98" s="27" t="str">
        <f t="shared" si="12"/>
        <v/>
      </c>
      <c r="T98" s="28" t="str">
        <f t="shared" ref="T98:U98" si="191">IF(R98="","",$R$5+$T$5*R98)</f>
        <v/>
      </c>
      <c r="U98" s="28" t="str">
        <f t="shared" si="191"/>
        <v/>
      </c>
      <c r="V98" s="28" t="str">
        <f t="shared" ref="V98:W98" si="192">IF(T98="","", TRUNC(T98, 2))</f>
        <v/>
      </c>
      <c r="W98" s="28" t="str">
        <f t="shared" si="192"/>
        <v/>
      </c>
      <c r="X98" s="24"/>
      <c r="Y98" s="24"/>
      <c r="Z98" s="24"/>
      <c r="AA98" s="24"/>
      <c r="AB98" s="24"/>
      <c r="AC98" s="24"/>
      <c r="AD98" s="24"/>
      <c r="AE98" s="24"/>
      <c r="AF98" s="24"/>
    </row>
    <row r="99">
      <c r="A99" s="26">
        <v>92.0</v>
      </c>
      <c r="B99" s="27" t="str">
        <f>IF(GNA!E101 = "loop","",GNA!D101)</f>
        <v/>
      </c>
      <c r="C99" s="25"/>
      <c r="D99" s="28" t="str">
        <f t="shared" si="3"/>
        <v/>
      </c>
      <c r="F99" s="28" t="str">
        <f t="shared" si="4"/>
        <v/>
      </c>
      <c r="G99" s="24"/>
      <c r="H99" s="28" t="str">
        <f t="shared" si="5"/>
        <v/>
      </c>
      <c r="K99" s="28" t="str">
        <f t="shared" si="6"/>
        <v/>
      </c>
      <c r="L99" s="24"/>
      <c r="M99" s="28" t="str">
        <f t="shared" si="7"/>
        <v/>
      </c>
      <c r="N99" s="28" t="str">
        <f t="shared" si="8"/>
        <v/>
      </c>
      <c r="O99" s="24"/>
      <c r="P99" s="24" t="str">
        <f t="shared" si="9"/>
        <v/>
      </c>
      <c r="Q99" s="24" t="str">
        <f t="shared" si="10"/>
        <v/>
      </c>
      <c r="R99" s="27" t="str">
        <f t="shared" si="11"/>
        <v/>
      </c>
      <c r="S99" s="27" t="str">
        <f t="shared" si="12"/>
        <v/>
      </c>
      <c r="T99" s="28" t="str">
        <f t="shared" ref="T99:U99" si="193">IF(R99="","",$R$5+$T$5*R99)</f>
        <v/>
      </c>
      <c r="U99" s="28" t="str">
        <f t="shared" si="193"/>
        <v/>
      </c>
      <c r="V99" s="28" t="str">
        <f t="shared" ref="V99:W99" si="194">IF(T99="","", TRUNC(T99, 2))</f>
        <v/>
      </c>
      <c r="W99" s="28" t="str">
        <f t="shared" si="194"/>
        <v/>
      </c>
      <c r="X99" s="24"/>
      <c r="Y99" s="24"/>
      <c r="Z99" s="24"/>
      <c r="AA99" s="24"/>
      <c r="AB99" s="24"/>
      <c r="AC99" s="24"/>
      <c r="AD99" s="24"/>
      <c r="AE99" s="24"/>
      <c r="AF99" s="24"/>
    </row>
    <row r="100">
      <c r="A100" s="26">
        <v>93.0</v>
      </c>
      <c r="B100" s="27" t="str">
        <f>IF(GNA!E102 = "loop","",GNA!D102)</f>
        <v/>
      </c>
      <c r="C100" s="25"/>
      <c r="D100" s="28" t="str">
        <f t="shared" si="3"/>
        <v/>
      </c>
      <c r="F100" s="28" t="str">
        <f t="shared" si="4"/>
        <v/>
      </c>
      <c r="G100" s="24"/>
      <c r="H100" s="28" t="str">
        <f t="shared" si="5"/>
        <v/>
      </c>
      <c r="K100" s="28" t="str">
        <f t="shared" si="6"/>
        <v/>
      </c>
      <c r="L100" s="24"/>
      <c r="M100" s="28" t="str">
        <f t="shared" si="7"/>
        <v/>
      </c>
      <c r="N100" s="28" t="str">
        <f t="shared" si="8"/>
        <v/>
      </c>
      <c r="O100" s="24"/>
      <c r="P100" s="24" t="str">
        <f t="shared" si="9"/>
        <v/>
      </c>
      <c r="Q100" s="24" t="str">
        <f t="shared" si="10"/>
        <v/>
      </c>
      <c r="R100" s="27" t="str">
        <f t="shared" si="11"/>
        <v/>
      </c>
      <c r="S100" s="27" t="str">
        <f t="shared" si="12"/>
        <v/>
      </c>
      <c r="T100" s="28" t="str">
        <f t="shared" ref="T100:U100" si="195">IF(R100="","",$R$5+$T$5*R100)</f>
        <v/>
      </c>
      <c r="U100" s="28" t="str">
        <f t="shared" si="195"/>
        <v/>
      </c>
      <c r="V100" s="28" t="str">
        <f t="shared" ref="V100:W100" si="196">IF(T100="","", TRUNC(T100, 2))</f>
        <v/>
      </c>
      <c r="W100" s="28" t="str">
        <f t="shared" si="196"/>
        <v/>
      </c>
      <c r="X100" s="24"/>
      <c r="Y100" s="24"/>
      <c r="Z100" s="24"/>
      <c r="AA100" s="24"/>
      <c r="AB100" s="24"/>
      <c r="AC100" s="24"/>
      <c r="AD100" s="24"/>
      <c r="AE100" s="24"/>
      <c r="AF100" s="24"/>
    </row>
    <row r="101">
      <c r="A101" s="26">
        <v>94.0</v>
      </c>
      <c r="B101" s="27" t="str">
        <f>IF(GNA!E103 = "loop","",GNA!D103)</f>
        <v/>
      </c>
      <c r="C101" s="25"/>
      <c r="D101" s="28" t="str">
        <f t="shared" si="3"/>
        <v/>
      </c>
      <c r="F101" s="28" t="str">
        <f t="shared" si="4"/>
        <v/>
      </c>
      <c r="G101" s="24"/>
      <c r="H101" s="28" t="str">
        <f t="shared" si="5"/>
        <v/>
      </c>
      <c r="K101" s="28" t="str">
        <f t="shared" si="6"/>
        <v/>
      </c>
      <c r="L101" s="24"/>
      <c r="M101" s="28" t="str">
        <f t="shared" si="7"/>
        <v/>
      </c>
      <c r="N101" s="28" t="str">
        <f t="shared" si="8"/>
        <v/>
      </c>
      <c r="O101" s="24"/>
      <c r="P101" s="24" t="str">
        <f t="shared" si="9"/>
        <v/>
      </c>
      <c r="Q101" s="24" t="str">
        <f t="shared" si="10"/>
        <v/>
      </c>
      <c r="R101" s="27" t="str">
        <f t="shared" si="11"/>
        <v/>
      </c>
      <c r="S101" s="27" t="str">
        <f t="shared" si="12"/>
        <v/>
      </c>
      <c r="T101" s="28" t="str">
        <f t="shared" ref="T101:U101" si="197">IF(R101="","",$R$5+$T$5*R101)</f>
        <v/>
      </c>
      <c r="U101" s="28" t="str">
        <f t="shared" si="197"/>
        <v/>
      </c>
      <c r="V101" s="28" t="str">
        <f t="shared" ref="V101:W101" si="198">IF(T101="","", TRUNC(T101, 2))</f>
        <v/>
      </c>
      <c r="W101" s="28" t="str">
        <f t="shared" si="198"/>
        <v/>
      </c>
      <c r="X101" s="24"/>
      <c r="Y101" s="24"/>
      <c r="Z101" s="24"/>
      <c r="AA101" s="24"/>
      <c r="AB101" s="24"/>
      <c r="AC101" s="24"/>
      <c r="AD101" s="24"/>
      <c r="AE101" s="24"/>
      <c r="AF101" s="24"/>
    </row>
    <row r="102">
      <c r="A102" s="26">
        <v>95.0</v>
      </c>
      <c r="B102" s="27" t="str">
        <f>IF(GNA!E104 = "loop","",GNA!D104)</f>
        <v/>
      </c>
      <c r="C102" s="25"/>
      <c r="D102" s="28" t="str">
        <f t="shared" si="3"/>
        <v/>
      </c>
      <c r="F102" s="28" t="str">
        <f t="shared" si="4"/>
        <v/>
      </c>
      <c r="G102" s="24"/>
      <c r="H102" s="28" t="str">
        <f t="shared" si="5"/>
        <v/>
      </c>
      <c r="K102" s="28" t="str">
        <f t="shared" si="6"/>
        <v/>
      </c>
      <c r="L102" s="24"/>
      <c r="M102" s="28" t="str">
        <f t="shared" si="7"/>
        <v/>
      </c>
      <c r="N102" s="28" t="str">
        <f t="shared" si="8"/>
        <v/>
      </c>
      <c r="O102" s="24"/>
      <c r="P102" s="24" t="str">
        <f t="shared" si="9"/>
        <v/>
      </c>
      <c r="Q102" s="24" t="str">
        <f t="shared" si="10"/>
        <v/>
      </c>
      <c r="R102" s="27" t="str">
        <f t="shared" si="11"/>
        <v/>
      </c>
      <c r="S102" s="27" t="str">
        <f t="shared" si="12"/>
        <v/>
      </c>
      <c r="T102" s="28" t="str">
        <f t="shared" ref="T102:U102" si="199">IF(R102="","",$R$5+$T$5*R102)</f>
        <v/>
      </c>
      <c r="U102" s="28" t="str">
        <f t="shared" si="199"/>
        <v/>
      </c>
      <c r="V102" s="28" t="str">
        <f t="shared" ref="V102:W102" si="200">IF(T102="","", TRUNC(T102, 2))</f>
        <v/>
      </c>
      <c r="W102" s="28" t="str">
        <f t="shared" si="200"/>
        <v/>
      </c>
      <c r="X102" s="24"/>
      <c r="Y102" s="24"/>
      <c r="Z102" s="24"/>
      <c r="AA102" s="24"/>
      <c r="AB102" s="24"/>
      <c r="AC102" s="24"/>
      <c r="AD102" s="24"/>
      <c r="AE102" s="24"/>
      <c r="AF102" s="24"/>
    </row>
    <row r="103">
      <c r="A103" s="26">
        <v>96.0</v>
      </c>
      <c r="B103" s="27" t="str">
        <f>IF(GNA!E105 = "loop","",GNA!D105)</f>
        <v/>
      </c>
      <c r="C103" s="25"/>
      <c r="D103" s="28" t="str">
        <f t="shared" si="3"/>
        <v/>
      </c>
      <c r="F103" s="28" t="str">
        <f t="shared" si="4"/>
        <v/>
      </c>
      <c r="G103" s="24"/>
      <c r="H103" s="28" t="str">
        <f t="shared" si="5"/>
        <v/>
      </c>
      <c r="K103" s="28" t="str">
        <f t="shared" si="6"/>
        <v/>
      </c>
      <c r="L103" s="24"/>
      <c r="M103" s="28" t="str">
        <f t="shared" si="7"/>
        <v/>
      </c>
      <c r="N103" s="28" t="str">
        <f t="shared" si="8"/>
        <v/>
      </c>
      <c r="O103" s="24"/>
      <c r="P103" s="24" t="str">
        <f t="shared" si="9"/>
        <v/>
      </c>
      <c r="Q103" s="24" t="str">
        <f t="shared" si="10"/>
        <v/>
      </c>
      <c r="R103" s="27" t="str">
        <f t="shared" si="11"/>
        <v/>
      </c>
      <c r="S103" s="27" t="str">
        <f t="shared" si="12"/>
        <v/>
      </c>
      <c r="T103" s="28" t="str">
        <f t="shared" ref="T103:U103" si="201">IF(R103="","",$R$5+$T$5*R103)</f>
        <v/>
      </c>
      <c r="U103" s="28" t="str">
        <f t="shared" si="201"/>
        <v/>
      </c>
      <c r="V103" s="28" t="str">
        <f t="shared" ref="V103:W103" si="202">IF(T103="","", TRUNC(T103, 2))</f>
        <v/>
      </c>
      <c r="W103" s="28" t="str">
        <f t="shared" si="202"/>
        <v/>
      </c>
      <c r="X103" s="24"/>
      <c r="Y103" s="24"/>
      <c r="Z103" s="24"/>
      <c r="AA103" s="24"/>
      <c r="AB103" s="24"/>
      <c r="AC103" s="24"/>
      <c r="AD103" s="24"/>
      <c r="AE103" s="24"/>
      <c r="AF103" s="24"/>
    </row>
    <row r="104">
      <c r="A104" s="26">
        <v>97.0</v>
      </c>
      <c r="B104" s="27" t="str">
        <f>IF(GNA!E106 = "loop","",GNA!D106)</f>
        <v/>
      </c>
      <c r="C104" s="25"/>
      <c r="D104" s="28" t="str">
        <f t="shared" si="3"/>
        <v/>
      </c>
      <c r="F104" s="28" t="str">
        <f t="shared" si="4"/>
        <v/>
      </c>
      <c r="G104" s="24"/>
      <c r="H104" s="28" t="str">
        <f t="shared" si="5"/>
        <v/>
      </c>
      <c r="K104" s="28" t="str">
        <f t="shared" si="6"/>
        <v/>
      </c>
      <c r="L104" s="24"/>
      <c r="M104" s="28" t="str">
        <f t="shared" si="7"/>
        <v/>
      </c>
      <c r="N104" s="28" t="str">
        <f t="shared" si="8"/>
        <v/>
      </c>
      <c r="O104" s="24"/>
      <c r="P104" s="24" t="str">
        <f t="shared" si="9"/>
        <v/>
      </c>
      <c r="Q104" s="24" t="str">
        <f t="shared" si="10"/>
        <v/>
      </c>
      <c r="R104" s="27" t="str">
        <f t="shared" si="11"/>
        <v/>
      </c>
      <c r="S104" s="27" t="str">
        <f t="shared" si="12"/>
        <v/>
      </c>
      <c r="T104" s="28" t="str">
        <f t="shared" ref="T104:U104" si="203">IF(R104="","",$R$5+$T$5*R104)</f>
        <v/>
      </c>
      <c r="U104" s="28" t="str">
        <f t="shared" si="203"/>
        <v/>
      </c>
      <c r="V104" s="28" t="str">
        <f t="shared" ref="V104:W104" si="204">IF(T104="","", TRUNC(T104, 2))</f>
        <v/>
      </c>
      <c r="W104" s="28" t="str">
        <f t="shared" si="204"/>
        <v/>
      </c>
      <c r="X104" s="24"/>
      <c r="Y104" s="24"/>
      <c r="Z104" s="24"/>
      <c r="AA104" s="24"/>
      <c r="AB104" s="24"/>
      <c r="AC104" s="24"/>
      <c r="AD104" s="24"/>
      <c r="AE104" s="24"/>
      <c r="AF104" s="24"/>
    </row>
    <row r="105">
      <c r="A105" s="26">
        <v>98.0</v>
      </c>
      <c r="B105" s="27" t="str">
        <f>IF(GNA!E107 = "loop","",GNA!D107)</f>
        <v/>
      </c>
      <c r="C105" s="25"/>
      <c r="D105" s="28" t="str">
        <f t="shared" si="3"/>
        <v/>
      </c>
      <c r="F105" s="28" t="str">
        <f t="shared" si="4"/>
        <v/>
      </c>
      <c r="G105" s="24"/>
      <c r="H105" s="28" t="str">
        <f t="shared" si="5"/>
        <v/>
      </c>
      <c r="K105" s="28" t="str">
        <f t="shared" si="6"/>
        <v/>
      </c>
      <c r="L105" s="24"/>
      <c r="M105" s="28" t="str">
        <f t="shared" si="7"/>
        <v/>
      </c>
      <c r="N105" s="28" t="str">
        <f t="shared" si="8"/>
        <v/>
      </c>
      <c r="O105" s="24"/>
      <c r="P105" s="24" t="str">
        <f t="shared" si="9"/>
        <v/>
      </c>
      <c r="Q105" s="24" t="str">
        <f t="shared" si="10"/>
        <v/>
      </c>
      <c r="R105" s="27" t="str">
        <f t="shared" si="11"/>
        <v/>
      </c>
      <c r="S105" s="27" t="str">
        <f t="shared" si="12"/>
        <v/>
      </c>
      <c r="T105" s="28" t="str">
        <f t="shared" ref="T105:U105" si="205">IF(R105="","",$R$5+$T$5*R105)</f>
        <v/>
      </c>
      <c r="U105" s="28" t="str">
        <f t="shared" si="205"/>
        <v/>
      </c>
      <c r="V105" s="28" t="str">
        <f t="shared" ref="V105:W105" si="206">IF(T105="","", TRUNC(T105, 2))</f>
        <v/>
      </c>
      <c r="W105" s="28" t="str">
        <f t="shared" si="206"/>
        <v/>
      </c>
      <c r="X105" s="24"/>
      <c r="Y105" s="24"/>
      <c r="Z105" s="24"/>
      <c r="AA105" s="24"/>
      <c r="AB105" s="24"/>
      <c r="AC105" s="24"/>
      <c r="AD105" s="24"/>
      <c r="AE105" s="24"/>
      <c r="AF105" s="24"/>
    </row>
    <row r="106">
      <c r="A106" s="26">
        <v>99.0</v>
      </c>
      <c r="B106" s="27" t="str">
        <f>IF(GNA!E108 = "loop","",GNA!D108)</f>
        <v/>
      </c>
      <c r="C106" s="25"/>
      <c r="D106" s="28" t="str">
        <f t="shared" si="3"/>
        <v/>
      </c>
      <c r="F106" s="28" t="str">
        <f t="shared" si="4"/>
        <v/>
      </c>
      <c r="G106" s="24"/>
      <c r="H106" s="28" t="str">
        <f t="shared" si="5"/>
        <v/>
      </c>
      <c r="K106" s="28" t="str">
        <f t="shared" si="6"/>
        <v/>
      </c>
      <c r="L106" s="24"/>
      <c r="M106" s="28" t="str">
        <f t="shared" si="7"/>
        <v/>
      </c>
      <c r="N106" s="28" t="str">
        <f t="shared" si="8"/>
        <v/>
      </c>
      <c r="O106" s="24"/>
      <c r="P106" s="24" t="str">
        <f t="shared" si="9"/>
        <v/>
      </c>
      <c r="Q106" s="24" t="str">
        <f t="shared" si="10"/>
        <v/>
      </c>
      <c r="R106" s="27" t="str">
        <f t="shared" si="11"/>
        <v/>
      </c>
      <c r="S106" s="27" t="str">
        <f t="shared" si="12"/>
        <v/>
      </c>
      <c r="T106" s="28" t="str">
        <f t="shared" ref="T106:U106" si="207">IF(R106="","",$R$5+$T$5*R106)</f>
        <v/>
      </c>
      <c r="U106" s="28" t="str">
        <f t="shared" si="207"/>
        <v/>
      </c>
      <c r="V106" s="28" t="str">
        <f t="shared" ref="V106:W106" si="208">IF(T106="","", TRUNC(T106, 2))</f>
        <v/>
      </c>
      <c r="W106" s="28" t="str">
        <f t="shared" si="208"/>
        <v/>
      </c>
      <c r="X106" s="24"/>
      <c r="Y106" s="24"/>
      <c r="Z106" s="24"/>
      <c r="AA106" s="24"/>
      <c r="AB106" s="24"/>
      <c r="AC106" s="24"/>
      <c r="AD106" s="24"/>
      <c r="AE106" s="24"/>
      <c r="AF106" s="24"/>
    </row>
    <row r="107">
      <c r="A107" s="26">
        <v>100.0</v>
      </c>
      <c r="B107" s="27" t="str">
        <f>IF(GNA!E109 = "loop","",GNA!D109)</f>
        <v/>
      </c>
      <c r="C107" s="25"/>
      <c r="D107" s="28" t="str">
        <f t="shared" si="3"/>
        <v/>
      </c>
      <c r="F107" s="28" t="str">
        <f t="shared" si="4"/>
        <v/>
      </c>
      <c r="G107" s="24"/>
      <c r="H107" s="28" t="str">
        <f t="shared" si="5"/>
        <v/>
      </c>
      <c r="K107" s="28" t="str">
        <f t="shared" si="6"/>
        <v/>
      </c>
      <c r="L107" s="24"/>
      <c r="M107" s="28" t="str">
        <f t="shared" si="7"/>
        <v/>
      </c>
      <c r="N107" s="28" t="str">
        <f t="shared" si="8"/>
        <v/>
      </c>
      <c r="O107" s="24"/>
      <c r="P107" s="24" t="str">
        <f t="shared" si="9"/>
        <v/>
      </c>
      <c r="Q107" s="24" t="str">
        <f t="shared" si="10"/>
        <v/>
      </c>
      <c r="R107" s="27" t="str">
        <f t="shared" si="11"/>
        <v/>
      </c>
      <c r="S107" s="27" t="str">
        <f t="shared" si="12"/>
        <v/>
      </c>
      <c r="T107" s="28" t="str">
        <f t="shared" ref="T107:U107" si="209">IF(R107="","",$R$5+$T$5*R107)</f>
        <v/>
      </c>
      <c r="U107" s="28" t="str">
        <f t="shared" si="209"/>
        <v/>
      </c>
      <c r="V107" s="28" t="str">
        <f t="shared" ref="V107:W107" si="210">IF(T107="","", TRUNC(T107, 2))</f>
        <v/>
      </c>
      <c r="W107" s="28" t="str">
        <f t="shared" si="210"/>
        <v/>
      </c>
      <c r="X107" s="24"/>
      <c r="Y107" s="24"/>
      <c r="Z107" s="24"/>
      <c r="AA107" s="24"/>
      <c r="AB107" s="24"/>
      <c r="AC107" s="24"/>
      <c r="AD107" s="24"/>
      <c r="AE107" s="24"/>
      <c r="AF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</row>
  </sheetData>
  <mergeCells count="209">
    <mergeCell ref="D3:E3"/>
    <mergeCell ref="H3:J3"/>
    <mergeCell ref="R3:U3"/>
    <mergeCell ref="R4:S4"/>
    <mergeCell ref="T4:U4"/>
    <mergeCell ref="R5:S5"/>
    <mergeCell ref="T5:U5"/>
    <mergeCell ref="D7:E7"/>
    <mergeCell ref="H7:J7"/>
    <mergeCell ref="D8:E8"/>
    <mergeCell ref="H8:J8"/>
    <mergeCell ref="D9:E9"/>
    <mergeCell ref="H9:J9"/>
    <mergeCell ref="H10:J10"/>
    <mergeCell ref="D10:E10"/>
    <mergeCell ref="D11:E11"/>
    <mergeCell ref="D12:E12"/>
    <mergeCell ref="D13:E13"/>
    <mergeCell ref="D14:E14"/>
    <mergeCell ref="D15:E15"/>
    <mergeCell ref="D16:E16"/>
    <mergeCell ref="H11:J11"/>
    <mergeCell ref="H12:J12"/>
    <mergeCell ref="H13:J13"/>
    <mergeCell ref="H14:J14"/>
    <mergeCell ref="H15:J15"/>
    <mergeCell ref="H16:J16"/>
    <mergeCell ref="H17:J17"/>
    <mergeCell ref="D17:E17"/>
    <mergeCell ref="D18:E18"/>
    <mergeCell ref="D19:E19"/>
    <mergeCell ref="D20:E20"/>
    <mergeCell ref="D21:E21"/>
    <mergeCell ref="D22:E22"/>
    <mergeCell ref="D23:E23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101:E101"/>
    <mergeCell ref="D102:E102"/>
    <mergeCell ref="D103:E103"/>
    <mergeCell ref="D104:E104"/>
    <mergeCell ref="D105:E105"/>
    <mergeCell ref="D106:E106"/>
    <mergeCell ref="D107:E107"/>
    <mergeCell ref="D94:E94"/>
    <mergeCell ref="D95:E95"/>
    <mergeCell ref="D96:E96"/>
    <mergeCell ref="D97:E97"/>
    <mergeCell ref="D98:E98"/>
    <mergeCell ref="D99:E99"/>
    <mergeCell ref="D100:E100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H81:J81"/>
    <mergeCell ref="H82:J82"/>
    <mergeCell ref="H83:J83"/>
    <mergeCell ref="H84:J84"/>
    <mergeCell ref="H85:J85"/>
    <mergeCell ref="H86:J86"/>
    <mergeCell ref="H87:J87"/>
    <mergeCell ref="H88:J88"/>
    <mergeCell ref="H89:J89"/>
    <mergeCell ref="H90:J90"/>
    <mergeCell ref="H91:J91"/>
    <mergeCell ref="H92:J92"/>
    <mergeCell ref="H93:J93"/>
    <mergeCell ref="H94:J94"/>
    <mergeCell ref="H102:J102"/>
    <mergeCell ref="H103:J103"/>
    <mergeCell ref="H104:J104"/>
    <mergeCell ref="H105:J105"/>
    <mergeCell ref="H106:J106"/>
    <mergeCell ref="H107:J107"/>
    <mergeCell ref="H95:J95"/>
    <mergeCell ref="H96:J96"/>
    <mergeCell ref="H97:J97"/>
    <mergeCell ref="H98:J98"/>
    <mergeCell ref="H99:J99"/>
    <mergeCell ref="H100:J100"/>
    <mergeCell ref="H101:J10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H69:J69"/>
    <mergeCell ref="H70:J70"/>
    <mergeCell ref="H71:J71"/>
    <mergeCell ref="H72:J72"/>
    <mergeCell ref="H73:J73"/>
    <mergeCell ref="H74:J74"/>
    <mergeCell ref="H75:J75"/>
    <mergeCell ref="H76:J76"/>
    <mergeCell ref="H77:J77"/>
    <mergeCell ref="H78:J78"/>
    <mergeCell ref="H79:J79"/>
    <mergeCell ref="H80:J80"/>
  </mergeCells>
  <drawing r:id="rId1"/>
</worksheet>
</file>