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166_polimi_it/Documents/FINANZA MATEMATICA I/laboratori/lab_5/"/>
    </mc:Choice>
  </mc:AlternateContent>
  <xr:revisionPtr revIDLastSave="1666" documentId="13_ncr:1_{B6F24159-2087-8947-B360-94A8A0CE08A9}" xr6:coauthVersionLast="47" xr6:coauthVersionMax="47" xr10:uidLastSave="{121D95D9-5F78-49BC-B456-CB562A7C6847}"/>
  <bookViews>
    <workbookView xWindow="-109" yWindow="-109" windowWidth="23452" windowHeight="12561" activeTab="1" xr2:uid="{09FCF9DC-F357-476B-8295-3F35BA19339D}"/>
  </bookViews>
  <sheets>
    <sheet name="Historical Simulation" sheetId="1" r:id="rId1"/>
    <sheet name="Punto 1.1" sheetId="2" r:id="rId2"/>
    <sheet name="Punto 1.2" sheetId="5" r:id="rId3"/>
    <sheet name="Punti 2.1" sheetId="3" r:id="rId4"/>
    <sheet name="Punto 2.2" sheetId="6" r:id="rId5"/>
    <sheet name="Punto 5" sheetId="4" r:id="rId6"/>
  </sheets>
  <definedNames>
    <definedName name="_xlchart.v1.0" hidden="1">'Historical Simulation'!$G$1:$G$3</definedName>
    <definedName name="_xlchart.v1.1" hidden="1">'Historical Simulation'!$G$4:$G$1304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'Punto 1.1'!$I$6</definedName>
    <definedName name="solver_typ" localSheetId="1" hidden="1">1</definedName>
    <definedName name="solver_val" localSheetId="1" hidden="1">0</definedName>
    <definedName name="solver_ver" localSheetId="1" hidden="1">3</definedName>
    <definedName name="TRNR_7053e89926db463285ce007995b46c9f_5_20" hidden="1">'Historical Simulation'!#REF!</definedName>
    <definedName name="TRNR_8ad8f1e39652446a9e1f6f3e505d97ba_1309_3" hidden="1">'Historical Simulation'!$A$1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6" l="1"/>
  <c r="R2" i="6"/>
  <c r="R10" i="3" l="1"/>
  <c r="R2" i="3"/>
  <c r="Q10" i="5"/>
  <c r="Q2" i="5"/>
  <c r="Q10" i="2"/>
  <c r="Q2" i="2"/>
  <c r="I7" i="3" l="1"/>
  <c r="R16" i="4"/>
  <c r="O16" i="4"/>
  <c r="F4" i="4"/>
  <c r="G4" i="4"/>
  <c r="H4" i="4"/>
  <c r="F5" i="4"/>
  <c r="G5" i="4"/>
  <c r="H5" i="4"/>
  <c r="P6" i="4" s="1"/>
  <c r="F6" i="4"/>
  <c r="G6" i="4"/>
  <c r="H6" i="4"/>
  <c r="F7" i="4"/>
  <c r="G7" i="4"/>
  <c r="H7" i="4"/>
  <c r="F8" i="4"/>
  <c r="G8" i="4"/>
  <c r="H8" i="4"/>
  <c r="F9" i="4"/>
  <c r="G9" i="4"/>
  <c r="H9" i="4"/>
  <c r="F10" i="4"/>
  <c r="G10" i="4"/>
  <c r="H10" i="4"/>
  <c r="F11" i="4"/>
  <c r="G11" i="4"/>
  <c r="H11" i="4"/>
  <c r="F12" i="4"/>
  <c r="G12" i="4"/>
  <c r="H12" i="4"/>
  <c r="F13" i="4"/>
  <c r="G13" i="4"/>
  <c r="H13" i="4"/>
  <c r="F14" i="4"/>
  <c r="G14" i="4"/>
  <c r="H14" i="4"/>
  <c r="F15" i="4"/>
  <c r="G15" i="4"/>
  <c r="H15" i="4"/>
  <c r="F16" i="4"/>
  <c r="G16" i="4"/>
  <c r="H16" i="4"/>
  <c r="F17" i="4"/>
  <c r="G17" i="4"/>
  <c r="H17" i="4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F26" i="4"/>
  <c r="G26" i="4"/>
  <c r="H26" i="4"/>
  <c r="F27" i="4"/>
  <c r="G27" i="4"/>
  <c r="H27" i="4"/>
  <c r="F28" i="4"/>
  <c r="G28" i="4"/>
  <c r="H28" i="4"/>
  <c r="F29" i="4"/>
  <c r="G29" i="4"/>
  <c r="H29" i="4"/>
  <c r="F30" i="4"/>
  <c r="G30" i="4"/>
  <c r="H30" i="4"/>
  <c r="F31" i="4"/>
  <c r="G31" i="4"/>
  <c r="H31" i="4"/>
  <c r="F32" i="4"/>
  <c r="G32" i="4"/>
  <c r="H32" i="4"/>
  <c r="F33" i="4"/>
  <c r="G33" i="4"/>
  <c r="H33" i="4"/>
  <c r="F34" i="4"/>
  <c r="G34" i="4"/>
  <c r="H34" i="4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F60" i="4"/>
  <c r="G60" i="4"/>
  <c r="H60" i="4"/>
  <c r="F61" i="4"/>
  <c r="G61" i="4"/>
  <c r="H61" i="4"/>
  <c r="F62" i="4"/>
  <c r="G62" i="4"/>
  <c r="H62" i="4"/>
  <c r="F63" i="4"/>
  <c r="G63" i="4"/>
  <c r="H63" i="4"/>
  <c r="F64" i="4"/>
  <c r="G64" i="4"/>
  <c r="H64" i="4"/>
  <c r="F65" i="4"/>
  <c r="G65" i="4"/>
  <c r="H65" i="4"/>
  <c r="F66" i="4"/>
  <c r="G66" i="4"/>
  <c r="H66" i="4"/>
  <c r="F67" i="4"/>
  <c r="G67" i="4"/>
  <c r="H67" i="4"/>
  <c r="F68" i="4"/>
  <c r="G68" i="4"/>
  <c r="H68" i="4"/>
  <c r="F69" i="4"/>
  <c r="G69" i="4"/>
  <c r="H69" i="4"/>
  <c r="F70" i="4"/>
  <c r="G70" i="4"/>
  <c r="H70" i="4"/>
  <c r="F71" i="4"/>
  <c r="G71" i="4"/>
  <c r="H71" i="4"/>
  <c r="F72" i="4"/>
  <c r="G72" i="4"/>
  <c r="H72" i="4"/>
  <c r="F73" i="4"/>
  <c r="G73" i="4"/>
  <c r="H73" i="4"/>
  <c r="F74" i="4"/>
  <c r="G74" i="4"/>
  <c r="H74" i="4"/>
  <c r="F75" i="4"/>
  <c r="G75" i="4"/>
  <c r="H75" i="4"/>
  <c r="F76" i="4"/>
  <c r="G76" i="4"/>
  <c r="H76" i="4"/>
  <c r="F77" i="4"/>
  <c r="G77" i="4"/>
  <c r="H77" i="4"/>
  <c r="F78" i="4"/>
  <c r="G78" i="4"/>
  <c r="H78" i="4"/>
  <c r="F79" i="4"/>
  <c r="G79" i="4"/>
  <c r="H79" i="4"/>
  <c r="F80" i="4"/>
  <c r="G80" i="4"/>
  <c r="H80" i="4"/>
  <c r="F81" i="4"/>
  <c r="G81" i="4"/>
  <c r="H81" i="4"/>
  <c r="F82" i="4"/>
  <c r="G82" i="4"/>
  <c r="H82" i="4"/>
  <c r="F83" i="4"/>
  <c r="G83" i="4"/>
  <c r="H83" i="4"/>
  <c r="F84" i="4"/>
  <c r="G84" i="4"/>
  <c r="H84" i="4"/>
  <c r="F85" i="4"/>
  <c r="G85" i="4"/>
  <c r="H85" i="4"/>
  <c r="F86" i="4"/>
  <c r="G86" i="4"/>
  <c r="H86" i="4"/>
  <c r="F87" i="4"/>
  <c r="G87" i="4"/>
  <c r="H87" i="4"/>
  <c r="F88" i="4"/>
  <c r="G88" i="4"/>
  <c r="H88" i="4"/>
  <c r="F89" i="4"/>
  <c r="G89" i="4"/>
  <c r="H89" i="4"/>
  <c r="F90" i="4"/>
  <c r="G90" i="4"/>
  <c r="H90" i="4"/>
  <c r="F91" i="4"/>
  <c r="G91" i="4"/>
  <c r="H91" i="4"/>
  <c r="F92" i="4"/>
  <c r="G92" i="4"/>
  <c r="H92" i="4"/>
  <c r="F93" i="4"/>
  <c r="G93" i="4"/>
  <c r="H93" i="4"/>
  <c r="F94" i="4"/>
  <c r="G94" i="4"/>
  <c r="H94" i="4"/>
  <c r="F95" i="4"/>
  <c r="G95" i="4"/>
  <c r="H95" i="4"/>
  <c r="F96" i="4"/>
  <c r="G96" i="4"/>
  <c r="H96" i="4"/>
  <c r="F97" i="4"/>
  <c r="G97" i="4"/>
  <c r="H97" i="4"/>
  <c r="F98" i="4"/>
  <c r="G98" i="4"/>
  <c r="H98" i="4"/>
  <c r="F99" i="4"/>
  <c r="G99" i="4"/>
  <c r="H99" i="4"/>
  <c r="F100" i="4"/>
  <c r="G100" i="4"/>
  <c r="H100" i="4"/>
  <c r="F101" i="4"/>
  <c r="G101" i="4"/>
  <c r="H101" i="4"/>
  <c r="F102" i="4"/>
  <c r="G102" i="4"/>
  <c r="H102" i="4"/>
  <c r="F103" i="4"/>
  <c r="G103" i="4"/>
  <c r="H103" i="4"/>
  <c r="F104" i="4"/>
  <c r="G104" i="4"/>
  <c r="H104" i="4"/>
  <c r="F105" i="4"/>
  <c r="G105" i="4"/>
  <c r="H105" i="4"/>
  <c r="F106" i="4"/>
  <c r="G106" i="4"/>
  <c r="H106" i="4"/>
  <c r="F107" i="4"/>
  <c r="G107" i="4"/>
  <c r="H107" i="4"/>
  <c r="F108" i="4"/>
  <c r="G108" i="4"/>
  <c r="H108" i="4"/>
  <c r="F109" i="4"/>
  <c r="G109" i="4"/>
  <c r="H109" i="4"/>
  <c r="F110" i="4"/>
  <c r="G110" i="4"/>
  <c r="H110" i="4"/>
  <c r="F111" i="4"/>
  <c r="G111" i="4"/>
  <c r="H111" i="4"/>
  <c r="F112" i="4"/>
  <c r="G112" i="4"/>
  <c r="H112" i="4"/>
  <c r="F113" i="4"/>
  <c r="G113" i="4"/>
  <c r="H113" i="4"/>
  <c r="F114" i="4"/>
  <c r="G114" i="4"/>
  <c r="H114" i="4"/>
  <c r="F115" i="4"/>
  <c r="G115" i="4"/>
  <c r="H115" i="4"/>
  <c r="F116" i="4"/>
  <c r="G116" i="4"/>
  <c r="H116" i="4"/>
  <c r="F117" i="4"/>
  <c r="G117" i="4"/>
  <c r="H117" i="4"/>
  <c r="F118" i="4"/>
  <c r="G118" i="4"/>
  <c r="H118" i="4"/>
  <c r="F119" i="4"/>
  <c r="G119" i="4"/>
  <c r="H119" i="4"/>
  <c r="F120" i="4"/>
  <c r="G120" i="4"/>
  <c r="H120" i="4"/>
  <c r="F121" i="4"/>
  <c r="G121" i="4"/>
  <c r="H121" i="4"/>
  <c r="F122" i="4"/>
  <c r="G122" i="4"/>
  <c r="H122" i="4"/>
  <c r="F123" i="4"/>
  <c r="G123" i="4"/>
  <c r="H123" i="4"/>
  <c r="F124" i="4"/>
  <c r="G124" i="4"/>
  <c r="H124" i="4"/>
  <c r="F125" i="4"/>
  <c r="G125" i="4"/>
  <c r="H125" i="4"/>
  <c r="F126" i="4"/>
  <c r="G126" i="4"/>
  <c r="H126" i="4"/>
  <c r="F127" i="4"/>
  <c r="G127" i="4"/>
  <c r="H127" i="4"/>
  <c r="F128" i="4"/>
  <c r="G128" i="4"/>
  <c r="H128" i="4"/>
  <c r="F129" i="4"/>
  <c r="G129" i="4"/>
  <c r="H129" i="4"/>
  <c r="F130" i="4"/>
  <c r="G130" i="4"/>
  <c r="H130" i="4"/>
  <c r="F131" i="4"/>
  <c r="G131" i="4"/>
  <c r="H131" i="4"/>
  <c r="F132" i="4"/>
  <c r="G132" i="4"/>
  <c r="H132" i="4"/>
  <c r="F133" i="4"/>
  <c r="G133" i="4"/>
  <c r="H133" i="4"/>
  <c r="F134" i="4"/>
  <c r="G134" i="4"/>
  <c r="H134" i="4"/>
  <c r="F135" i="4"/>
  <c r="G135" i="4"/>
  <c r="H135" i="4"/>
  <c r="F136" i="4"/>
  <c r="G136" i="4"/>
  <c r="H136" i="4"/>
  <c r="F137" i="4"/>
  <c r="G137" i="4"/>
  <c r="H137" i="4"/>
  <c r="F138" i="4"/>
  <c r="G138" i="4"/>
  <c r="H138" i="4"/>
  <c r="F139" i="4"/>
  <c r="G139" i="4"/>
  <c r="H139" i="4"/>
  <c r="F140" i="4"/>
  <c r="G140" i="4"/>
  <c r="H140" i="4"/>
  <c r="F141" i="4"/>
  <c r="G141" i="4"/>
  <c r="H141" i="4"/>
  <c r="F142" i="4"/>
  <c r="G142" i="4"/>
  <c r="H142" i="4"/>
  <c r="F143" i="4"/>
  <c r="G143" i="4"/>
  <c r="H143" i="4"/>
  <c r="F144" i="4"/>
  <c r="G144" i="4"/>
  <c r="H144" i="4"/>
  <c r="F145" i="4"/>
  <c r="G145" i="4"/>
  <c r="H145" i="4"/>
  <c r="F146" i="4"/>
  <c r="G146" i="4"/>
  <c r="H146" i="4"/>
  <c r="F147" i="4"/>
  <c r="G147" i="4"/>
  <c r="H147" i="4"/>
  <c r="F148" i="4"/>
  <c r="G148" i="4"/>
  <c r="H148" i="4"/>
  <c r="F149" i="4"/>
  <c r="G149" i="4"/>
  <c r="H149" i="4"/>
  <c r="F150" i="4"/>
  <c r="G150" i="4"/>
  <c r="H150" i="4"/>
  <c r="F151" i="4"/>
  <c r="G151" i="4"/>
  <c r="H151" i="4"/>
  <c r="F152" i="4"/>
  <c r="G152" i="4"/>
  <c r="H152" i="4"/>
  <c r="F153" i="4"/>
  <c r="G153" i="4"/>
  <c r="H153" i="4"/>
  <c r="F154" i="4"/>
  <c r="G154" i="4"/>
  <c r="H154" i="4"/>
  <c r="F155" i="4"/>
  <c r="G155" i="4"/>
  <c r="H155" i="4"/>
  <c r="F156" i="4"/>
  <c r="G156" i="4"/>
  <c r="H156" i="4"/>
  <c r="F157" i="4"/>
  <c r="G157" i="4"/>
  <c r="H157" i="4"/>
  <c r="F158" i="4"/>
  <c r="G158" i="4"/>
  <c r="H158" i="4"/>
  <c r="F159" i="4"/>
  <c r="G159" i="4"/>
  <c r="H159" i="4"/>
  <c r="F160" i="4"/>
  <c r="G160" i="4"/>
  <c r="H160" i="4"/>
  <c r="F161" i="4"/>
  <c r="G161" i="4"/>
  <c r="H161" i="4"/>
  <c r="F162" i="4"/>
  <c r="G162" i="4"/>
  <c r="H162" i="4"/>
  <c r="F163" i="4"/>
  <c r="G163" i="4"/>
  <c r="H163" i="4"/>
  <c r="F164" i="4"/>
  <c r="G164" i="4"/>
  <c r="H164" i="4"/>
  <c r="F165" i="4"/>
  <c r="G165" i="4"/>
  <c r="H165" i="4"/>
  <c r="F166" i="4"/>
  <c r="G166" i="4"/>
  <c r="H166" i="4"/>
  <c r="F167" i="4"/>
  <c r="G167" i="4"/>
  <c r="H167" i="4"/>
  <c r="F168" i="4"/>
  <c r="G168" i="4"/>
  <c r="H168" i="4"/>
  <c r="F169" i="4"/>
  <c r="G169" i="4"/>
  <c r="H169" i="4"/>
  <c r="F170" i="4"/>
  <c r="G170" i="4"/>
  <c r="H170" i="4"/>
  <c r="F171" i="4"/>
  <c r="G171" i="4"/>
  <c r="H171" i="4"/>
  <c r="F172" i="4"/>
  <c r="G172" i="4"/>
  <c r="H172" i="4"/>
  <c r="F173" i="4"/>
  <c r="G173" i="4"/>
  <c r="H173" i="4"/>
  <c r="F174" i="4"/>
  <c r="G174" i="4"/>
  <c r="H174" i="4"/>
  <c r="F175" i="4"/>
  <c r="G175" i="4"/>
  <c r="H175" i="4"/>
  <c r="F176" i="4"/>
  <c r="G176" i="4"/>
  <c r="H176" i="4"/>
  <c r="F177" i="4"/>
  <c r="G177" i="4"/>
  <c r="H177" i="4"/>
  <c r="F178" i="4"/>
  <c r="G178" i="4"/>
  <c r="H178" i="4"/>
  <c r="F179" i="4"/>
  <c r="G179" i="4"/>
  <c r="H179" i="4"/>
  <c r="F180" i="4"/>
  <c r="G180" i="4"/>
  <c r="H180" i="4"/>
  <c r="F181" i="4"/>
  <c r="G181" i="4"/>
  <c r="H181" i="4"/>
  <c r="F182" i="4"/>
  <c r="G182" i="4"/>
  <c r="H182" i="4"/>
  <c r="F183" i="4"/>
  <c r="G183" i="4"/>
  <c r="H183" i="4"/>
  <c r="F184" i="4"/>
  <c r="G184" i="4"/>
  <c r="H184" i="4"/>
  <c r="F185" i="4"/>
  <c r="G185" i="4"/>
  <c r="H185" i="4"/>
  <c r="F186" i="4"/>
  <c r="G186" i="4"/>
  <c r="H186" i="4"/>
  <c r="F187" i="4"/>
  <c r="G187" i="4"/>
  <c r="H187" i="4"/>
  <c r="F188" i="4"/>
  <c r="G188" i="4"/>
  <c r="H188" i="4"/>
  <c r="F189" i="4"/>
  <c r="G189" i="4"/>
  <c r="H189" i="4"/>
  <c r="F190" i="4"/>
  <c r="G190" i="4"/>
  <c r="H190" i="4"/>
  <c r="F191" i="4"/>
  <c r="G191" i="4"/>
  <c r="H191" i="4"/>
  <c r="F192" i="4"/>
  <c r="G192" i="4"/>
  <c r="H192" i="4"/>
  <c r="F193" i="4"/>
  <c r="G193" i="4"/>
  <c r="H193" i="4"/>
  <c r="F194" i="4"/>
  <c r="G194" i="4"/>
  <c r="H194" i="4"/>
  <c r="F195" i="4"/>
  <c r="G195" i="4"/>
  <c r="H195" i="4"/>
  <c r="F196" i="4"/>
  <c r="G196" i="4"/>
  <c r="H196" i="4"/>
  <c r="F197" i="4"/>
  <c r="G197" i="4"/>
  <c r="H197" i="4"/>
  <c r="F198" i="4"/>
  <c r="G198" i="4"/>
  <c r="H198" i="4"/>
  <c r="F199" i="4"/>
  <c r="G199" i="4"/>
  <c r="H199" i="4"/>
  <c r="F200" i="4"/>
  <c r="G200" i="4"/>
  <c r="H200" i="4"/>
  <c r="F201" i="4"/>
  <c r="G201" i="4"/>
  <c r="H201" i="4"/>
  <c r="F202" i="4"/>
  <c r="G202" i="4"/>
  <c r="H202" i="4"/>
  <c r="F203" i="4"/>
  <c r="G203" i="4"/>
  <c r="H203" i="4"/>
  <c r="F204" i="4"/>
  <c r="G204" i="4"/>
  <c r="H204" i="4"/>
  <c r="F205" i="4"/>
  <c r="G205" i="4"/>
  <c r="H205" i="4"/>
  <c r="F206" i="4"/>
  <c r="G206" i="4"/>
  <c r="H206" i="4"/>
  <c r="F207" i="4"/>
  <c r="G207" i="4"/>
  <c r="H207" i="4"/>
  <c r="F208" i="4"/>
  <c r="G208" i="4"/>
  <c r="H208" i="4"/>
  <c r="F209" i="4"/>
  <c r="G209" i="4"/>
  <c r="H209" i="4"/>
  <c r="F210" i="4"/>
  <c r="G210" i="4"/>
  <c r="H210" i="4"/>
  <c r="F211" i="4"/>
  <c r="G211" i="4"/>
  <c r="H211" i="4"/>
  <c r="F212" i="4"/>
  <c r="G212" i="4"/>
  <c r="H212" i="4"/>
  <c r="F213" i="4"/>
  <c r="G213" i="4"/>
  <c r="H213" i="4"/>
  <c r="F214" i="4"/>
  <c r="G214" i="4"/>
  <c r="H214" i="4"/>
  <c r="F215" i="4"/>
  <c r="G215" i="4"/>
  <c r="H215" i="4"/>
  <c r="F216" i="4"/>
  <c r="G216" i="4"/>
  <c r="H216" i="4"/>
  <c r="F217" i="4"/>
  <c r="G217" i="4"/>
  <c r="H217" i="4"/>
  <c r="F218" i="4"/>
  <c r="G218" i="4"/>
  <c r="H218" i="4"/>
  <c r="F219" i="4"/>
  <c r="G219" i="4"/>
  <c r="H219" i="4"/>
  <c r="F220" i="4"/>
  <c r="G220" i="4"/>
  <c r="H220" i="4"/>
  <c r="F221" i="4"/>
  <c r="G221" i="4"/>
  <c r="H221" i="4"/>
  <c r="F222" i="4"/>
  <c r="G222" i="4"/>
  <c r="H222" i="4"/>
  <c r="F223" i="4"/>
  <c r="G223" i="4"/>
  <c r="H223" i="4"/>
  <c r="F224" i="4"/>
  <c r="G224" i="4"/>
  <c r="H224" i="4"/>
  <c r="F225" i="4"/>
  <c r="G225" i="4"/>
  <c r="H225" i="4"/>
  <c r="F226" i="4"/>
  <c r="G226" i="4"/>
  <c r="H226" i="4"/>
  <c r="F227" i="4"/>
  <c r="G227" i="4"/>
  <c r="H227" i="4"/>
  <c r="F228" i="4"/>
  <c r="G228" i="4"/>
  <c r="H228" i="4"/>
  <c r="F229" i="4"/>
  <c r="G229" i="4"/>
  <c r="H229" i="4"/>
  <c r="F230" i="4"/>
  <c r="G230" i="4"/>
  <c r="H230" i="4"/>
  <c r="F231" i="4"/>
  <c r="G231" i="4"/>
  <c r="H231" i="4"/>
  <c r="F232" i="4"/>
  <c r="G232" i="4"/>
  <c r="H232" i="4"/>
  <c r="F233" i="4"/>
  <c r="G233" i="4"/>
  <c r="H233" i="4"/>
  <c r="F234" i="4"/>
  <c r="G234" i="4"/>
  <c r="H234" i="4"/>
  <c r="F235" i="4"/>
  <c r="G235" i="4"/>
  <c r="H235" i="4"/>
  <c r="F236" i="4"/>
  <c r="G236" i="4"/>
  <c r="H236" i="4"/>
  <c r="F237" i="4"/>
  <c r="G237" i="4"/>
  <c r="H237" i="4"/>
  <c r="F238" i="4"/>
  <c r="G238" i="4"/>
  <c r="H238" i="4"/>
  <c r="F239" i="4"/>
  <c r="G239" i="4"/>
  <c r="H239" i="4"/>
  <c r="F240" i="4"/>
  <c r="G240" i="4"/>
  <c r="H240" i="4"/>
  <c r="F241" i="4"/>
  <c r="G241" i="4"/>
  <c r="H241" i="4"/>
  <c r="F242" i="4"/>
  <c r="G242" i="4"/>
  <c r="H242" i="4"/>
  <c r="F243" i="4"/>
  <c r="G243" i="4"/>
  <c r="H243" i="4"/>
  <c r="F244" i="4"/>
  <c r="G244" i="4"/>
  <c r="H244" i="4"/>
  <c r="F245" i="4"/>
  <c r="G245" i="4"/>
  <c r="H245" i="4"/>
  <c r="F246" i="4"/>
  <c r="G246" i="4"/>
  <c r="H246" i="4"/>
  <c r="F247" i="4"/>
  <c r="G247" i="4"/>
  <c r="H247" i="4"/>
  <c r="F248" i="4"/>
  <c r="G248" i="4"/>
  <c r="H248" i="4"/>
  <c r="F249" i="4"/>
  <c r="G249" i="4"/>
  <c r="H249" i="4"/>
  <c r="F250" i="4"/>
  <c r="G250" i="4"/>
  <c r="H250" i="4"/>
  <c r="F251" i="4"/>
  <c r="G251" i="4"/>
  <c r="H251" i="4"/>
  <c r="F252" i="4"/>
  <c r="G252" i="4"/>
  <c r="H252" i="4"/>
  <c r="F253" i="4"/>
  <c r="G253" i="4"/>
  <c r="H253" i="4"/>
  <c r="F254" i="4"/>
  <c r="G254" i="4"/>
  <c r="H254" i="4"/>
  <c r="F255" i="4"/>
  <c r="G255" i="4"/>
  <c r="H255" i="4"/>
  <c r="F256" i="4"/>
  <c r="G256" i="4"/>
  <c r="H256" i="4"/>
  <c r="F257" i="4"/>
  <c r="G257" i="4"/>
  <c r="H257" i="4"/>
  <c r="F258" i="4"/>
  <c r="G258" i="4"/>
  <c r="H258" i="4"/>
  <c r="F259" i="4"/>
  <c r="G259" i="4"/>
  <c r="H259" i="4"/>
  <c r="F260" i="4"/>
  <c r="G260" i="4"/>
  <c r="H260" i="4"/>
  <c r="F261" i="4"/>
  <c r="G261" i="4"/>
  <c r="H261" i="4"/>
  <c r="F262" i="4"/>
  <c r="G262" i="4"/>
  <c r="H262" i="4"/>
  <c r="F263" i="4"/>
  <c r="G263" i="4"/>
  <c r="H263" i="4"/>
  <c r="F264" i="4"/>
  <c r="G264" i="4"/>
  <c r="H264" i="4"/>
  <c r="F265" i="4"/>
  <c r="G265" i="4"/>
  <c r="H265" i="4"/>
  <c r="F266" i="4"/>
  <c r="G266" i="4"/>
  <c r="H266" i="4"/>
  <c r="F267" i="4"/>
  <c r="G267" i="4"/>
  <c r="H267" i="4"/>
  <c r="F268" i="4"/>
  <c r="G268" i="4"/>
  <c r="H268" i="4"/>
  <c r="F269" i="4"/>
  <c r="G269" i="4"/>
  <c r="H269" i="4"/>
  <c r="F270" i="4"/>
  <c r="G270" i="4"/>
  <c r="H270" i="4"/>
  <c r="F271" i="4"/>
  <c r="G271" i="4"/>
  <c r="H271" i="4"/>
  <c r="F272" i="4"/>
  <c r="G272" i="4"/>
  <c r="H272" i="4"/>
  <c r="F273" i="4"/>
  <c r="G273" i="4"/>
  <c r="H273" i="4"/>
  <c r="F274" i="4"/>
  <c r="G274" i="4"/>
  <c r="H274" i="4"/>
  <c r="F275" i="4"/>
  <c r="G275" i="4"/>
  <c r="H275" i="4"/>
  <c r="F276" i="4"/>
  <c r="G276" i="4"/>
  <c r="H276" i="4"/>
  <c r="F277" i="4"/>
  <c r="G277" i="4"/>
  <c r="H277" i="4"/>
  <c r="F278" i="4"/>
  <c r="G278" i="4"/>
  <c r="H278" i="4"/>
  <c r="F279" i="4"/>
  <c r="G279" i="4"/>
  <c r="H279" i="4"/>
  <c r="F280" i="4"/>
  <c r="G280" i="4"/>
  <c r="H280" i="4"/>
  <c r="F281" i="4"/>
  <c r="G281" i="4"/>
  <c r="H281" i="4"/>
  <c r="F282" i="4"/>
  <c r="G282" i="4"/>
  <c r="H282" i="4"/>
  <c r="F283" i="4"/>
  <c r="G283" i="4"/>
  <c r="H283" i="4"/>
  <c r="F284" i="4"/>
  <c r="G284" i="4"/>
  <c r="H284" i="4"/>
  <c r="F285" i="4"/>
  <c r="G285" i="4"/>
  <c r="H285" i="4"/>
  <c r="F286" i="4"/>
  <c r="G286" i="4"/>
  <c r="H286" i="4"/>
  <c r="F287" i="4"/>
  <c r="G287" i="4"/>
  <c r="H287" i="4"/>
  <c r="F288" i="4"/>
  <c r="G288" i="4"/>
  <c r="H288" i="4"/>
  <c r="F289" i="4"/>
  <c r="G289" i="4"/>
  <c r="H289" i="4"/>
  <c r="F290" i="4"/>
  <c r="G290" i="4"/>
  <c r="H290" i="4"/>
  <c r="F291" i="4"/>
  <c r="G291" i="4"/>
  <c r="H291" i="4"/>
  <c r="F292" i="4"/>
  <c r="G292" i="4"/>
  <c r="H292" i="4"/>
  <c r="F293" i="4"/>
  <c r="G293" i="4"/>
  <c r="H293" i="4"/>
  <c r="F294" i="4"/>
  <c r="G294" i="4"/>
  <c r="H294" i="4"/>
  <c r="F295" i="4"/>
  <c r="G295" i="4"/>
  <c r="H295" i="4"/>
  <c r="F296" i="4"/>
  <c r="G296" i="4"/>
  <c r="H296" i="4"/>
  <c r="F297" i="4"/>
  <c r="G297" i="4"/>
  <c r="H297" i="4"/>
  <c r="F298" i="4"/>
  <c r="G298" i="4"/>
  <c r="H298" i="4"/>
  <c r="F299" i="4"/>
  <c r="G299" i="4"/>
  <c r="H299" i="4"/>
  <c r="F300" i="4"/>
  <c r="G300" i="4"/>
  <c r="H300" i="4"/>
  <c r="F301" i="4"/>
  <c r="G301" i="4"/>
  <c r="H301" i="4"/>
  <c r="F302" i="4"/>
  <c r="G302" i="4"/>
  <c r="H302" i="4"/>
  <c r="F303" i="4"/>
  <c r="G303" i="4"/>
  <c r="H303" i="4"/>
  <c r="F304" i="4"/>
  <c r="G304" i="4"/>
  <c r="H304" i="4"/>
  <c r="F305" i="4"/>
  <c r="G305" i="4"/>
  <c r="H305" i="4"/>
  <c r="F306" i="4"/>
  <c r="G306" i="4"/>
  <c r="H306" i="4"/>
  <c r="F307" i="4"/>
  <c r="G307" i="4"/>
  <c r="H307" i="4"/>
  <c r="F308" i="4"/>
  <c r="G308" i="4"/>
  <c r="H308" i="4"/>
  <c r="F309" i="4"/>
  <c r="G309" i="4"/>
  <c r="H309" i="4"/>
  <c r="F310" i="4"/>
  <c r="G310" i="4"/>
  <c r="H310" i="4"/>
  <c r="F311" i="4"/>
  <c r="G311" i="4"/>
  <c r="H311" i="4"/>
  <c r="F312" i="4"/>
  <c r="G312" i="4"/>
  <c r="H312" i="4"/>
  <c r="F313" i="4"/>
  <c r="G313" i="4"/>
  <c r="H313" i="4"/>
  <c r="F314" i="4"/>
  <c r="G314" i="4"/>
  <c r="H314" i="4"/>
  <c r="F315" i="4"/>
  <c r="G315" i="4"/>
  <c r="H315" i="4"/>
  <c r="F316" i="4"/>
  <c r="G316" i="4"/>
  <c r="H316" i="4"/>
  <c r="F317" i="4"/>
  <c r="G317" i="4"/>
  <c r="H317" i="4"/>
  <c r="F318" i="4"/>
  <c r="G318" i="4"/>
  <c r="H318" i="4"/>
  <c r="F319" i="4"/>
  <c r="G319" i="4"/>
  <c r="H319" i="4"/>
  <c r="F320" i="4"/>
  <c r="G320" i="4"/>
  <c r="H320" i="4"/>
  <c r="F321" i="4"/>
  <c r="G321" i="4"/>
  <c r="H321" i="4"/>
  <c r="F322" i="4"/>
  <c r="G322" i="4"/>
  <c r="H322" i="4"/>
  <c r="F323" i="4"/>
  <c r="G323" i="4"/>
  <c r="H323" i="4"/>
  <c r="F324" i="4"/>
  <c r="G324" i="4"/>
  <c r="H324" i="4"/>
  <c r="F325" i="4"/>
  <c r="G325" i="4"/>
  <c r="H325" i="4"/>
  <c r="F326" i="4"/>
  <c r="G326" i="4"/>
  <c r="H326" i="4"/>
  <c r="F327" i="4"/>
  <c r="G327" i="4"/>
  <c r="H327" i="4"/>
  <c r="F328" i="4"/>
  <c r="G328" i="4"/>
  <c r="H328" i="4"/>
  <c r="F329" i="4"/>
  <c r="G329" i="4"/>
  <c r="H329" i="4"/>
  <c r="F330" i="4"/>
  <c r="G330" i="4"/>
  <c r="H330" i="4"/>
  <c r="F331" i="4"/>
  <c r="G331" i="4"/>
  <c r="H331" i="4"/>
  <c r="F332" i="4"/>
  <c r="G332" i="4"/>
  <c r="H332" i="4"/>
  <c r="F333" i="4"/>
  <c r="G333" i="4"/>
  <c r="H333" i="4"/>
  <c r="F334" i="4"/>
  <c r="G334" i="4"/>
  <c r="H334" i="4"/>
  <c r="F335" i="4"/>
  <c r="G335" i="4"/>
  <c r="H335" i="4"/>
  <c r="F336" i="4"/>
  <c r="G336" i="4"/>
  <c r="H336" i="4"/>
  <c r="F337" i="4"/>
  <c r="G337" i="4"/>
  <c r="H337" i="4"/>
  <c r="F338" i="4"/>
  <c r="G338" i="4"/>
  <c r="H338" i="4"/>
  <c r="F339" i="4"/>
  <c r="G339" i="4"/>
  <c r="H339" i="4"/>
  <c r="F340" i="4"/>
  <c r="G340" i="4"/>
  <c r="H340" i="4"/>
  <c r="F341" i="4"/>
  <c r="G341" i="4"/>
  <c r="H341" i="4"/>
  <c r="F342" i="4"/>
  <c r="G342" i="4"/>
  <c r="H342" i="4"/>
  <c r="F343" i="4"/>
  <c r="G343" i="4"/>
  <c r="H343" i="4"/>
  <c r="F344" i="4"/>
  <c r="G344" i="4"/>
  <c r="H344" i="4"/>
  <c r="F345" i="4"/>
  <c r="G345" i="4"/>
  <c r="H345" i="4"/>
  <c r="F346" i="4"/>
  <c r="G346" i="4"/>
  <c r="H346" i="4"/>
  <c r="F347" i="4"/>
  <c r="G347" i="4"/>
  <c r="H347" i="4"/>
  <c r="F348" i="4"/>
  <c r="G348" i="4"/>
  <c r="H348" i="4"/>
  <c r="F349" i="4"/>
  <c r="G349" i="4"/>
  <c r="H349" i="4"/>
  <c r="F350" i="4"/>
  <c r="G350" i="4"/>
  <c r="H350" i="4"/>
  <c r="F351" i="4"/>
  <c r="G351" i="4"/>
  <c r="H351" i="4"/>
  <c r="F352" i="4"/>
  <c r="G352" i="4"/>
  <c r="H352" i="4"/>
  <c r="F353" i="4"/>
  <c r="G353" i="4"/>
  <c r="H353" i="4"/>
  <c r="F354" i="4"/>
  <c r="G354" i="4"/>
  <c r="H354" i="4"/>
  <c r="F355" i="4"/>
  <c r="G355" i="4"/>
  <c r="H355" i="4"/>
  <c r="F356" i="4"/>
  <c r="G356" i="4"/>
  <c r="H356" i="4"/>
  <c r="F357" i="4"/>
  <c r="G357" i="4"/>
  <c r="H357" i="4"/>
  <c r="F358" i="4"/>
  <c r="G358" i="4"/>
  <c r="H358" i="4"/>
  <c r="F359" i="4"/>
  <c r="G359" i="4"/>
  <c r="H359" i="4"/>
  <c r="F360" i="4"/>
  <c r="G360" i="4"/>
  <c r="H360" i="4"/>
  <c r="F361" i="4"/>
  <c r="G361" i="4"/>
  <c r="H361" i="4"/>
  <c r="F362" i="4"/>
  <c r="G362" i="4"/>
  <c r="H362" i="4"/>
  <c r="F363" i="4"/>
  <c r="G363" i="4"/>
  <c r="H363" i="4"/>
  <c r="F364" i="4"/>
  <c r="G364" i="4"/>
  <c r="H364" i="4"/>
  <c r="F365" i="4"/>
  <c r="G365" i="4"/>
  <c r="H365" i="4"/>
  <c r="F366" i="4"/>
  <c r="G366" i="4"/>
  <c r="H366" i="4"/>
  <c r="F367" i="4"/>
  <c r="G367" i="4"/>
  <c r="H367" i="4"/>
  <c r="F368" i="4"/>
  <c r="G368" i="4"/>
  <c r="H368" i="4"/>
  <c r="F369" i="4"/>
  <c r="G369" i="4"/>
  <c r="H369" i="4"/>
  <c r="F370" i="4"/>
  <c r="G370" i="4"/>
  <c r="H370" i="4"/>
  <c r="F371" i="4"/>
  <c r="G371" i="4"/>
  <c r="H371" i="4"/>
  <c r="F372" i="4"/>
  <c r="G372" i="4"/>
  <c r="H372" i="4"/>
  <c r="F373" i="4"/>
  <c r="G373" i="4"/>
  <c r="H373" i="4"/>
  <c r="F374" i="4"/>
  <c r="G374" i="4"/>
  <c r="H374" i="4"/>
  <c r="F375" i="4"/>
  <c r="G375" i="4"/>
  <c r="H375" i="4"/>
  <c r="F376" i="4"/>
  <c r="G376" i="4"/>
  <c r="H376" i="4"/>
  <c r="F377" i="4"/>
  <c r="G377" i="4"/>
  <c r="H377" i="4"/>
  <c r="F378" i="4"/>
  <c r="G378" i="4"/>
  <c r="H378" i="4"/>
  <c r="F379" i="4"/>
  <c r="G379" i="4"/>
  <c r="H379" i="4"/>
  <c r="F380" i="4"/>
  <c r="G380" i="4"/>
  <c r="H380" i="4"/>
  <c r="F381" i="4"/>
  <c r="G381" i="4"/>
  <c r="H381" i="4"/>
  <c r="F382" i="4"/>
  <c r="G382" i="4"/>
  <c r="H382" i="4"/>
  <c r="F383" i="4"/>
  <c r="G383" i="4"/>
  <c r="H383" i="4"/>
  <c r="F384" i="4"/>
  <c r="G384" i="4"/>
  <c r="H384" i="4"/>
  <c r="F385" i="4"/>
  <c r="G385" i="4"/>
  <c r="H385" i="4"/>
  <c r="F386" i="4"/>
  <c r="G386" i="4"/>
  <c r="H386" i="4"/>
  <c r="F387" i="4"/>
  <c r="G387" i="4"/>
  <c r="H387" i="4"/>
  <c r="F388" i="4"/>
  <c r="G388" i="4"/>
  <c r="H388" i="4"/>
  <c r="F389" i="4"/>
  <c r="G389" i="4"/>
  <c r="H389" i="4"/>
  <c r="F390" i="4"/>
  <c r="G390" i="4"/>
  <c r="H390" i="4"/>
  <c r="F391" i="4"/>
  <c r="G391" i="4"/>
  <c r="H391" i="4"/>
  <c r="F392" i="4"/>
  <c r="G392" i="4"/>
  <c r="H392" i="4"/>
  <c r="F393" i="4"/>
  <c r="G393" i="4"/>
  <c r="H393" i="4"/>
  <c r="F394" i="4"/>
  <c r="G394" i="4"/>
  <c r="H394" i="4"/>
  <c r="F395" i="4"/>
  <c r="G395" i="4"/>
  <c r="H395" i="4"/>
  <c r="F396" i="4"/>
  <c r="G396" i="4"/>
  <c r="H396" i="4"/>
  <c r="F397" i="4"/>
  <c r="G397" i="4"/>
  <c r="H397" i="4"/>
  <c r="F398" i="4"/>
  <c r="G398" i="4"/>
  <c r="H398" i="4"/>
  <c r="F399" i="4"/>
  <c r="G399" i="4"/>
  <c r="H399" i="4"/>
  <c r="F400" i="4"/>
  <c r="G400" i="4"/>
  <c r="H400" i="4"/>
  <c r="F401" i="4"/>
  <c r="G401" i="4"/>
  <c r="H401" i="4"/>
  <c r="F402" i="4"/>
  <c r="G402" i="4"/>
  <c r="H402" i="4"/>
  <c r="F403" i="4"/>
  <c r="G403" i="4"/>
  <c r="H403" i="4"/>
  <c r="F404" i="4"/>
  <c r="G404" i="4"/>
  <c r="H404" i="4"/>
  <c r="F405" i="4"/>
  <c r="G405" i="4"/>
  <c r="H405" i="4"/>
  <c r="F406" i="4"/>
  <c r="G406" i="4"/>
  <c r="H406" i="4"/>
  <c r="F407" i="4"/>
  <c r="G407" i="4"/>
  <c r="H407" i="4"/>
  <c r="F408" i="4"/>
  <c r="G408" i="4"/>
  <c r="H408" i="4"/>
  <c r="F409" i="4"/>
  <c r="G409" i="4"/>
  <c r="H409" i="4"/>
  <c r="F410" i="4"/>
  <c r="G410" i="4"/>
  <c r="H410" i="4"/>
  <c r="F411" i="4"/>
  <c r="G411" i="4"/>
  <c r="H411" i="4"/>
  <c r="F412" i="4"/>
  <c r="G412" i="4"/>
  <c r="H412" i="4"/>
  <c r="F413" i="4"/>
  <c r="G413" i="4"/>
  <c r="H413" i="4"/>
  <c r="F414" i="4"/>
  <c r="G414" i="4"/>
  <c r="H414" i="4"/>
  <c r="F415" i="4"/>
  <c r="G415" i="4"/>
  <c r="H415" i="4"/>
  <c r="F416" i="4"/>
  <c r="G416" i="4"/>
  <c r="H416" i="4"/>
  <c r="F417" i="4"/>
  <c r="G417" i="4"/>
  <c r="H417" i="4"/>
  <c r="F418" i="4"/>
  <c r="G418" i="4"/>
  <c r="H418" i="4"/>
  <c r="F419" i="4"/>
  <c r="G419" i="4"/>
  <c r="H419" i="4"/>
  <c r="F420" i="4"/>
  <c r="G420" i="4"/>
  <c r="H420" i="4"/>
  <c r="F421" i="4"/>
  <c r="G421" i="4"/>
  <c r="H421" i="4"/>
  <c r="F422" i="4"/>
  <c r="G422" i="4"/>
  <c r="H422" i="4"/>
  <c r="F423" i="4"/>
  <c r="G423" i="4"/>
  <c r="H423" i="4"/>
  <c r="F424" i="4"/>
  <c r="G424" i="4"/>
  <c r="H424" i="4"/>
  <c r="F425" i="4"/>
  <c r="G425" i="4"/>
  <c r="H425" i="4"/>
  <c r="F426" i="4"/>
  <c r="G426" i="4"/>
  <c r="H426" i="4"/>
  <c r="F427" i="4"/>
  <c r="G427" i="4"/>
  <c r="H427" i="4"/>
  <c r="F428" i="4"/>
  <c r="G428" i="4"/>
  <c r="H428" i="4"/>
  <c r="F429" i="4"/>
  <c r="G429" i="4"/>
  <c r="H429" i="4"/>
  <c r="F430" i="4"/>
  <c r="G430" i="4"/>
  <c r="H430" i="4"/>
  <c r="F431" i="4"/>
  <c r="G431" i="4"/>
  <c r="H431" i="4"/>
  <c r="F432" i="4"/>
  <c r="G432" i="4"/>
  <c r="H432" i="4"/>
  <c r="F433" i="4"/>
  <c r="G433" i="4"/>
  <c r="H433" i="4"/>
  <c r="F434" i="4"/>
  <c r="G434" i="4"/>
  <c r="H434" i="4"/>
  <c r="F435" i="4"/>
  <c r="G435" i="4"/>
  <c r="H435" i="4"/>
  <c r="F436" i="4"/>
  <c r="G436" i="4"/>
  <c r="H436" i="4"/>
  <c r="F437" i="4"/>
  <c r="G437" i="4"/>
  <c r="H437" i="4"/>
  <c r="F438" i="4"/>
  <c r="G438" i="4"/>
  <c r="H438" i="4"/>
  <c r="F439" i="4"/>
  <c r="G439" i="4"/>
  <c r="H439" i="4"/>
  <c r="F440" i="4"/>
  <c r="G440" i="4"/>
  <c r="H440" i="4"/>
  <c r="F441" i="4"/>
  <c r="G441" i="4"/>
  <c r="H441" i="4"/>
  <c r="F442" i="4"/>
  <c r="G442" i="4"/>
  <c r="H442" i="4"/>
  <c r="F443" i="4"/>
  <c r="G443" i="4"/>
  <c r="H443" i="4"/>
  <c r="F444" i="4"/>
  <c r="G444" i="4"/>
  <c r="H444" i="4"/>
  <c r="F445" i="4"/>
  <c r="G445" i="4"/>
  <c r="H445" i="4"/>
  <c r="F446" i="4"/>
  <c r="G446" i="4"/>
  <c r="H446" i="4"/>
  <c r="F447" i="4"/>
  <c r="G447" i="4"/>
  <c r="H447" i="4"/>
  <c r="F448" i="4"/>
  <c r="G448" i="4"/>
  <c r="H448" i="4"/>
  <c r="F449" i="4"/>
  <c r="G449" i="4"/>
  <c r="H449" i="4"/>
  <c r="F450" i="4"/>
  <c r="G450" i="4"/>
  <c r="H450" i="4"/>
  <c r="F451" i="4"/>
  <c r="G451" i="4"/>
  <c r="H451" i="4"/>
  <c r="F452" i="4"/>
  <c r="G452" i="4"/>
  <c r="H452" i="4"/>
  <c r="F453" i="4"/>
  <c r="G453" i="4"/>
  <c r="H453" i="4"/>
  <c r="F454" i="4"/>
  <c r="G454" i="4"/>
  <c r="H454" i="4"/>
  <c r="F455" i="4"/>
  <c r="G455" i="4"/>
  <c r="H455" i="4"/>
  <c r="F456" i="4"/>
  <c r="G456" i="4"/>
  <c r="H456" i="4"/>
  <c r="F457" i="4"/>
  <c r="G457" i="4"/>
  <c r="H457" i="4"/>
  <c r="F458" i="4"/>
  <c r="G458" i="4"/>
  <c r="H458" i="4"/>
  <c r="F459" i="4"/>
  <c r="G459" i="4"/>
  <c r="H459" i="4"/>
  <c r="F460" i="4"/>
  <c r="G460" i="4"/>
  <c r="H460" i="4"/>
  <c r="F461" i="4"/>
  <c r="G461" i="4"/>
  <c r="H461" i="4"/>
  <c r="F462" i="4"/>
  <c r="G462" i="4"/>
  <c r="H462" i="4"/>
  <c r="F463" i="4"/>
  <c r="G463" i="4"/>
  <c r="H463" i="4"/>
  <c r="F464" i="4"/>
  <c r="G464" i="4"/>
  <c r="H464" i="4"/>
  <c r="F465" i="4"/>
  <c r="G465" i="4"/>
  <c r="H465" i="4"/>
  <c r="F466" i="4"/>
  <c r="G466" i="4"/>
  <c r="H466" i="4"/>
  <c r="F467" i="4"/>
  <c r="G467" i="4"/>
  <c r="H467" i="4"/>
  <c r="F468" i="4"/>
  <c r="G468" i="4"/>
  <c r="H468" i="4"/>
  <c r="F469" i="4"/>
  <c r="G469" i="4"/>
  <c r="H469" i="4"/>
  <c r="F470" i="4"/>
  <c r="G470" i="4"/>
  <c r="H470" i="4"/>
  <c r="F471" i="4"/>
  <c r="G471" i="4"/>
  <c r="H471" i="4"/>
  <c r="F472" i="4"/>
  <c r="G472" i="4"/>
  <c r="H472" i="4"/>
  <c r="F473" i="4"/>
  <c r="G473" i="4"/>
  <c r="H473" i="4"/>
  <c r="F474" i="4"/>
  <c r="G474" i="4"/>
  <c r="H474" i="4"/>
  <c r="F475" i="4"/>
  <c r="G475" i="4"/>
  <c r="H475" i="4"/>
  <c r="F476" i="4"/>
  <c r="G476" i="4"/>
  <c r="H476" i="4"/>
  <c r="F477" i="4"/>
  <c r="G477" i="4"/>
  <c r="H477" i="4"/>
  <c r="F478" i="4"/>
  <c r="G478" i="4"/>
  <c r="H478" i="4"/>
  <c r="F479" i="4"/>
  <c r="G479" i="4"/>
  <c r="H479" i="4"/>
  <c r="F480" i="4"/>
  <c r="G480" i="4"/>
  <c r="H480" i="4"/>
  <c r="F481" i="4"/>
  <c r="G481" i="4"/>
  <c r="H481" i="4"/>
  <c r="F482" i="4"/>
  <c r="G482" i="4"/>
  <c r="H482" i="4"/>
  <c r="F483" i="4"/>
  <c r="G483" i="4"/>
  <c r="H483" i="4"/>
  <c r="F484" i="4"/>
  <c r="G484" i="4"/>
  <c r="H484" i="4"/>
  <c r="F485" i="4"/>
  <c r="G485" i="4"/>
  <c r="H485" i="4"/>
  <c r="F486" i="4"/>
  <c r="G486" i="4"/>
  <c r="H486" i="4"/>
  <c r="F487" i="4"/>
  <c r="G487" i="4"/>
  <c r="H487" i="4"/>
  <c r="F488" i="4"/>
  <c r="G488" i="4"/>
  <c r="H488" i="4"/>
  <c r="F489" i="4"/>
  <c r="G489" i="4"/>
  <c r="H489" i="4"/>
  <c r="F490" i="4"/>
  <c r="G490" i="4"/>
  <c r="H490" i="4"/>
  <c r="F491" i="4"/>
  <c r="G491" i="4"/>
  <c r="H491" i="4"/>
  <c r="F492" i="4"/>
  <c r="G492" i="4"/>
  <c r="H492" i="4"/>
  <c r="F493" i="4"/>
  <c r="G493" i="4"/>
  <c r="H493" i="4"/>
  <c r="F494" i="4"/>
  <c r="G494" i="4"/>
  <c r="H494" i="4"/>
  <c r="F495" i="4"/>
  <c r="G495" i="4"/>
  <c r="H495" i="4"/>
  <c r="F496" i="4"/>
  <c r="G496" i="4"/>
  <c r="H496" i="4"/>
  <c r="F497" i="4"/>
  <c r="G497" i="4"/>
  <c r="H497" i="4"/>
  <c r="F498" i="4"/>
  <c r="G498" i="4"/>
  <c r="H498" i="4"/>
  <c r="F499" i="4"/>
  <c r="G499" i="4"/>
  <c r="H499" i="4"/>
  <c r="F500" i="4"/>
  <c r="G500" i="4"/>
  <c r="H500" i="4"/>
  <c r="F501" i="4"/>
  <c r="G501" i="4"/>
  <c r="H501" i="4"/>
  <c r="F502" i="4"/>
  <c r="G502" i="4"/>
  <c r="H502" i="4"/>
  <c r="F503" i="4"/>
  <c r="G503" i="4"/>
  <c r="H503" i="4"/>
  <c r="F504" i="4"/>
  <c r="G504" i="4"/>
  <c r="H504" i="4"/>
  <c r="F505" i="4"/>
  <c r="G505" i="4"/>
  <c r="H505" i="4"/>
  <c r="F506" i="4"/>
  <c r="G506" i="4"/>
  <c r="H506" i="4"/>
  <c r="F507" i="4"/>
  <c r="G507" i="4"/>
  <c r="H507" i="4"/>
  <c r="F508" i="4"/>
  <c r="G508" i="4"/>
  <c r="H508" i="4"/>
  <c r="F509" i="4"/>
  <c r="G509" i="4"/>
  <c r="H509" i="4"/>
  <c r="F510" i="4"/>
  <c r="G510" i="4"/>
  <c r="H510" i="4"/>
  <c r="F511" i="4"/>
  <c r="G511" i="4"/>
  <c r="H511" i="4"/>
  <c r="F512" i="4"/>
  <c r="G512" i="4"/>
  <c r="H512" i="4"/>
  <c r="F513" i="4"/>
  <c r="G513" i="4"/>
  <c r="H513" i="4"/>
  <c r="F514" i="4"/>
  <c r="G514" i="4"/>
  <c r="H514" i="4"/>
  <c r="F515" i="4"/>
  <c r="G515" i="4"/>
  <c r="H515" i="4"/>
  <c r="F516" i="4"/>
  <c r="G516" i="4"/>
  <c r="H516" i="4"/>
  <c r="F517" i="4"/>
  <c r="G517" i="4"/>
  <c r="H517" i="4"/>
  <c r="F518" i="4"/>
  <c r="G518" i="4"/>
  <c r="H518" i="4"/>
  <c r="F519" i="4"/>
  <c r="G519" i="4"/>
  <c r="H519" i="4"/>
  <c r="F520" i="4"/>
  <c r="G520" i="4"/>
  <c r="H520" i="4"/>
  <c r="F521" i="4"/>
  <c r="G521" i="4"/>
  <c r="H521" i="4"/>
  <c r="F522" i="4"/>
  <c r="G522" i="4"/>
  <c r="H522" i="4"/>
  <c r="F523" i="4"/>
  <c r="G523" i="4"/>
  <c r="H523" i="4"/>
  <c r="F524" i="4"/>
  <c r="G524" i="4"/>
  <c r="H524" i="4"/>
  <c r="F525" i="4"/>
  <c r="G525" i="4"/>
  <c r="H525" i="4"/>
  <c r="F526" i="4"/>
  <c r="G526" i="4"/>
  <c r="H526" i="4"/>
  <c r="F527" i="4"/>
  <c r="G527" i="4"/>
  <c r="H527" i="4"/>
  <c r="F528" i="4"/>
  <c r="G528" i="4"/>
  <c r="H528" i="4"/>
  <c r="F529" i="4"/>
  <c r="G529" i="4"/>
  <c r="H529" i="4"/>
  <c r="F530" i="4"/>
  <c r="G530" i="4"/>
  <c r="H530" i="4"/>
  <c r="F531" i="4"/>
  <c r="G531" i="4"/>
  <c r="H531" i="4"/>
  <c r="F532" i="4"/>
  <c r="G532" i="4"/>
  <c r="H532" i="4"/>
  <c r="F533" i="4"/>
  <c r="G533" i="4"/>
  <c r="H533" i="4"/>
  <c r="F534" i="4"/>
  <c r="G534" i="4"/>
  <c r="H534" i="4"/>
  <c r="F535" i="4"/>
  <c r="G535" i="4"/>
  <c r="H535" i="4"/>
  <c r="F536" i="4"/>
  <c r="G536" i="4"/>
  <c r="H536" i="4"/>
  <c r="F537" i="4"/>
  <c r="G537" i="4"/>
  <c r="H537" i="4"/>
  <c r="F538" i="4"/>
  <c r="G538" i="4"/>
  <c r="H538" i="4"/>
  <c r="F539" i="4"/>
  <c r="G539" i="4"/>
  <c r="H539" i="4"/>
  <c r="F540" i="4"/>
  <c r="G540" i="4"/>
  <c r="H540" i="4"/>
  <c r="F541" i="4"/>
  <c r="G541" i="4"/>
  <c r="H541" i="4"/>
  <c r="F542" i="4"/>
  <c r="G542" i="4"/>
  <c r="H542" i="4"/>
  <c r="F543" i="4"/>
  <c r="G543" i="4"/>
  <c r="H543" i="4"/>
  <c r="F544" i="4"/>
  <c r="G544" i="4"/>
  <c r="H544" i="4"/>
  <c r="F545" i="4"/>
  <c r="G545" i="4"/>
  <c r="H545" i="4"/>
  <c r="F546" i="4"/>
  <c r="G546" i="4"/>
  <c r="H546" i="4"/>
  <c r="F547" i="4"/>
  <c r="G547" i="4"/>
  <c r="H547" i="4"/>
  <c r="F548" i="4"/>
  <c r="G548" i="4"/>
  <c r="H548" i="4"/>
  <c r="F549" i="4"/>
  <c r="G549" i="4"/>
  <c r="H549" i="4"/>
  <c r="F550" i="4"/>
  <c r="G550" i="4"/>
  <c r="H550" i="4"/>
  <c r="F551" i="4"/>
  <c r="G551" i="4"/>
  <c r="H551" i="4"/>
  <c r="F552" i="4"/>
  <c r="G552" i="4"/>
  <c r="H552" i="4"/>
  <c r="F553" i="4"/>
  <c r="G553" i="4"/>
  <c r="H553" i="4"/>
  <c r="F554" i="4"/>
  <c r="G554" i="4"/>
  <c r="H554" i="4"/>
  <c r="F555" i="4"/>
  <c r="G555" i="4"/>
  <c r="H555" i="4"/>
  <c r="F556" i="4"/>
  <c r="G556" i="4"/>
  <c r="H556" i="4"/>
  <c r="F557" i="4"/>
  <c r="G557" i="4"/>
  <c r="H557" i="4"/>
  <c r="F558" i="4"/>
  <c r="G558" i="4"/>
  <c r="H558" i="4"/>
  <c r="F559" i="4"/>
  <c r="G559" i="4"/>
  <c r="H559" i="4"/>
  <c r="F560" i="4"/>
  <c r="G560" i="4"/>
  <c r="H560" i="4"/>
  <c r="F561" i="4"/>
  <c r="G561" i="4"/>
  <c r="H561" i="4"/>
  <c r="F562" i="4"/>
  <c r="G562" i="4"/>
  <c r="H562" i="4"/>
  <c r="F563" i="4"/>
  <c r="G563" i="4"/>
  <c r="H563" i="4"/>
  <c r="F564" i="4"/>
  <c r="G564" i="4"/>
  <c r="H564" i="4"/>
  <c r="F565" i="4"/>
  <c r="G565" i="4"/>
  <c r="H565" i="4"/>
  <c r="F566" i="4"/>
  <c r="G566" i="4"/>
  <c r="H566" i="4"/>
  <c r="F567" i="4"/>
  <c r="G567" i="4"/>
  <c r="H567" i="4"/>
  <c r="F568" i="4"/>
  <c r="G568" i="4"/>
  <c r="H568" i="4"/>
  <c r="F569" i="4"/>
  <c r="G569" i="4"/>
  <c r="H569" i="4"/>
  <c r="F570" i="4"/>
  <c r="G570" i="4"/>
  <c r="H570" i="4"/>
  <c r="F571" i="4"/>
  <c r="G571" i="4"/>
  <c r="H571" i="4"/>
  <c r="F572" i="4"/>
  <c r="G572" i="4"/>
  <c r="H572" i="4"/>
  <c r="F573" i="4"/>
  <c r="G573" i="4"/>
  <c r="H573" i="4"/>
  <c r="F574" i="4"/>
  <c r="G574" i="4"/>
  <c r="H574" i="4"/>
  <c r="F575" i="4"/>
  <c r="G575" i="4"/>
  <c r="H575" i="4"/>
  <c r="F576" i="4"/>
  <c r="G576" i="4"/>
  <c r="H576" i="4"/>
  <c r="F577" i="4"/>
  <c r="G577" i="4"/>
  <c r="H577" i="4"/>
  <c r="F578" i="4"/>
  <c r="G578" i="4"/>
  <c r="H578" i="4"/>
  <c r="F579" i="4"/>
  <c r="G579" i="4"/>
  <c r="H579" i="4"/>
  <c r="F580" i="4"/>
  <c r="G580" i="4"/>
  <c r="H580" i="4"/>
  <c r="F581" i="4"/>
  <c r="G581" i="4"/>
  <c r="H581" i="4"/>
  <c r="F582" i="4"/>
  <c r="G582" i="4"/>
  <c r="H582" i="4"/>
  <c r="F583" i="4"/>
  <c r="G583" i="4"/>
  <c r="H583" i="4"/>
  <c r="F584" i="4"/>
  <c r="G584" i="4"/>
  <c r="H584" i="4"/>
  <c r="F585" i="4"/>
  <c r="G585" i="4"/>
  <c r="H585" i="4"/>
  <c r="F586" i="4"/>
  <c r="G586" i="4"/>
  <c r="H586" i="4"/>
  <c r="F587" i="4"/>
  <c r="G587" i="4"/>
  <c r="H587" i="4"/>
  <c r="F588" i="4"/>
  <c r="G588" i="4"/>
  <c r="H588" i="4"/>
  <c r="F589" i="4"/>
  <c r="G589" i="4"/>
  <c r="H589" i="4"/>
  <c r="F590" i="4"/>
  <c r="G590" i="4"/>
  <c r="H590" i="4"/>
  <c r="F591" i="4"/>
  <c r="G591" i="4"/>
  <c r="H591" i="4"/>
  <c r="F592" i="4"/>
  <c r="G592" i="4"/>
  <c r="H592" i="4"/>
  <c r="F593" i="4"/>
  <c r="G593" i="4"/>
  <c r="H593" i="4"/>
  <c r="F594" i="4"/>
  <c r="G594" i="4"/>
  <c r="H594" i="4"/>
  <c r="F595" i="4"/>
  <c r="G595" i="4"/>
  <c r="H595" i="4"/>
  <c r="F596" i="4"/>
  <c r="G596" i="4"/>
  <c r="H596" i="4"/>
  <c r="F597" i="4"/>
  <c r="G597" i="4"/>
  <c r="H597" i="4"/>
  <c r="F598" i="4"/>
  <c r="G598" i="4"/>
  <c r="H598" i="4"/>
  <c r="F599" i="4"/>
  <c r="G599" i="4"/>
  <c r="H599" i="4"/>
  <c r="F600" i="4"/>
  <c r="G600" i="4"/>
  <c r="H600" i="4"/>
  <c r="F601" i="4"/>
  <c r="G601" i="4"/>
  <c r="H601" i="4"/>
  <c r="F602" i="4"/>
  <c r="G602" i="4"/>
  <c r="H602" i="4"/>
  <c r="F603" i="4"/>
  <c r="G603" i="4"/>
  <c r="H603" i="4"/>
  <c r="F604" i="4"/>
  <c r="G604" i="4"/>
  <c r="H604" i="4"/>
  <c r="F605" i="4"/>
  <c r="G605" i="4"/>
  <c r="H605" i="4"/>
  <c r="F606" i="4"/>
  <c r="G606" i="4"/>
  <c r="H606" i="4"/>
  <c r="F607" i="4"/>
  <c r="G607" i="4"/>
  <c r="H607" i="4"/>
  <c r="F608" i="4"/>
  <c r="G608" i="4"/>
  <c r="H608" i="4"/>
  <c r="F609" i="4"/>
  <c r="G609" i="4"/>
  <c r="H609" i="4"/>
  <c r="F610" i="4"/>
  <c r="G610" i="4"/>
  <c r="H610" i="4"/>
  <c r="F611" i="4"/>
  <c r="G611" i="4"/>
  <c r="H611" i="4"/>
  <c r="F612" i="4"/>
  <c r="G612" i="4"/>
  <c r="H612" i="4"/>
  <c r="F613" i="4"/>
  <c r="G613" i="4"/>
  <c r="H613" i="4"/>
  <c r="F614" i="4"/>
  <c r="G614" i="4"/>
  <c r="H614" i="4"/>
  <c r="F615" i="4"/>
  <c r="G615" i="4"/>
  <c r="H615" i="4"/>
  <c r="F616" i="4"/>
  <c r="G616" i="4"/>
  <c r="H616" i="4"/>
  <c r="F617" i="4"/>
  <c r="G617" i="4"/>
  <c r="H617" i="4"/>
  <c r="F618" i="4"/>
  <c r="G618" i="4"/>
  <c r="H618" i="4"/>
  <c r="F619" i="4"/>
  <c r="G619" i="4"/>
  <c r="H619" i="4"/>
  <c r="F620" i="4"/>
  <c r="G620" i="4"/>
  <c r="H620" i="4"/>
  <c r="F621" i="4"/>
  <c r="G621" i="4"/>
  <c r="H621" i="4"/>
  <c r="F622" i="4"/>
  <c r="G622" i="4"/>
  <c r="H622" i="4"/>
  <c r="F623" i="4"/>
  <c r="G623" i="4"/>
  <c r="H623" i="4"/>
  <c r="F624" i="4"/>
  <c r="G624" i="4"/>
  <c r="H624" i="4"/>
  <c r="F625" i="4"/>
  <c r="G625" i="4"/>
  <c r="H625" i="4"/>
  <c r="F626" i="4"/>
  <c r="G626" i="4"/>
  <c r="H626" i="4"/>
  <c r="F627" i="4"/>
  <c r="G627" i="4"/>
  <c r="H627" i="4"/>
  <c r="F628" i="4"/>
  <c r="G628" i="4"/>
  <c r="H628" i="4"/>
  <c r="F629" i="4"/>
  <c r="G629" i="4"/>
  <c r="H629" i="4"/>
  <c r="F630" i="4"/>
  <c r="G630" i="4"/>
  <c r="H630" i="4"/>
  <c r="F631" i="4"/>
  <c r="G631" i="4"/>
  <c r="H631" i="4"/>
  <c r="F632" i="4"/>
  <c r="G632" i="4"/>
  <c r="H632" i="4"/>
  <c r="F633" i="4"/>
  <c r="G633" i="4"/>
  <c r="H633" i="4"/>
  <c r="F634" i="4"/>
  <c r="G634" i="4"/>
  <c r="H634" i="4"/>
  <c r="F635" i="4"/>
  <c r="G635" i="4"/>
  <c r="H635" i="4"/>
  <c r="F636" i="4"/>
  <c r="G636" i="4"/>
  <c r="H636" i="4"/>
  <c r="F637" i="4"/>
  <c r="G637" i="4"/>
  <c r="H637" i="4"/>
  <c r="F638" i="4"/>
  <c r="G638" i="4"/>
  <c r="H638" i="4"/>
  <c r="F639" i="4"/>
  <c r="G639" i="4"/>
  <c r="H639" i="4"/>
  <c r="F640" i="4"/>
  <c r="G640" i="4"/>
  <c r="H640" i="4"/>
  <c r="F641" i="4"/>
  <c r="G641" i="4"/>
  <c r="H641" i="4"/>
  <c r="F642" i="4"/>
  <c r="G642" i="4"/>
  <c r="H642" i="4"/>
  <c r="F643" i="4"/>
  <c r="G643" i="4"/>
  <c r="H643" i="4"/>
  <c r="F644" i="4"/>
  <c r="G644" i="4"/>
  <c r="H644" i="4"/>
  <c r="F645" i="4"/>
  <c r="G645" i="4"/>
  <c r="H645" i="4"/>
  <c r="F646" i="4"/>
  <c r="G646" i="4"/>
  <c r="H646" i="4"/>
  <c r="F647" i="4"/>
  <c r="G647" i="4"/>
  <c r="H647" i="4"/>
  <c r="F648" i="4"/>
  <c r="G648" i="4"/>
  <c r="H648" i="4"/>
  <c r="F649" i="4"/>
  <c r="G649" i="4"/>
  <c r="H649" i="4"/>
  <c r="F650" i="4"/>
  <c r="G650" i="4"/>
  <c r="H650" i="4"/>
  <c r="F651" i="4"/>
  <c r="G651" i="4"/>
  <c r="H651" i="4"/>
  <c r="F652" i="4"/>
  <c r="G652" i="4"/>
  <c r="H652" i="4"/>
  <c r="F653" i="4"/>
  <c r="G653" i="4"/>
  <c r="H653" i="4"/>
  <c r="F654" i="4"/>
  <c r="G654" i="4"/>
  <c r="H654" i="4"/>
  <c r="F655" i="4"/>
  <c r="G655" i="4"/>
  <c r="H655" i="4"/>
  <c r="F656" i="4"/>
  <c r="G656" i="4"/>
  <c r="H656" i="4"/>
  <c r="F657" i="4"/>
  <c r="G657" i="4"/>
  <c r="H657" i="4"/>
  <c r="F658" i="4"/>
  <c r="G658" i="4"/>
  <c r="H658" i="4"/>
  <c r="F659" i="4"/>
  <c r="G659" i="4"/>
  <c r="H659" i="4"/>
  <c r="F660" i="4"/>
  <c r="G660" i="4"/>
  <c r="H660" i="4"/>
  <c r="F661" i="4"/>
  <c r="G661" i="4"/>
  <c r="H661" i="4"/>
  <c r="F662" i="4"/>
  <c r="G662" i="4"/>
  <c r="H662" i="4"/>
  <c r="F663" i="4"/>
  <c r="G663" i="4"/>
  <c r="H663" i="4"/>
  <c r="F664" i="4"/>
  <c r="G664" i="4"/>
  <c r="H664" i="4"/>
  <c r="F665" i="4"/>
  <c r="G665" i="4"/>
  <c r="H665" i="4"/>
  <c r="F666" i="4"/>
  <c r="G666" i="4"/>
  <c r="H666" i="4"/>
  <c r="F667" i="4"/>
  <c r="G667" i="4"/>
  <c r="H667" i="4"/>
  <c r="F668" i="4"/>
  <c r="G668" i="4"/>
  <c r="H668" i="4"/>
  <c r="F669" i="4"/>
  <c r="G669" i="4"/>
  <c r="H669" i="4"/>
  <c r="F670" i="4"/>
  <c r="G670" i="4"/>
  <c r="H670" i="4"/>
  <c r="F671" i="4"/>
  <c r="G671" i="4"/>
  <c r="H671" i="4"/>
  <c r="F672" i="4"/>
  <c r="G672" i="4"/>
  <c r="H672" i="4"/>
  <c r="F673" i="4"/>
  <c r="G673" i="4"/>
  <c r="H673" i="4"/>
  <c r="F674" i="4"/>
  <c r="G674" i="4"/>
  <c r="H674" i="4"/>
  <c r="F675" i="4"/>
  <c r="G675" i="4"/>
  <c r="H675" i="4"/>
  <c r="F676" i="4"/>
  <c r="G676" i="4"/>
  <c r="H676" i="4"/>
  <c r="F677" i="4"/>
  <c r="G677" i="4"/>
  <c r="H677" i="4"/>
  <c r="F678" i="4"/>
  <c r="G678" i="4"/>
  <c r="H678" i="4"/>
  <c r="F679" i="4"/>
  <c r="G679" i="4"/>
  <c r="H679" i="4"/>
  <c r="F680" i="4"/>
  <c r="G680" i="4"/>
  <c r="H680" i="4"/>
  <c r="F681" i="4"/>
  <c r="G681" i="4"/>
  <c r="H681" i="4"/>
  <c r="F682" i="4"/>
  <c r="G682" i="4"/>
  <c r="H682" i="4"/>
  <c r="F683" i="4"/>
  <c r="G683" i="4"/>
  <c r="H683" i="4"/>
  <c r="F684" i="4"/>
  <c r="G684" i="4"/>
  <c r="H684" i="4"/>
  <c r="F685" i="4"/>
  <c r="G685" i="4"/>
  <c r="H685" i="4"/>
  <c r="F686" i="4"/>
  <c r="G686" i="4"/>
  <c r="H686" i="4"/>
  <c r="F687" i="4"/>
  <c r="G687" i="4"/>
  <c r="H687" i="4"/>
  <c r="F688" i="4"/>
  <c r="G688" i="4"/>
  <c r="H688" i="4"/>
  <c r="F689" i="4"/>
  <c r="G689" i="4"/>
  <c r="H689" i="4"/>
  <c r="F690" i="4"/>
  <c r="G690" i="4"/>
  <c r="H690" i="4"/>
  <c r="F691" i="4"/>
  <c r="G691" i="4"/>
  <c r="H691" i="4"/>
  <c r="F692" i="4"/>
  <c r="G692" i="4"/>
  <c r="H692" i="4"/>
  <c r="F693" i="4"/>
  <c r="G693" i="4"/>
  <c r="H693" i="4"/>
  <c r="F694" i="4"/>
  <c r="G694" i="4"/>
  <c r="H694" i="4"/>
  <c r="F695" i="4"/>
  <c r="G695" i="4"/>
  <c r="H695" i="4"/>
  <c r="F696" i="4"/>
  <c r="G696" i="4"/>
  <c r="H696" i="4"/>
  <c r="F697" i="4"/>
  <c r="G697" i="4"/>
  <c r="H697" i="4"/>
  <c r="F698" i="4"/>
  <c r="G698" i="4"/>
  <c r="H698" i="4"/>
  <c r="F699" i="4"/>
  <c r="G699" i="4"/>
  <c r="H699" i="4"/>
  <c r="F700" i="4"/>
  <c r="G700" i="4"/>
  <c r="H700" i="4"/>
  <c r="F701" i="4"/>
  <c r="G701" i="4"/>
  <c r="H701" i="4"/>
  <c r="F702" i="4"/>
  <c r="G702" i="4"/>
  <c r="H702" i="4"/>
  <c r="F703" i="4"/>
  <c r="G703" i="4"/>
  <c r="H703" i="4"/>
  <c r="F704" i="4"/>
  <c r="G704" i="4"/>
  <c r="H704" i="4"/>
  <c r="F705" i="4"/>
  <c r="G705" i="4"/>
  <c r="H705" i="4"/>
  <c r="F706" i="4"/>
  <c r="G706" i="4"/>
  <c r="H706" i="4"/>
  <c r="F707" i="4"/>
  <c r="G707" i="4"/>
  <c r="H707" i="4"/>
  <c r="F708" i="4"/>
  <c r="G708" i="4"/>
  <c r="H708" i="4"/>
  <c r="F709" i="4"/>
  <c r="G709" i="4"/>
  <c r="H709" i="4"/>
  <c r="F710" i="4"/>
  <c r="G710" i="4"/>
  <c r="H710" i="4"/>
  <c r="F711" i="4"/>
  <c r="G711" i="4"/>
  <c r="H711" i="4"/>
  <c r="F712" i="4"/>
  <c r="G712" i="4"/>
  <c r="H712" i="4"/>
  <c r="F713" i="4"/>
  <c r="G713" i="4"/>
  <c r="H713" i="4"/>
  <c r="F714" i="4"/>
  <c r="G714" i="4"/>
  <c r="H714" i="4"/>
  <c r="F715" i="4"/>
  <c r="G715" i="4"/>
  <c r="H715" i="4"/>
  <c r="F716" i="4"/>
  <c r="G716" i="4"/>
  <c r="H716" i="4"/>
  <c r="F717" i="4"/>
  <c r="G717" i="4"/>
  <c r="H717" i="4"/>
  <c r="F718" i="4"/>
  <c r="G718" i="4"/>
  <c r="H718" i="4"/>
  <c r="F719" i="4"/>
  <c r="G719" i="4"/>
  <c r="H719" i="4"/>
  <c r="F720" i="4"/>
  <c r="G720" i="4"/>
  <c r="H720" i="4"/>
  <c r="F721" i="4"/>
  <c r="G721" i="4"/>
  <c r="H721" i="4"/>
  <c r="F722" i="4"/>
  <c r="G722" i="4"/>
  <c r="H722" i="4"/>
  <c r="F723" i="4"/>
  <c r="G723" i="4"/>
  <c r="H723" i="4"/>
  <c r="F724" i="4"/>
  <c r="G724" i="4"/>
  <c r="H724" i="4"/>
  <c r="F725" i="4"/>
  <c r="G725" i="4"/>
  <c r="H725" i="4"/>
  <c r="F726" i="4"/>
  <c r="G726" i="4"/>
  <c r="H726" i="4"/>
  <c r="F727" i="4"/>
  <c r="G727" i="4"/>
  <c r="H727" i="4"/>
  <c r="F728" i="4"/>
  <c r="G728" i="4"/>
  <c r="H728" i="4"/>
  <c r="F729" i="4"/>
  <c r="G729" i="4"/>
  <c r="H729" i="4"/>
  <c r="F730" i="4"/>
  <c r="G730" i="4"/>
  <c r="H730" i="4"/>
  <c r="F731" i="4"/>
  <c r="G731" i="4"/>
  <c r="H731" i="4"/>
  <c r="F732" i="4"/>
  <c r="G732" i="4"/>
  <c r="H732" i="4"/>
  <c r="F733" i="4"/>
  <c r="G733" i="4"/>
  <c r="H733" i="4"/>
  <c r="F734" i="4"/>
  <c r="G734" i="4"/>
  <c r="H734" i="4"/>
  <c r="F735" i="4"/>
  <c r="G735" i="4"/>
  <c r="H735" i="4"/>
  <c r="F736" i="4"/>
  <c r="G736" i="4"/>
  <c r="H736" i="4"/>
  <c r="F737" i="4"/>
  <c r="G737" i="4"/>
  <c r="H737" i="4"/>
  <c r="F738" i="4"/>
  <c r="G738" i="4"/>
  <c r="H738" i="4"/>
  <c r="F739" i="4"/>
  <c r="G739" i="4"/>
  <c r="H739" i="4"/>
  <c r="F740" i="4"/>
  <c r="G740" i="4"/>
  <c r="H740" i="4"/>
  <c r="F741" i="4"/>
  <c r="G741" i="4"/>
  <c r="H741" i="4"/>
  <c r="F742" i="4"/>
  <c r="G742" i="4"/>
  <c r="H742" i="4"/>
  <c r="F743" i="4"/>
  <c r="G743" i="4"/>
  <c r="H743" i="4"/>
  <c r="F744" i="4"/>
  <c r="G744" i="4"/>
  <c r="H744" i="4"/>
  <c r="F745" i="4"/>
  <c r="G745" i="4"/>
  <c r="H745" i="4"/>
  <c r="F746" i="4"/>
  <c r="G746" i="4"/>
  <c r="H746" i="4"/>
  <c r="F747" i="4"/>
  <c r="G747" i="4"/>
  <c r="H747" i="4"/>
  <c r="F748" i="4"/>
  <c r="G748" i="4"/>
  <c r="H748" i="4"/>
  <c r="F749" i="4"/>
  <c r="G749" i="4"/>
  <c r="H749" i="4"/>
  <c r="F750" i="4"/>
  <c r="G750" i="4"/>
  <c r="H750" i="4"/>
  <c r="F751" i="4"/>
  <c r="G751" i="4"/>
  <c r="H751" i="4"/>
  <c r="F752" i="4"/>
  <c r="G752" i="4"/>
  <c r="H752" i="4"/>
  <c r="F753" i="4"/>
  <c r="G753" i="4"/>
  <c r="H753" i="4"/>
  <c r="F754" i="4"/>
  <c r="G754" i="4"/>
  <c r="H754" i="4"/>
  <c r="F755" i="4"/>
  <c r="G755" i="4"/>
  <c r="H755" i="4"/>
  <c r="F756" i="4"/>
  <c r="G756" i="4"/>
  <c r="H756" i="4"/>
  <c r="F757" i="4"/>
  <c r="G757" i="4"/>
  <c r="H757" i="4"/>
  <c r="F758" i="4"/>
  <c r="G758" i="4"/>
  <c r="H758" i="4"/>
  <c r="F759" i="4"/>
  <c r="G759" i="4"/>
  <c r="H759" i="4"/>
  <c r="F760" i="4"/>
  <c r="G760" i="4"/>
  <c r="H760" i="4"/>
  <c r="F761" i="4"/>
  <c r="G761" i="4"/>
  <c r="H761" i="4"/>
  <c r="F762" i="4"/>
  <c r="G762" i="4"/>
  <c r="H762" i="4"/>
  <c r="F763" i="4"/>
  <c r="G763" i="4"/>
  <c r="H763" i="4"/>
  <c r="F764" i="4"/>
  <c r="G764" i="4"/>
  <c r="H764" i="4"/>
  <c r="F765" i="4"/>
  <c r="G765" i="4"/>
  <c r="H765" i="4"/>
  <c r="F766" i="4"/>
  <c r="G766" i="4"/>
  <c r="H766" i="4"/>
  <c r="F767" i="4"/>
  <c r="G767" i="4"/>
  <c r="H767" i="4"/>
  <c r="F768" i="4"/>
  <c r="G768" i="4"/>
  <c r="H768" i="4"/>
  <c r="F769" i="4"/>
  <c r="G769" i="4"/>
  <c r="H769" i="4"/>
  <c r="F770" i="4"/>
  <c r="G770" i="4"/>
  <c r="H770" i="4"/>
  <c r="F771" i="4"/>
  <c r="G771" i="4"/>
  <c r="H771" i="4"/>
  <c r="F772" i="4"/>
  <c r="G772" i="4"/>
  <c r="H772" i="4"/>
  <c r="F773" i="4"/>
  <c r="G773" i="4"/>
  <c r="H773" i="4"/>
  <c r="F774" i="4"/>
  <c r="G774" i="4"/>
  <c r="H774" i="4"/>
  <c r="F775" i="4"/>
  <c r="G775" i="4"/>
  <c r="H775" i="4"/>
  <c r="F776" i="4"/>
  <c r="G776" i="4"/>
  <c r="H776" i="4"/>
  <c r="F777" i="4"/>
  <c r="G777" i="4"/>
  <c r="H777" i="4"/>
  <c r="F778" i="4"/>
  <c r="G778" i="4"/>
  <c r="H778" i="4"/>
  <c r="F779" i="4"/>
  <c r="G779" i="4"/>
  <c r="H779" i="4"/>
  <c r="F780" i="4"/>
  <c r="G780" i="4"/>
  <c r="H780" i="4"/>
  <c r="F781" i="4"/>
  <c r="G781" i="4"/>
  <c r="H781" i="4"/>
  <c r="F782" i="4"/>
  <c r="G782" i="4"/>
  <c r="H782" i="4"/>
  <c r="F783" i="4"/>
  <c r="G783" i="4"/>
  <c r="H783" i="4"/>
  <c r="F784" i="4"/>
  <c r="G784" i="4"/>
  <c r="H784" i="4"/>
  <c r="F785" i="4"/>
  <c r="G785" i="4"/>
  <c r="H785" i="4"/>
  <c r="F786" i="4"/>
  <c r="G786" i="4"/>
  <c r="H786" i="4"/>
  <c r="F787" i="4"/>
  <c r="G787" i="4"/>
  <c r="H787" i="4"/>
  <c r="F788" i="4"/>
  <c r="G788" i="4"/>
  <c r="H788" i="4"/>
  <c r="F789" i="4"/>
  <c r="G789" i="4"/>
  <c r="H789" i="4"/>
  <c r="F790" i="4"/>
  <c r="G790" i="4"/>
  <c r="H790" i="4"/>
  <c r="F791" i="4"/>
  <c r="G791" i="4"/>
  <c r="H791" i="4"/>
  <c r="F792" i="4"/>
  <c r="G792" i="4"/>
  <c r="H792" i="4"/>
  <c r="F793" i="4"/>
  <c r="G793" i="4"/>
  <c r="H793" i="4"/>
  <c r="F794" i="4"/>
  <c r="G794" i="4"/>
  <c r="H794" i="4"/>
  <c r="F795" i="4"/>
  <c r="G795" i="4"/>
  <c r="H795" i="4"/>
  <c r="F796" i="4"/>
  <c r="G796" i="4"/>
  <c r="H796" i="4"/>
  <c r="F797" i="4"/>
  <c r="G797" i="4"/>
  <c r="H797" i="4"/>
  <c r="F798" i="4"/>
  <c r="G798" i="4"/>
  <c r="H798" i="4"/>
  <c r="F799" i="4"/>
  <c r="G799" i="4"/>
  <c r="H799" i="4"/>
  <c r="F800" i="4"/>
  <c r="G800" i="4"/>
  <c r="H800" i="4"/>
  <c r="F801" i="4"/>
  <c r="G801" i="4"/>
  <c r="H801" i="4"/>
  <c r="F802" i="4"/>
  <c r="G802" i="4"/>
  <c r="H802" i="4"/>
  <c r="F803" i="4"/>
  <c r="G803" i="4"/>
  <c r="H803" i="4"/>
  <c r="F804" i="4"/>
  <c r="G804" i="4"/>
  <c r="H804" i="4"/>
  <c r="F805" i="4"/>
  <c r="G805" i="4"/>
  <c r="H805" i="4"/>
  <c r="F806" i="4"/>
  <c r="G806" i="4"/>
  <c r="H806" i="4"/>
  <c r="F807" i="4"/>
  <c r="G807" i="4"/>
  <c r="H807" i="4"/>
  <c r="F808" i="4"/>
  <c r="G808" i="4"/>
  <c r="H808" i="4"/>
  <c r="F809" i="4"/>
  <c r="G809" i="4"/>
  <c r="H809" i="4"/>
  <c r="F810" i="4"/>
  <c r="G810" i="4"/>
  <c r="H810" i="4"/>
  <c r="F811" i="4"/>
  <c r="G811" i="4"/>
  <c r="H811" i="4"/>
  <c r="F812" i="4"/>
  <c r="G812" i="4"/>
  <c r="H812" i="4"/>
  <c r="F813" i="4"/>
  <c r="G813" i="4"/>
  <c r="H813" i="4"/>
  <c r="F814" i="4"/>
  <c r="G814" i="4"/>
  <c r="H814" i="4"/>
  <c r="F815" i="4"/>
  <c r="G815" i="4"/>
  <c r="H815" i="4"/>
  <c r="F816" i="4"/>
  <c r="G816" i="4"/>
  <c r="H816" i="4"/>
  <c r="F817" i="4"/>
  <c r="G817" i="4"/>
  <c r="H817" i="4"/>
  <c r="F818" i="4"/>
  <c r="G818" i="4"/>
  <c r="H818" i="4"/>
  <c r="F819" i="4"/>
  <c r="G819" i="4"/>
  <c r="H819" i="4"/>
  <c r="F820" i="4"/>
  <c r="G820" i="4"/>
  <c r="H820" i="4"/>
  <c r="F821" i="4"/>
  <c r="G821" i="4"/>
  <c r="H821" i="4"/>
  <c r="F822" i="4"/>
  <c r="G822" i="4"/>
  <c r="H822" i="4"/>
  <c r="F823" i="4"/>
  <c r="G823" i="4"/>
  <c r="H823" i="4"/>
  <c r="F824" i="4"/>
  <c r="G824" i="4"/>
  <c r="H824" i="4"/>
  <c r="F825" i="4"/>
  <c r="G825" i="4"/>
  <c r="H825" i="4"/>
  <c r="F826" i="4"/>
  <c r="G826" i="4"/>
  <c r="H826" i="4"/>
  <c r="F827" i="4"/>
  <c r="G827" i="4"/>
  <c r="H827" i="4"/>
  <c r="F828" i="4"/>
  <c r="G828" i="4"/>
  <c r="H828" i="4"/>
  <c r="F829" i="4"/>
  <c r="G829" i="4"/>
  <c r="H829" i="4"/>
  <c r="F830" i="4"/>
  <c r="G830" i="4"/>
  <c r="H830" i="4"/>
  <c r="F831" i="4"/>
  <c r="G831" i="4"/>
  <c r="H831" i="4"/>
  <c r="F832" i="4"/>
  <c r="G832" i="4"/>
  <c r="H832" i="4"/>
  <c r="F833" i="4"/>
  <c r="G833" i="4"/>
  <c r="H833" i="4"/>
  <c r="F834" i="4"/>
  <c r="G834" i="4"/>
  <c r="H834" i="4"/>
  <c r="F835" i="4"/>
  <c r="G835" i="4"/>
  <c r="H835" i="4"/>
  <c r="F836" i="4"/>
  <c r="G836" i="4"/>
  <c r="H836" i="4"/>
  <c r="F837" i="4"/>
  <c r="G837" i="4"/>
  <c r="H837" i="4"/>
  <c r="F838" i="4"/>
  <c r="G838" i="4"/>
  <c r="H838" i="4"/>
  <c r="F839" i="4"/>
  <c r="G839" i="4"/>
  <c r="H839" i="4"/>
  <c r="F840" i="4"/>
  <c r="G840" i="4"/>
  <c r="H840" i="4"/>
  <c r="F841" i="4"/>
  <c r="G841" i="4"/>
  <c r="H841" i="4"/>
  <c r="F842" i="4"/>
  <c r="G842" i="4"/>
  <c r="H842" i="4"/>
  <c r="F843" i="4"/>
  <c r="G843" i="4"/>
  <c r="H843" i="4"/>
  <c r="F844" i="4"/>
  <c r="G844" i="4"/>
  <c r="H844" i="4"/>
  <c r="F845" i="4"/>
  <c r="G845" i="4"/>
  <c r="H845" i="4"/>
  <c r="F846" i="4"/>
  <c r="G846" i="4"/>
  <c r="H846" i="4"/>
  <c r="F847" i="4"/>
  <c r="G847" i="4"/>
  <c r="H847" i="4"/>
  <c r="F848" i="4"/>
  <c r="G848" i="4"/>
  <c r="H848" i="4"/>
  <c r="F849" i="4"/>
  <c r="G849" i="4"/>
  <c r="H849" i="4"/>
  <c r="F850" i="4"/>
  <c r="G850" i="4"/>
  <c r="H850" i="4"/>
  <c r="F851" i="4"/>
  <c r="G851" i="4"/>
  <c r="H851" i="4"/>
  <c r="F852" i="4"/>
  <c r="G852" i="4"/>
  <c r="H852" i="4"/>
  <c r="F853" i="4"/>
  <c r="G853" i="4"/>
  <c r="H853" i="4"/>
  <c r="F854" i="4"/>
  <c r="G854" i="4"/>
  <c r="H854" i="4"/>
  <c r="F855" i="4"/>
  <c r="G855" i="4"/>
  <c r="H855" i="4"/>
  <c r="F856" i="4"/>
  <c r="G856" i="4"/>
  <c r="H856" i="4"/>
  <c r="F857" i="4"/>
  <c r="G857" i="4"/>
  <c r="H857" i="4"/>
  <c r="F858" i="4"/>
  <c r="G858" i="4"/>
  <c r="H858" i="4"/>
  <c r="F859" i="4"/>
  <c r="G859" i="4"/>
  <c r="H859" i="4"/>
  <c r="F860" i="4"/>
  <c r="G860" i="4"/>
  <c r="H860" i="4"/>
  <c r="F861" i="4"/>
  <c r="G861" i="4"/>
  <c r="H861" i="4"/>
  <c r="F862" i="4"/>
  <c r="G862" i="4"/>
  <c r="H862" i="4"/>
  <c r="F863" i="4"/>
  <c r="G863" i="4"/>
  <c r="H863" i="4"/>
  <c r="F864" i="4"/>
  <c r="G864" i="4"/>
  <c r="H864" i="4"/>
  <c r="F865" i="4"/>
  <c r="G865" i="4"/>
  <c r="H865" i="4"/>
  <c r="F866" i="4"/>
  <c r="G866" i="4"/>
  <c r="H866" i="4"/>
  <c r="F867" i="4"/>
  <c r="G867" i="4"/>
  <c r="H867" i="4"/>
  <c r="F868" i="4"/>
  <c r="G868" i="4"/>
  <c r="H868" i="4"/>
  <c r="F869" i="4"/>
  <c r="G869" i="4"/>
  <c r="H869" i="4"/>
  <c r="F870" i="4"/>
  <c r="G870" i="4"/>
  <c r="H870" i="4"/>
  <c r="F871" i="4"/>
  <c r="G871" i="4"/>
  <c r="H871" i="4"/>
  <c r="F872" i="4"/>
  <c r="G872" i="4"/>
  <c r="H872" i="4"/>
  <c r="F873" i="4"/>
  <c r="G873" i="4"/>
  <c r="H873" i="4"/>
  <c r="F874" i="4"/>
  <c r="G874" i="4"/>
  <c r="H874" i="4"/>
  <c r="F875" i="4"/>
  <c r="G875" i="4"/>
  <c r="H875" i="4"/>
  <c r="F876" i="4"/>
  <c r="G876" i="4"/>
  <c r="H876" i="4"/>
  <c r="F877" i="4"/>
  <c r="G877" i="4"/>
  <c r="H877" i="4"/>
  <c r="F878" i="4"/>
  <c r="G878" i="4"/>
  <c r="H878" i="4"/>
  <c r="F879" i="4"/>
  <c r="G879" i="4"/>
  <c r="H879" i="4"/>
  <c r="F880" i="4"/>
  <c r="G880" i="4"/>
  <c r="H880" i="4"/>
  <c r="F881" i="4"/>
  <c r="G881" i="4"/>
  <c r="H881" i="4"/>
  <c r="F882" i="4"/>
  <c r="G882" i="4"/>
  <c r="H882" i="4"/>
  <c r="F883" i="4"/>
  <c r="G883" i="4"/>
  <c r="H883" i="4"/>
  <c r="F884" i="4"/>
  <c r="G884" i="4"/>
  <c r="H884" i="4"/>
  <c r="F885" i="4"/>
  <c r="G885" i="4"/>
  <c r="H885" i="4"/>
  <c r="F886" i="4"/>
  <c r="G886" i="4"/>
  <c r="H886" i="4"/>
  <c r="F887" i="4"/>
  <c r="G887" i="4"/>
  <c r="H887" i="4"/>
  <c r="F888" i="4"/>
  <c r="G888" i="4"/>
  <c r="H888" i="4"/>
  <c r="F889" i="4"/>
  <c r="G889" i="4"/>
  <c r="H889" i="4"/>
  <c r="F890" i="4"/>
  <c r="G890" i="4"/>
  <c r="H890" i="4"/>
  <c r="F891" i="4"/>
  <c r="G891" i="4"/>
  <c r="H891" i="4"/>
  <c r="F892" i="4"/>
  <c r="G892" i="4"/>
  <c r="H892" i="4"/>
  <c r="F893" i="4"/>
  <c r="G893" i="4"/>
  <c r="H893" i="4"/>
  <c r="F894" i="4"/>
  <c r="G894" i="4"/>
  <c r="H894" i="4"/>
  <c r="F895" i="4"/>
  <c r="G895" i="4"/>
  <c r="H895" i="4"/>
  <c r="F896" i="4"/>
  <c r="G896" i="4"/>
  <c r="H896" i="4"/>
  <c r="F897" i="4"/>
  <c r="G897" i="4"/>
  <c r="H897" i="4"/>
  <c r="F898" i="4"/>
  <c r="G898" i="4"/>
  <c r="H898" i="4"/>
  <c r="F899" i="4"/>
  <c r="G899" i="4"/>
  <c r="H899" i="4"/>
  <c r="F900" i="4"/>
  <c r="G900" i="4"/>
  <c r="H900" i="4"/>
  <c r="F901" i="4"/>
  <c r="G901" i="4"/>
  <c r="H901" i="4"/>
  <c r="F902" i="4"/>
  <c r="G902" i="4"/>
  <c r="H902" i="4"/>
  <c r="F903" i="4"/>
  <c r="G903" i="4"/>
  <c r="H903" i="4"/>
  <c r="F904" i="4"/>
  <c r="G904" i="4"/>
  <c r="H904" i="4"/>
  <c r="F905" i="4"/>
  <c r="G905" i="4"/>
  <c r="H905" i="4"/>
  <c r="F906" i="4"/>
  <c r="G906" i="4"/>
  <c r="H906" i="4"/>
  <c r="F907" i="4"/>
  <c r="G907" i="4"/>
  <c r="H907" i="4"/>
  <c r="F908" i="4"/>
  <c r="G908" i="4"/>
  <c r="H908" i="4"/>
  <c r="F909" i="4"/>
  <c r="G909" i="4"/>
  <c r="H909" i="4"/>
  <c r="F910" i="4"/>
  <c r="G910" i="4"/>
  <c r="H910" i="4"/>
  <c r="F911" i="4"/>
  <c r="G911" i="4"/>
  <c r="H911" i="4"/>
  <c r="F912" i="4"/>
  <c r="G912" i="4"/>
  <c r="H912" i="4"/>
  <c r="F913" i="4"/>
  <c r="G913" i="4"/>
  <c r="H913" i="4"/>
  <c r="F914" i="4"/>
  <c r="G914" i="4"/>
  <c r="H914" i="4"/>
  <c r="F915" i="4"/>
  <c r="G915" i="4"/>
  <c r="H915" i="4"/>
  <c r="F916" i="4"/>
  <c r="G916" i="4"/>
  <c r="H916" i="4"/>
  <c r="F917" i="4"/>
  <c r="G917" i="4"/>
  <c r="H917" i="4"/>
  <c r="F918" i="4"/>
  <c r="G918" i="4"/>
  <c r="H918" i="4"/>
  <c r="F919" i="4"/>
  <c r="G919" i="4"/>
  <c r="H919" i="4"/>
  <c r="F920" i="4"/>
  <c r="G920" i="4"/>
  <c r="H920" i="4"/>
  <c r="F921" i="4"/>
  <c r="G921" i="4"/>
  <c r="H921" i="4"/>
  <c r="F922" i="4"/>
  <c r="G922" i="4"/>
  <c r="H922" i="4"/>
  <c r="F923" i="4"/>
  <c r="G923" i="4"/>
  <c r="H923" i="4"/>
  <c r="F924" i="4"/>
  <c r="G924" i="4"/>
  <c r="H924" i="4"/>
  <c r="F925" i="4"/>
  <c r="G925" i="4"/>
  <c r="H925" i="4"/>
  <c r="F926" i="4"/>
  <c r="G926" i="4"/>
  <c r="H926" i="4"/>
  <c r="F927" i="4"/>
  <c r="G927" i="4"/>
  <c r="H927" i="4"/>
  <c r="F928" i="4"/>
  <c r="G928" i="4"/>
  <c r="H928" i="4"/>
  <c r="F929" i="4"/>
  <c r="G929" i="4"/>
  <c r="H929" i="4"/>
  <c r="F930" i="4"/>
  <c r="G930" i="4"/>
  <c r="H930" i="4"/>
  <c r="F931" i="4"/>
  <c r="G931" i="4"/>
  <c r="H931" i="4"/>
  <c r="F932" i="4"/>
  <c r="G932" i="4"/>
  <c r="H932" i="4"/>
  <c r="F933" i="4"/>
  <c r="G933" i="4"/>
  <c r="H933" i="4"/>
  <c r="F934" i="4"/>
  <c r="G934" i="4"/>
  <c r="H934" i="4"/>
  <c r="F935" i="4"/>
  <c r="G935" i="4"/>
  <c r="H935" i="4"/>
  <c r="F936" i="4"/>
  <c r="G936" i="4"/>
  <c r="H936" i="4"/>
  <c r="F937" i="4"/>
  <c r="G937" i="4"/>
  <c r="H937" i="4"/>
  <c r="F938" i="4"/>
  <c r="G938" i="4"/>
  <c r="H938" i="4"/>
  <c r="F939" i="4"/>
  <c r="G939" i="4"/>
  <c r="H939" i="4"/>
  <c r="F940" i="4"/>
  <c r="G940" i="4"/>
  <c r="H940" i="4"/>
  <c r="F941" i="4"/>
  <c r="G941" i="4"/>
  <c r="H941" i="4"/>
  <c r="F942" i="4"/>
  <c r="G942" i="4"/>
  <c r="H942" i="4"/>
  <c r="F943" i="4"/>
  <c r="G943" i="4"/>
  <c r="H943" i="4"/>
  <c r="F944" i="4"/>
  <c r="G944" i="4"/>
  <c r="H944" i="4"/>
  <c r="F945" i="4"/>
  <c r="G945" i="4"/>
  <c r="H945" i="4"/>
  <c r="F946" i="4"/>
  <c r="G946" i="4"/>
  <c r="H946" i="4"/>
  <c r="F947" i="4"/>
  <c r="G947" i="4"/>
  <c r="H947" i="4"/>
  <c r="F948" i="4"/>
  <c r="G948" i="4"/>
  <c r="H948" i="4"/>
  <c r="F949" i="4"/>
  <c r="G949" i="4"/>
  <c r="H949" i="4"/>
  <c r="F950" i="4"/>
  <c r="G950" i="4"/>
  <c r="H950" i="4"/>
  <c r="F951" i="4"/>
  <c r="G951" i="4"/>
  <c r="H951" i="4"/>
  <c r="F952" i="4"/>
  <c r="G952" i="4"/>
  <c r="H952" i="4"/>
  <c r="F953" i="4"/>
  <c r="G953" i="4"/>
  <c r="H953" i="4"/>
  <c r="F954" i="4"/>
  <c r="G954" i="4"/>
  <c r="H954" i="4"/>
  <c r="F955" i="4"/>
  <c r="G955" i="4"/>
  <c r="H955" i="4"/>
  <c r="F956" i="4"/>
  <c r="G956" i="4"/>
  <c r="H956" i="4"/>
  <c r="F957" i="4"/>
  <c r="G957" i="4"/>
  <c r="H957" i="4"/>
  <c r="F958" i="4"/>
  <c r="G958" i="4"/>
  <c r="H958" i="4"/>
  <c r="F959" i="4"/>
  <c r="G959" i="4"/>
  <c r="H959" i="4"/>
  <c r="F960" i="4"/>
  <c r="G960" i="4"/>
  <c r="H960" i="4"/>
  <c r="F961" i="4"/>
  <c r="G961" i="4"/>
  <c r="H961" i="4"/>
  <c r="F962" i="4"/>
  <c r="G962" i="4"/>
  <c r="H962" i="4"/>
  <c r="F963" i="4"/>
  <c r="G963" i="4"/>
  <c r="H963" i="4"/>
  <c r="F964" i="4"/>
  <c r="G964" i="4"/>
  <c r="H964" i="4"/>
  <c r="F965" i="4"/>
  <c r="G965" i="4"/>
  <c r="H965" i="4"/>
  <c r="F966" i="4"/>
  <c r="G966" i="4"/>
  <c r="H966" i="4"/>
  <c r="F967" i="4"/>
  <c r="G967" i="4"/>
  <c r="H967" i="4"/>
  <c r="F968" i="4"/>
  <c r="G968" i="4"/>
  <c r="H968" i="4"/>
  <c r="F969" i="4"/>
  <c r="G969" i="4"/>
  <c r="H969" i="4"/>
  <c r="F970" i="4"/>
  <c r="G970" i="4"/>
  <c r="H970" i="4"/>
  <c r="F971" i="4"/>
  <c r="G971" i="4"/>
  <c r="H971" i="4"/>
  <c r="F972" i="4"/>
  <c r="G972" i="4"/>
  <c r="H972" i="4"/>
  <c r="F973" i="4"/>
  <c r="G973" i="4"/>
  <c r="H973" i="4"/>
  <c r="F974" i="4"/>
  <c r="G974" i="4"/>
  <c r="H974" i="4"/>
  <c r="F975" i="4"/>
  <c r="G975" i="4"/>
  <c r="H975" i="4"/>
  <c r="F976" i="4"/>
  <c r="G976" i="4"/>
  <c r="H976" i="4"/>
  <c r="F977" i="4"/>
  <c r="G977" i="4"/>
  <c r="H977" i="4"/>
  <c r="F978" i="4"/>
  <c r="G978" i="4"/>
  <c r="H978" i="4"/>
  <c r="F979" i="4"/>
  <c r="G979" i="4"/>
  <c r="H979" i="4"/>
  <c r="F980" i="4"/>
  <c r="G980" i="4"/>
  <c r="H980" i="4"/>
  <c r="F981" i="4"/>
  <c r="G981" i="4"/>
  <c r="H981" i="4"/>
  <c r="F982" i="4"/>
  <c r="G982" i="4"/>
  <c r="H982" i="4"/>
  <c r="F983" i="4"/>
  <c r="G983" i="4"/>
  <c r="H983" i="4"/>
  <c r="F984" i="4"/>
  <c r="G984" i="4"/>
  <c r="H984" i="4"/>
  <c r="F985" i="4"/>
  <c r="G985" i="4"/>
  <c r="H985" i="4"/>
  <c r="F986" i="4"/>
  <c r="G986" i="4"/>
  <c r="H986" i="4"/>
  <c r="F987" i="4"/>
  <c r="G987" i="4"/>
  <c r="H987" i="4"/>
  <c r="F988" i="4"/>
  <c r="G988" i="4"/>
  <c r="H988" i="4"/>
  <c r="F989" i="4"/>
  <c r="G989" i="4"/>
  <c r="H989" i="4"/>
  <c r="F990" i="4"/>
  <c r="G990" i="4"/>
  <c r="H990" i="4"/>
  <c r="F991" i="4"/>
  <c r="G991" i="4"/>
  <c r="H991" i="4"/>
  <c r="F992" i="4"/>
  <c r="G992" i="4"/>
  <c r="H992" i="4"/>
  <c r="F993" i="4"/>
  <c r="G993" i="4"/>
  <c r="H993" i="4"/>
  <c r="F994" i="4"/>
  <c r="G994" i="4"/>
  <c r="H994" i="4"/>
  <c r="F995" i="4"/>
  <c r="G995" i="4"/>
  <c r="H995" i="4"/>
  <c r="F996" i="4"/>
  <c r="G996" i="4"/>
  <c r="H996" i="4"/>
  <c r="F997" i="4"/>
  <c r="G997" i="4"/>
  <c r="H997" i="4"/>
  <c r="F998" i="4"/>
  <c r="G998" i="4"/>
  <c r="H998" i="4"/>
  <c r="F999" i="4"/>
  <c r="G999" i="4"/>
  <c r="H999" i="4"/>
  <c r="F1000" i="4"/>
  <c r="G1000" i="4"/>
  <c r="H1000" i="4"/>
  <c r="F1001" i="4"/>
  <c r="G1001" i="4"/>
  <c r="H1001" i="4"/>
  <c r="F1002" i="4"/>
  <c r="G1002" i="4"/>
  <c r="H1002" i="4"/>
  <c r="F1003" i="4"/>
  <c r="G1003" i="4"/>
  <c r="H1003" i="4"/>
  <c r="F1004" i="4"/>
  <c r="G1004" i="4"/>
  <c r="H1004" i="4"/>
  <c r="F1005" i="4"/>
  <c r="G1005" i="4"/>
  <c r="H1005" i="4"/>
  <c r="F1006" i="4"/>
  <c r="G1006" i="4"/>
  <c r="H1006" i="4"/>
  <c r="F1007" i="4"/>
  <c r="G1007" i="4"/>
  <c r="H1007" i="4"/>
  <c r="F1008" i="4"/>
  <c r="G1008" i="4"/>
  <c r="H1008" i="4"/>
  <c r="F1009" i="4"/>
  <c r="G1009" i="4"/>
  <c r="H1009" i="4"/>
  <c r="F1010" i="4"/>
  <c r="G1010" i="4"/>
  <c r="H1010" i="4"/>
  <c r="F1011" i="4"/>
  <c r="G1011" i="4"/>
  <c r="H1011" i="4"/>
  <c r="F1012" i="4"/>
  <c r="G1012" i="4"/>
  <c r="H1012" i="4"/>
  <c r="F1013" i="4"/>
  <c r="G1013" i="4"/>
  <c r="H1013" i="4"/>
  <c r="F1014" i="4"/>
  <c r="G1014" i="4"/>
  <c r="H1014" i="4"/>
  <c r="F1015" i="4"/>
  <c r="G1015" i="4"/>
  <c r="H1015" i="4"/>
  <c r="F1016" i="4"/>
  <c r="G1016" i="4"/>
  <c r="H1016" i="4"/>
  <c r="F1017" i="4"/>
  <c r="G1017" i="4"/>
  <c r="H1017" i="4"/>
  <c r="F1018" i="4"/>
  <c r="G1018" i="4"/>
  <c r="H1018" i="4"/>
  <c r="F1019" i="4"/>
  <c r="G1019" i="4"/>
  <c r="H1019" i="4"/>
  <c r="F1020" i="4"/>
  <c r="G1020" i="4"/>
  <c r="H1020" i="4"/>
  <c r="F1021" i="4"/>
  <c r="G1021" i="4"/>
  <c r="H1021" i="4"/>
  <c r="F1022" i="4"/>
  <c r="G1022" i="4"/>
  <c r="H1022" i="4"/>
  <c r="F1023" i="4"/>
  <c r="G1023" i="4"/>
  <c r="H1023" i="4"/>
  <c r="F1024" i="4"/>
  <c r="G1024" i="4"/>
  <c r="H1024" i="4"/>
  <c r="F1025" i="4"/>
  <c r="G1025" i="4"/>
  <c r="H1025" i="4"/>
  <c r="F1026" i="4"/>
  <c r="G1026" i="4"/>
  <c r="H1026" i="4"/>
  <c r="F1027" i="4"/>
  <c r="G1027" i="4"/>
  <c r="H1027" i="4"/>
  <c r="F1028" i="4"/>
  <c r="G1028" i="4"/>
  <c r="H1028" i="4"/>
  <c r="F1029" i="4"/>
  <c r="G1029" i="4"/>
  <c r="H1029" i="4"/>
  <c r="F1030" i="4"/>
  <c r="G1030" i="4"/>
  <c r="H1030" i="4"/>
  <c r="F1031" i="4"/>
  <c r="G1031" i="4"/>
  <c r="H1031" i="4"/>
  <c r="F1032" i="4"/>
  <c r="G1032" i="4"/>
  <c r="H1032" i="4"/>
  <c r="F1033" i="4"/>
  <c r="G1033" i="4"/>
  <c r="H1033" i="4"/>
  <c r="F1034" i="4"/>
  <c r="G1034" i="4"/>
  <c r="H1034" i="4"/>
  <c r="F1035" i="4"/>
  <c r="G1035" i="4"/>
  <c r="H1035" i="4"/>
  <c r="F1036" i="4"/>
  <c r="G1036" i="4"/>
  <c r="H1036" i="4"/>
  <c r="F1037" i="4"/>
  <c r="G1037" i="4"/>
  <c r="H1037" i="4"/>
  <c r="F1038" i="4"/>
  <c r="G1038" i="4"/>
  <c r="H1038" i="4"/>
  <c r="F1039" i="4"/>
  <c r="G1039" i="4"/>
  <c r="H1039" i="4"/>
  <c r="F1040" i="4"/>
  <c r="G1040" i="4"/>
  <c r="H1040" i="4"/>
  <c r="F1041" i="4"/>
  <c r="G1041" i="4"/>
  <c r="H1041" i="4"/>
  <c r="F1042" i="4"/>
  <c r="G1042" i="4"/>
  <c r="H1042" i="4"/>
  <c r="F1043" i="4"/>
  <c r="G1043" i="4"/>
  <c r="H1043" i="4"/>
  <c r="F1044" i="4"/>
  <c r="G1044" i="4"/>
  <c r="H1044" i="4"/>
  <c r="F1045" i="4"/>
  <c r="G1045" i="4"/>
  <c r="H1045" i="4"/>
  <c r="F1046" i="4"/>
  <c r="G1046" i="4"/>
  <c r="H1046" i="4"/>
  <c r="F1047" i="4"/>
  <c r="G1047" i="4"/>
  <c r="H1047" i="4"/>
  <c r="F1048" i="4"/>
  <c r="G1048" i="4"/>
  <c r="H1048" i="4"/>
  <c r="F1049" i="4"/>
  <c r="G1049" i="4"/>
  <c r="H1049" i="4"/>
  <c r="F1050" i="4"/>
  <c r="G1050" i="4"/>
  <c r="H1050" i="4"/>
  <c r="F1051" i="4"/>
  <c r="G1051" i="4"/>
  <c r="H1051" i="4"/>
  <c r="F1052" i="4"/>
  <c r="G1052" i="4"/>
  <c r="H1052" i="4"/>
  <c r="F1053" i="4"/>
  <c r="G1053" i="4"/>
  <c r="H1053" i="4"/>
  <c r="F1054" i="4"/>
  <c r="G1054" i="4"/>
  <c r="H1054" i="4"/>
  <c r="F1055" i="4"/>
  <c r="G1055" i="4"/>
  <c r="H1055" i="4"/>
  <c r="F1056" i="4"/>
  <c r="G1056" i="4"/>
  <c r="H1056" i="4"/>
  <c r="F1057" i="4"/>
  <c r="G1057" i="4"/>
  <c r="H1057" i="4"/>
  <c r="F1058" i="4"/>
  <c r="G1058" i="4"/>
  <c r="H1058" i="4"/>
  <c r="F1059" i="4"/>
  <c r="G1059" i="4"/>
  <c r="H1059" i="4"/>
  <c r="F1060" i="4"/>
  <c r="G1060" i="4"/>
  <c r="H1060" i="4"/>
  <c r="F1061" i="4"/>
  <c r="G1061" i="4"/>
  <c r="H1061" i="4"/>
  <c r="F1062" i="4"/>
  <c r="G1062" i="4"/>
  <c r="H1062" i="4"/>
  <c r="F1063" i="4"/>
  <c r="G1063" i="4"/>
  <c r="H1063" i="4"/>
  <c r="F1064" i="4"/>
  <c r="G1064" i="4"/>
  <c r="H1064" i="4"/>
  <c r="F1065" i="4"/>
  <c r="G1065" i="4"/>
  <c r="H1065" i="4"/>
  <c r="F1066" i="4"/>
  <c r="G1066" i="4"/>
  <c r="H1066" i="4"/>
  <c r="F1067" i="4"/>
  <c r="G1067" i="4"/>
  <c r="H1067" i="4"/>
  <c r="F1068" i="4"/>
  <c r="G1068" i="4"/>
  <c r="H1068" i="4"/>
  <c r="F1069" i="4"/>
  <c r="G1069" i="4"/>
  <c r="H1069" i="4"/>
  <c r="F1070" i="4"/>
  <c r="G1070" i="4"/>
  <c r="H1070" i="4"/>
  <c r="F1071" i="4"/>
  <c r="G1071" i="4"/>
  <c r="H1071" i="4"/>
  <c r="F1072" i="4"/>
  <c r="G1072" i="4"/>
  <c r="H1072" i="4"/>
  <c r="F1073" i="4"/>
  <c r="G1073" i="4"/>
  <c r="H1073" i="4"/>
  <c r="F1074" i="4"/>
  <c r="G1074" i="4"/>
  <c r="H1074" i="4"/>
  <c r="F1075" i="4"/>
  <c r="G1075" i="4"/>
  <c r="H1075" i="4"/>
  <c r="F1076" i="4"/>
  <c r="G1076" i="4"/>
  <c r="H1076" i="4"/>
  <c r="F1077" i="4"/>
  <c r="G1077" i="4"/>
  <c r="H1077" i="4"/>
  <c r="F1078" i="4"/>
  <c r="G1078" i="4"/>
  <c r="H1078" i="4"/>
  <c r="F1079" i="4"/>
  <c r="G1079" i="4"/>
  <c r="H1079" i="4"/>
  <c r="F1080" i="4"/>
  <c r="G1080" i="4"/>
  <c r="H1080" i="4"/>
  <c r="F1081" i="4"/>
  <c r="G1081" i="4"/>
  <c r="H1081" i="4"/>
  <c r="F1082" i="4"/>
  <c r="G1082" i="4"/>
  <c r="H1082" i="4"/>
  <c r="F1083" i="4"/>
  <c r="G1083" i="4"/>
  <c r="H1083" i="4"/>
  <c r="F1084" i="4"/>
  <c r="G1084" i="4"/>
  <c r="H1084" i="4"/>
  <c r="F1085" i="4"/>
  <c r="G1085" i="4"/>
  <c r="H1085" i="4"/>
  <c r="F1086" i="4"/>
  <c r="G1086" i="4"/>
  <c r="H1086" i="4"/>
  <c r="F1087" i="4"/>
  <c r="G1087" i="4"/>
  <c r="H1087" i="4"/>
  <c r="F1088" i="4"/>
  <c r="G1088" i="4"/>
  <c r="H1088" i="4"/>
  <c r="F1089" i="4"/>
  <c r="G1089" i="4"/>
  <c r="H1089" i="4"/>
  <c r="F1090" i="4"/>
  <c r="G1090" i="4"/>
  <c r="H1090" i="4"/>
  <c r="F1091" i="4"/>
  <c r="G1091" i="4"/>
  <c r="H1091" i="4"/>
  <c r="F1092" i="4"/>
  <c r="G1092" i="4"/>
  <c r="H1092" i="4"/>
  <c r="F1093" i="4"/>
  <c r="G1093" i="4"/>
  <c r="H1093" i="4"/>
  <c r="F1094" i="4"/>
  <c r="G1094" i="4"/>
  <c r="H1094" i="4"/>
  <c r="F1095" i="4"/>
  <c r="G1095" i="4"/>
  <c r="H1095" i="4"/>
  <c r="F1096" i="4"/>
  <c r="G1096" i="4"/>
  <c r="H1096" i="4"/>
  <c r="F1097" i="4"/>
  <c r="G1097" i="4"/>
  <c r="H1097" i="4"/>
  <c r="F1098" i="4"/>
  <c r="G1098" i="4"/>
  <c r="H1098" i="4"/>
  <c r="F1099" i="4"/>
  <c r="G1099" i="4"/>
  <c r="H1099" i="4"/>
  <c r="F1100" i="4"/>
  <c r="G1100" i="4"/>
  <c r="H1100" i="4"/>
  <c r="F1101" i="4"/>
  <c r="G1101" i="4"/>
  <c r="H1101" i="4"/>
  <c r="F1102" i="4"/>
  <c r="G1102" i="4"/>
  <c r="H1102" i="4"/>
  <c r="F1103" i="4"/>
  <c r="G1103" i="4"/>
  <c r="H1103" i="4"/>
  <c r="F1104" i="4"/>
  <c r="G1104" i="4"/>
  <c r="H1104" i="4"/>
  <c r="F1105" i="4"/>
  <c r="G1105" i="4"/>
  <c r="H1105" i="4"/>
  <c r="F1106" i="4"/>
  <c r="G1106" i="4"/>
  <c r="H1106" i="4"/>
  <c r="F1107" i="4"/>
  <c r="G1107" i="4"/>
  <c r="H1107" i="4"/>
  <c r="F1108" i="4"/>
  <c r="G1108" i="4"/>
  <c r="H1108" i="4"/>
  <c r="F1109" i="4"/>
  <c r="G1109" i="4"/>
  <c r="H1109" i="4"/>
  <c r="F1110" i="4"/>
  <c r="G1110" i="4"/>
  <c r="H1110" i="4"/>
  <c r="F1111" i="4"/>
  <c r="G1111" i="4"/>
  <c r="H1111" i="4"/>
  <c r="F1112" i="4"/>
  <c r="G1112" i="4"/>
  <c r="H1112" i="4"/>
  <c r="F1113" i="4"/>
  <c r="G1113" i="4"/>
  <c r="H1113" i="4"/>
  <c r="F1114" i="4"/>
  <c r="G1114" i="4"/>
  <c r="H1114" i="4"/>
  <c r="F1115" i="4"/>
  <c r="G1115" i="4"/>
  <c r="H1115" i="4"/>
  <c r="F1116" i="4"/>
  <c r="G1116" i="4"/>
  <c r="H1116" i="4"/>
  <c r="F1117" i="4"/>
  <c r="G1117" i="4"/>
  <c r="H1117" i="4"/>
  <c r="F1118" i="4"/>
  <c r="G1118" i="4"/>
  <c r="H1118" i="4"/>
  <c r="F1119" i="4"/>
  <c r="G1119" i="4"/>
  <c r="H1119" i="4"/>
  <c r="F1120" i="4"/>
  <c r="G1120" i="4"/>
  <c r="H1120" i="4"/>
  <c r="F1121" i="4"/>
  <c r="G1121" i="4"/>
  <c r="H1121" i="4"/>
  <c r="F1122" i="4"/>
  <c r="G1122" i="4"/>
  <c r="H1122" i="4"/>
  <c r="F1123" i="4"/>
  <c r="G1123" i="4"/>
  <c r="H1123" i="4"/>
  <c r="F1124" i="4"/>
  <c r="G1124" i="4"/>
  <c r="H1124" i="4"/>
  <c r="F1125" i="4"/>
  <c r="G1125" i="4"/>
  <c r="H1125" i="4"/>
  <c r="F1126" i="4"/>
  <c r="G1126" i="4"/>
  <c r="H1126" i="4"/>
  <c r="F1127" i="4"/>
  <c r="G1127" i="4"/>
  <c r="H1127" i="4"/>
  <c r="F1128" i="4"/>
  <c r="G1128" i="4"/>
  <c r="H1128" i="4"/>
  <c r="F1129" i="4"/>
  <c r="G1129" i="4"/>
  <c r="H1129" i="4"/>
  <c r="F1130" i="4"/>
  <c r="G1130" i="4"/>
  <c r="H1130" i="4"/>
  <c r="F1131" i="4"/>
  <c r="G1131" i="4"/>
  <c r="H1131" i="4"/>
  <c r="F1132" i="4"/>
  <c r="G1132" i="4"/>
  <c r="H1132" i="4"/>
  <c r="F1133" i="4"/>
  <c r="G1133" i="4"/>
  <c r="H1133" i="4"/>
  <c r="F1134" i="4"/>
  <c r="G1134" i="4"/>
  <c r="H1134" i="4"/>
  <c r="F1135" i="4"/>
  <c r="G1135" i="4"/>
  <c r="H1135" i="4"/>
  <c r="F1136" i="4"/>
  <c r="G1136" i="4"/>
  <c r="H1136" i="4"/>
  <c r="F1137" i="4"/>
  <c r="G1137" i="4"/>
  <c r="H1137" i="4"/>
  <c r="F1138" i="4"/>
  <c r="G1138" i="4"/>
  <c r="H1138" i="4"/>
  <c r="F1139" i="4"/>
  <c r="G1139" i="4"/>
  <c r="H1139" i="4"/>
  <c r="F1140" i="4"/>
  <c r="G1140" i="4"/>
  <c r="H1140" i="4"/>
  <c r="F1141" i="4"/>
  <c r="G1141" i="4"/>
  <c r="H1141" i="4"/>
  <c r="F1142" i="4"/>
  <c r="G1142" i="4"/>
  <c r="H1142" i="4"/>
  <c r="F1143" i="4"/>
  <c r="G1143" i="4"/>
  <c r="H1143" i="4"/>
  <c r="F1144" i="4"/>
  <c r="G1144" i="4"/>
  <c r="H1144" i="4"/>
  <c r="F1145" i="4"/>
  <c r="G1145" i="4"/>
  <c r="H1145" i="4"/>
  <c r="F1146" i="4"/>
  <c r="G1146" i="4"/>
  <c r="H1146" i="4"/>
  <c r="F1147" i="4"/>
  <c r="G1147" i="4"/>
  <c r="H1147" i="4"/>
  <c r="F1148" i="4"/>
  <c r="G1148" i="4"/>
  <c r="H1148" i="4"/>
  <c r="F1149" i="4"/>
  <c r="G1149" i="4"/>
  <c r="H1149" i="4"/>
  <c r="F1150" i="4"/>
  <c r="G1150" i="4"/>
  <c r="H1150" i="4"/>
  <c r="F1151" i="4"/>
  <c r="G1151" i="4"/>
  <c r="H1151" i="4"/>
  <c r="F1152" i="4"/>
  <c r="G1152" i="4"/>
  <c r="H1152" i="4"/>
  <c r="F1153" i="4"/>
  <c r="G1153" i="4"/>
  <c r="H1153" i="4"/>
  <c r="F1154" i="4"/>
  <c r="G1154" i="4"/>
  <c r="H1154" i="4"/>
  <c r="F1155" i="4"/>
  <c r="G1155" i="4"/>
  <c r="H1155" i="4"/>
  <c r="F1156" i="4"/>
  <c r="G1156" i="4"/>
  <c r="H1156" i="4"/>
  <c r="F1157" i="4"/>
  <c r="G1157" i="4"/>
  <c r="H1157" i="4"/>
  <c r="F1158" i="4"/>
  <c r="G1158" i="4"/>
  <c r="H1158" i="4"/>
  <c r="F1159" i="4"/>
  <c r="G1159" i="4"/>
  <c r="H1159" i="4"/>
  <c r="F1160" i="4"/>
  <c r="G1160" i="4"/>
  <c r="H1160" i="4"/>
  <c r="F1161" i="4"/>
  <c r="G1161" i="4"/>
  <c r="H1161" i="4"/>
  <c r="F1162" i="4"/>
  <c r="G1162" i="4"/>
  <c r="H1162" i="4"/>
  <c r="F1163" i="4"/>
  <c r="G1163" i="4"/>
  <c r="H1163" i="4"/>
  <c r="F1164" i="4"/>
  <c r="G1164" i="4"/>
  <c r="H1164" i="4"/>
  <c r="F1165" i="4"/>
  <c r="G1165" i="4"/>
  <c r="H1165" i="4"/>
  <c r="F1166" i="4"/>
  <c r="G1166" i="4"/>
  <c r="H1166" i="4"/>
  <c r="F1167" i="4"/>
  <c r="G1167" i="4"/>
  <c r="H1167" i="4"/>
  <c r="F1168" i="4"/>
  <c r="G1168" i="4"/>
  <c r="H1168" i="4"/>
  <c r="F1169" i="4"/>
  <c r="G1169" i="4"/>
  <c r="H1169" i="4"/>
  <c r="F1170" i="4"/>
  <c r="G1170" i="4"/>
  <c r="H1170" i="4"/>
  <c r="F1171" i="4"/>
  <c r="G1171" i="4"/>
  <c r="H1171" i="4"/>
  <c r="F1172" i="4"/>
  <c r="G1172" i="4"/>
  <c r="H1172" i="4"/>
  <c r="F1173" i="4"/>
  <c r="G1173" i="4"/>
  <c r="H1173" i="4"/>
  <c r="F1174" i="4"/>
  <c r="G1174" i="4"/>
  <c r="H1174" i="4"/>
  <c r="F1175" i="4"/>
  <c r="G1175" i="4"/>
  <c r="H1175" i="4"/>
  <c r="F1176" i="4"/>
  <c r="G1176" i="4"/>
  <c r="H1176" i="4"/>
  <c r="F1177" i="4"/>
  <c r="G1177" i="4"/>
  <c r="H1177" i="4"/>
  <c r="F1178" i="4"/>
  <c r="G1178" i="4"/>
  <c r="H1178" i="4"/>
  <c r="F1179" i="4"/>
  <c r="G1179" i="4"/>
  <c r="H1179" i="4"/>
  <c r="F1180" i="4"/>
  <c r="G1180" i="4"/>
  <c r="H1180" i="4"/>
  <c r="F1181" i="4"/>
  <c r="G1181" i="4"/>
  <c r="H1181" i="4"/>
  <c r="F1182" i="4"/>
  <c r="G1182" i="4"/>
  <c r="H1182" i="4"/>
  <c r="F1183" i="4"/>
  <c r="G1183" i="4"/>
  <c r="H1183" i="4"/>
  <c r="F1184" i="4"/>
  <c r="G1184" i="4"/>
  <c r="H1184" i="4"/>
  <c r="F1185" i="4"/>
  <c r="G1185" i="4"/>
  <c r="H1185" i="4"/>
  <c r="F1186" i="4"/>
  <c r="G1186" i="4"/>
  <c r="H1186" i="4"/>
  <c r="F1187" i="4"/>
  <c r="G1187" i="4"/>
  <c r="H1187" i="4"/>
  <c r="F1188" i="4"/>
  <c r="G1188" i="4"/>
  <c r="H1188" i="4"/>
  <c r="F1189" i="4"/>
  <c r="G1189" i="4"/>
  <c r="H1189" i="4"/>
  <c r="F1190" i="4"/>
  <c r="G1190" i="4"/>
  <c r="H1190" i="4"/>
  <c r="F1191" i="4"/>
  <c r="G1191" i="4"/>
  <c r="H1191" i="4"/>
  <c r="F1192" i="4"/>
  <c r="G1192" i="4"/>
  <c r="H1192" i="4"/>
  <c r="F1193" i="4"/>
  <c r="G1193" i="4"/>
  <c r="H1193" i="4"/>
  <c r="F1194" i="4"/>
  <c r="G1194" i="4"/>
  <c r="H1194" i="4"/>
  <c r="F1195" i="4"/>
  <c r="G1195" i="4"/>
  <c r="H1195" i="4"/>
  <c r="F1196" i="4"/>
  <c r="G1196" i="4"/>
  <c r="H1196" i="4"/>
  <c r="F1197" i="4"/>
  <c r="G1197" i="4"/>
  <c r="H1197" i="4"/>
  <c r="F1198" i="4"/>
  <c r="G1198" i="4"/>
  <c r="H1198" i="4"/>
  <c r="F1199" i="4"/>
  <c r="G1199" i="4"/>
  <c r="H1199" i="4"/>
  <c r="F1200" i="4"/>
  <c r="G1200" i="4"/>
  <c r="H1200" i="4"/>
  <c r="F1201" i="4"/>
  <c r="G1201" i="4"/>
  <c r="H1201" i="4"/>
  <c r="F1202" i="4"/>
  <c r="G1202" i="4"/>
  <c r="H1202" i="4"/>
  <c r="F1203" i="4"/>
  <c r="G1203" i="4"/>
  <c r="H1203" i="4"/>
  <c r="F1204" i="4"/>
  <c r="G1204" i="4"/>
  <c r="H1204" i="4"/>
  <c r="F1205" i="4"/>
  <c r="G1205" i="4"/>
  <c r="H1205" i="4"/>
  <c r="F1206" i="4"/>
  <c r="G1206" i="4"/>
  <c r="H1206" i="4"/>
  <c r="F1207" i="4"/>
  <c r="G1207" i="4"/>
  <c r="H1207" i="4"/>
  <c r="F1208" i="4"/>
  <c r="G1208" i="4"/>
  <c r="H1208" i="4"/>
  <c r="F1209" i="4"/>
  <c r="G1209" i="4"/>
  <c r="H1209" i="4"/>
  <c r="F1210" i="4"/>
  <c r="G1210" i="4"/>
  <c r="H1210" i="4"/>
  <c r="F1211" i="4"/>
  <c r="G1211" i="4"/>
  <c r="H1211" i="4"/>
  <c r="F1212" i="4"/>
  <c r="G1212" i="4"/>
  <c r="H1212" i="4"/>
  <c r="F1213" i="4"/>
  <c r="G1213" i="4"/>
  <c r="H1213" i="4"/>
  <c r="F1214" i="4"/>
  <c r="G1214" i="4"/>
  <c r="H1214" i="4"/>
  <c r="F1215" i="4"/>
  <c r="G1215" i="4"/>
  <c r="H1215" i="4"/>
  <c r="F1216" i="4"/>
  <c r="G1216" i="4"/>
  <c r="H1216" i="4"/>
  <c r="F1217" i="4"/>
  <c r="G1217" i="4"/>
  <c r="H1217" i="4"/>
  <c r="F1218" i="4"/>
  <c r="G1218" i="4"/>
  <c r="H1218" i="4"/>
  <c r="F1219" i="4"/>
  <c r="G1219" i="4"/>
  <c r="H1219" i="4"/>
  <c r="F1220" i="4"/>
  <c r="G1220" i="4"/>
  <c r="H1220" i="4"/>
  <c r="F1221" i="4"/>
  <c r="G1221" i="4"/>
  <c r="H1221" i="4"/>
  <c r="F1222" i="4"/>
  <c r="G1222" i="4"/>
  <c r="H1222" i="4"/>
  <c r="F1223" i="4"/>
  <c r="G1223" i="4"/>
  <c r="H1223" i="4"/>
  <c r="F1224" i="4"/>
  <c r="G1224" i="4"/>
  <c r="H1224" i="4"/>
  <c r="F1225" i="4"/>
  <c r="G1225" i="4"/>
  <c r="H1225" i="4"/>
  <c r="F1226" i="4"/>
  <c r="G1226" i="4"/>
  <c r="H1226" i="4"/>
  <c r="F1227" i="4"/>
  <c r="G1227" i="4"/>
  <c r="H1227" i="4"/>
  <c r="F1228" i="4"/>
  <c r="G1228" i="4"/>
  <c r="H1228" i="4"/>
  <c r="F1229" i="4"/>
  <c r="G1229" i="4"/>
  <c r="H1229" i="4"/>
  <c r="F1230" i="4"/>
  <c r="G1230" i="4"/>
  <c r="H1230" i="4"/>
  <c r="F1231" i="4"/>
  <c r="G1231" i="4"/>
  <c r="H1231" i="4"/>
  <c r="F1232" i="4"/>
  <c r="G1232" i="4"/>
  <c r="H1232" i="4"/>
  <c r="F1233" i="4"/>
  <c r="G1233" i="4"/>
  <c r="H1233" i="4"/>
  <c r="F1234" i="4"/>
  <c r="G1234" i="4"/>
  <c r="H1234" i="4"/>
  <c r="F1235" i="4"/>
  <c r="G1235" i="4"/>
  <c r="H1235" i="4"/>
  <c r="F1236" i="4"/>
  <c r="G1236" i="4"/>
  <c r="H1236" i="4"/>
  <c r="F1237" i="4"/>
  <c r="G1237" i="4"/>
  <c r="H1237" i="4"/>
  <c r="F1238" i="4"/>
  <c r="G1238" i="4"/>
  <c r="H1238" i="4"/>
  <c r="F1239" i="4"/>
  <c r="G1239" i="4"/>
  <c r="H1239" i="4"/>
  <c r="F1240" i="4"/>
  <c r="G1240" i="4"/>
  <c r="H1240" i="4"/>
  <c r="F1241" i="4"/>
  <c r="G1241" i="4"/>
  <c r="H1241" i="4"/>
  <c r="F1242" i="4"/>
  <c r="G1242" i="4"/>
  <c r="H1242" i="4"/>
  <c r="F1243" i="4"/>
  <c r="G1243" i="4"/>
  <c r="H1243" i="4"/>
  <c r="F1244" i="4"/>
  <c r="G1244" i="4"/>
  <c r="H1244" i="4"/>
  <c r="F1245" i="4"/>
  <c r="G1245" i="4"/>
  <c r="H1245" i="4"/>
  <c r="F1246" i="4"/>
  <c r="G1246" i="4"/>
  <c r="H1246" i="4"/>
  <c r="F1247" i="4"/>
  <c r="G1247" i="4"/>
  <c r="H1247" i="4"/>
  <c r="F1248" i="4"/>
  <c r="G1248" i="4"/>
  <c r="H1248" i="4"/>
  <c r="F1249" i="4"/>
  <c r="G1249" i="4"/>
  <c r="H1249" i="4"/>
  <c r="F1250" i="4"/>
  <c r="G1250" i="4"/>
  <c r="H1250" i="4"/>
  <c r="F1251" i="4"/>
  <c r="G1251" i="4"/>
  <c r="H1251" i="4"/>
  <c r="F1252" i="4"/>
  <c r="G1252" i="4"/>
  <c r="H1252" i="4"/>
  <c r="F1253" i="4"/>
  <c r="G1253" i="4"/>
  <c r="H1253" i="4"/>
  <c r="F1254" i="4"/>
  <c r="G1254" i="4"/>
  <c r="H1254" i="4"/>
  <c r="F1255" i="4"/>
  <c r="G1255" i="4"/>
  <c r="H1255" i="4"/>
  <c r="F1256" i="4"/>
  <c r="G1256" i="4"/>
  <c r="H1256" i="4"/>
  <c r="F1257" i="4"/>
  <c r="G1257" i="4"/>
  <c r="H1257" i="4"/>
  <c r="F1258" i="4"/>
  <c r="G1258" i="4"/>
  <c r="H1258" i="4"/>
  <c r="F1259" i="4"/>
  <c r="G1259" i="4"/>
  <c r="H1259" i="4"/>
  <c r="F1260" i="4"/>
  <c r="G1260" i="4"/>
  <c r="H1260" i="4"/>
  <c r="F1261" i="4"/>
  <c r="G1261" i="4"/>
  <c r="H1261" i="4"/>
  <c r="F1262" i="4"/>
  <c r="G1262" i="4"/>
  <c r="H1262" i="4"/>
  <c r="F1263" i="4"/>
  <c r="G1263" i="4"/>
  <c r="H1263" i="4"/>
  <c r="F1264" i="4"/>
  <c r="G1264" i="4"/>
  <c r="H1264" i="4"/>
  <c r="F1265" i="4"/>
  <c r="G1265" i="4"/>
  <c r="H1265" i="4"/>
  <c r="F1266" i="4"/>
  <c r="G1266" i="4"/>
  <c r="H1266" i="4"/>
  <c r="F1267" i="4"/>
  <c r="G1267" i="4"/>
  <c r="H1267" i="4"/>
  <c r="F1268" i="4"/>
  <c r="G1268" i="4"/>
  <c r="H1268" i="4"/>
  <c r="F1269" i="4"/>
  <c r="G1269" i="4"/>
  <c r="H1269" i="4"/>
  <c r="F1270" i="4"/>
  <c r="G1270" i="4"/>
  <c r="H1270" i="4"/>
  <c r="F1271" i="4"/>
  <c r="G1271" i="4"/>
  <c r="H1271" i="4"/>
  <c r="F1272" i="4"/>
  <c r="G1272" i="4"/>
  <c r="H1272" i="4"/>
  <c r="F1273" i="4"/>
  <c r="G1273" i="4"/>
  <c r="H1273" i="4"/>
  <c r="F1274" i="4"/>
  <c r="G1274" i="4"/>
  <c r="H1274" i="4"/>
  <c r="F1275" i="4"/>
  <c r="G1275" i="4"/>
  <c r="H1275" i="4"/>
  <c r="F1276" i="4"/>
  <c r="G1276" i="4"/>
  <c r="H1276" i="4"/>
  <c r="F1277" i="4"/>
  <c r="G1277" i="4"/>
  <c r="H1277" i="4"/>
  <c r="F1278" i="4"/>
  <c r="G1278" i="4"/>
  <c r="H1278" i="4"/>
  <c r="F1279" i="4"/>
  <c r="G1279" i="4"/>
  <c r="H1279" i="4"/>
  <c r="F1280" i="4"/>
  <c r="G1280" i="4"/>
  <c r="H1280" i="4"/>
  <c r="F1281" i="4"/>
  <c r="G1281" i="4"/>
  <c r="H1281" i="4"/>
  <c r="F1282" i="4"/>
  <c r="G1282" i="4"/>
  <c r="H1282" i="4"/>
  <c r="F1283" i="4"/>
  <c r="G1283" i="4"/>
  <c r="H1283" i="4"/>
  <c r="F1284" i="4"/>
  <c r="G1284" i="4"/>
  <c r="H1284" i="4"/>
  <c r="F1285" i="4"/>
  <c r="G1285" i="4"/>
  <c r="H1285" i="4"/>
  <c r="F1286" i="4"/>
  <c r="G1286" i="4"/>
  <c r="H1286" i="4"/>
  <c r="F1287" i="4"/>
  <c r="G1287" i="4"/>
  <c r="H1287" i="4"/>
  <c r="F1288" i="4"/>
  <c r="G1288" i="4"/>
  <c r="H1288" i="4"/>
  <c r="F1289" i="4"/>
  <c r="G1289" i="4"/>
  <c r="H1289" i="4"/>
  <c r="F1290" i="4"/>
  <c r="G1290" i="4"/>
  <c r="H1290" i="4"/>
  <c r="F1291" i="4"/>
  <c r="G1291" i="4"/>
  <c r="H1291" i="4"/>
  <c r="F1292" i="4"/>
  <c r="G1292" i="4"/>
  <c r="H1292" i="4"/>
  <c r="F1293" i="4"/>
  <c r="G1293" i="4"/>
  <c r="H1293" i="4"/>
  <c r="F1294" i="4"/>
  <c r="G1294" i="4"/>
  <c r="H1294" i="4"/>
  <c r="F1295" i="4"/>
  <c r="G1295" i="4"/>
  <c r="H1295" i="4"/>
  <c r="F1296" i="4"/>
  <c r="G1296" i="4"/>
  <c r="H1296" i="4"/>
  <c r="F1297" i="4"/>
  <c r="G1297" i="4"/>
  <c r="H1297" i="4"/>
  <c r="F1298" i="4"/>
  <c r="G1298" i="4"/>
  <c r="H1298" i="4"/>
  <c r="F1299" i="4"/>
  <c r="G1299" i="4"/>
  <c r="H1299" i="4"/>
  <c r="F1300" i="4"/>
  <c r="G1300" i="4"/>
  <c r="H1300" i="4"/>
  <c r="F1301" i="4"/>
  <c r="G1301" i="4"/>
  <c r="H1301" i="4"/>
  <c r="G3" i="4"/>
  <c r="H3" i="4"/>
  <c r="F3" i="4"/>
  <c r="I2" i="6"/>
  <c r="D879" i="6" s="1"/>
  <c r="I2" i="5"/>
  <c r="D396" i="5" s="1"/>
  <c r="I2" i="3"/>
  <c r="D66" i="3" s="1"/>
  <c r="I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A1" i="1"/>
  <c r="D2" i="3" l="1"/>
  <c r="D345" i="6"/>
  <c r="D73" i="2"/>
  <c r="D1167" i="2"/>
  <c r="D1177" i="2"/>
  <c r="D1182" i="2"/>
  <c r="D1183" i="2"/>
  <c r="D1193" i="2"/>
  <c r="D1198" i="2"/>
  <c r="D1199" i="2"/>
  <c r="D1209" i="2"/>
  <c r="D1214" i="2"/>
  <c r="D1215" i="2"/>
  <c r="D1225" i="2"/>
  <c r="D1230" i="2"/>
  <c r="D1231" i="2"/>
  <c r="D1241" i="2"/>
  <c r="D1246" i="2"/>
  <c r="D1247" i="2"/>
  <c r="D1257" i="2"/>
  <c r="D1262" i="2"/>
  <c r="D1263" i="2"/>
  <c r="D1273" i="2"/>
  <c r="D1278" i="2"/>
  <c r="D1279" i="2"/>
  <c r="D1289" i="2"/>
  <c r="D1294" i="2"/>
  <c r="D1295" i="2"/>
  <c r="Q6" i="4"/>
  <c r="O6" i="4"/>
  <c r="O2" i="4"/>
  <c r="O4" i="4"/>
  <c r="D241" i="6"/>
  <c r="D1288" i="2"/>
  <c r="D1256" i="2"/>
  <c r="D1224" i="2"/>
  <c r="D1287" i="2"/>
  <c r="D1271" i="2"/>
  <c r="D1255" i="2"/>
  <c r="D1239" i="2"/>
  <c r="D1223" i="2"/>
  <c r="D1207" i="2"/>
  <c r="D1191" i="2"/>
  <c r="D1175" i="2"/>
  <c r="D1272" i="2"/>
  <c r="D1240" i="2"/>
  <c r="D1208" i="2"/>
  <c r="D2" i="2"/>
  <c r="D1286" i="2"/>
  <c r="D1270" i="2"/>
  <c r="D1254" i="2"/>
  <c r="D1238" i="2"/>
  <c r="D1222" i="2"/>
  <c r="D1206" i="2"/>
  <c r="D1190" i="2"/>
  <c r="D1174" i="2"/>
  <c r="D1192" i="2"/>
  <c r="D1297" i="2"/>
  <c r="D1281" i="2"/>
  <c r="D1265" i="2"/>
  <c r="D1249" i="2"/>
  <c r="D1233" i="2"/>
  <c r="D1217" i="2"/>
  <c r="D1201" i="2"/>
  <c r="D1185" i="2"/>
  <c r="D1169" i="2"/>
  <c r="D1176" i="2"/>
  <c r="D1296" i="2"/>
  <c r="D1280" i="2"/>
  <c r="D1264" i="2"/>
  <c r="D1248" i="2"/>
  <c r="D1232" i="2"/>
  <c r="D1216" i="2"/>
  <c r="D1200" i="2"/>
  <c r="D1184" i="2"/>
  <c r="D1168" i="2"/>
  <c r="D1096" i="3"/>
  <c r="D1091" i="3"/>
  <c r="D649" i="3"/>
  <c r="D680" i="3"/>
  <c r="D68" i="3"/>
  <c r="D36" i="3"/>
  <c r="D204" i="6"/>
  <c r="D419" i="6"/>
  <c r="D46" i="6"/>
  <c r="D433" i="6"/>
  <c r="D56" i="6"/>
  <c r="D594" i="6"/>
  <c r="D114" i="6"/>
  <c r="D609" i="6"/>
  <c r="D190" i="6"/>
  <c r="D748" i="6"/>
  <c r="D91" i="6"/>
  <c r="D208" i="6"/>
  <c r="D430" i="6"/>
  <c r="D666" i="6"/>
  <c r="D117" i="6"/>
  <c r="D290" i="6"/>
  <c r="D474" i="6"/>
  <c r="D751" i="6"/>
  <c r="D11" i="6"/>
  <c r="D128" i="6"/>
  <c r="D297" i="6"/>
  <c r="D475" i="6"/>
  <c r="D836" i="6"/>
  <c r="D35" i="6"/>
  <c r="D130" i="6"/>
  <c r="D329" i="6"/>
  <c r="D538" i="6"/>
  <c r="D876" i="6"/>
  <c r="D37" i="6"/>
  <c r="D165" i="6"/>
  <c r="D341" i="6"/>
  <c r="D578" i="6"/>
  <c r="D1294" i="6"/>
  <c r="D1232" i="6"/>
  <c r="D985" i="6"/>
  <c r="D829" i="6"/>
  <c r="D709" i="6"/>
  <c r="D662" i="6"/>
  <c r="D577" i="6"/>
  <c r="D514" i="6"/>
  <c r="D466" i="6"/>
  <c r="D410" i="6"/>
  <c r="D373" i="6"/>
  <c r="D326" i="6"/>
  <c r="D280" i="6"/>
  <c r="D230" i="6"/>
  <c r="D186" i="6"/>
  <c r="D152" i="6"/>
  <c r="D107" i="6"/>
  <c r="D70" i="6"/>
  <c r="D34" i="6"/>
  <c r="D1174" i="6"/>
  <c r="D961" i="6"/>
  <c r="D815" i="6"/>
  <c r="D706" i="6"/>
  <c r="D645" i="6"/>
  <c r="D576" i="6"/>
  <c r="D498" i="6"/>
  <c r="D464" i="6"/>
  <c r="D409" i="6"/>
  <c r="D361" i="6"/>
  <c r="D324" i="6"/>
  <c r="D275" i="6"/>
  <c r="D229" i="6"/>
  <c r="D184" i="6"/>
  <c r="D142" i="6"/>
  <c r="D106" i="6"/>
  <c r="D67" i="6"/>
  <c r="D32" i="6"/>
  <c r="D1169" i="6"/>
  <c r="D942" i="6"/>
  <c r="D791" i="6"/>
  <c r="D705" i="6"/>
  <c r="D630" i="6"/>
  <c r="D566" i="6"/>
  <c r="D496" i="6"/>
  <c r="D448" i="6"/>
  <c r="D408" i="6"/>
  <c r="D353" i="6"/>
  <c r="D315" i="6"/>
  <c r="D274" i="6"/>
  <c r="D220" i="6"/>
  <c r="D177" i="6"/>
  <c r="D139" i="6"/>
  <c r="D103" i="6"/>
  <c r="D61" i="6"/>
  <c r="D21" i="6"/>
  <c r="D1113" i="6"/>
  <c r="D940" i="6"/>
  <c r="D772" i="6"/>
  <c r="D697" i="6"/>
  <c r="D626" i="6"/>
  <c r="D552" i="6"/>
  <c r="D486" i="6"/>
  <c r="D443" i="6"/>
  <c r="D406" i="6"/>
  <c r="D352" i="6"/>
  <c r="D309" i="6"/>
  <c r="D260" i="6"/>
  <c r="D218" i="6"/>
  <c r="D174" i="6"/>
  <c r="D131" i="6"/>
  <c r="D94" i="6"/>
  <c r="D59" i="6"/>
  <c r="D13" i="6"/>
  <c r="D1102" i="6"/>
  <c r="D903" i="6"/>
  <c r="D766" i="6"/>
  <c r="D681" i="6"/>
  <c r="D610" i="6"/>
  <c r="D546" i="6"/>
  <c r="D485" i="6"/>
  <c r="D434" i="6"/>
  <c r="D390" i="6"/>
  <c r="D350" i="6"/>
  <c r="D299" i="6"/>
  <c r="D259" i="6"/>
  <c r="D216" i="6"/>
  <c r="D80" i="6"/>
  <c r="D155" i="6"/>
  <c r="D242" i="6"/>
  <c r="D376" i="6"/>
  <c r="D478" i="6"/>
  <c r="D667" i="6"/>
  <c r="D1002" i="6"/>
  <c r="D6" i="6"/>
  <c r="D82" i="6"/>
  <c r="D160" i="6"/>
  <c r="D245" i="6"/>
  <c r="D378" i="6"/>
  <c r="D531" i="6"/>
  <c r="D677" i="6"/>
  <c r="D1007" i="6"/>
  <c r="D10" i="6"/>
  <c r="D83" i="6"/>
  <c r="D162" i="6"/>
  <c r="D289" i="6"/>
  <c r="D379" i="6"/>
  <c r="D534" i="6"/>
  <c r="D723" i="6"/>
  <c r="D1070" i="6"/>
  <c r="D19" i="6"/>
  <c r="D45" i="6"/>
  <c r="D69" i="6"/>
  <c r="D93" i="6"/>
  <c r="D115" i="6"/>
  <c r="D141" i="6"/>
  <c r="D163" i="6"/>
  <c r="D187" i="6"/>
  <c r="D219" i="6"/>
  <c r="D244" i="6"/>
  <c r="D277" i="6"/>
  <c r="D300" i="6"/>
  <c r="D330" i="6"/>
  <c r="D354" i="6"/>
  <c r="D388" i="6"/>
  <c r="D418" i="6"/>
  <c r="D446" i="6"/>
  <c r="D476" i="6"/>
  <c r="D502" i="6"/>
  <c r="D549" i="6"/>
  <c r="D592" i="6"/>
  <c r="D633" i="6"/>
  <c r="D680" i="6"/>
  <c r="D722" i="6"/>
  <c r="D777" i="6"/>
  <c r="D833" i="6"/>
  <c r="D900" i="6"/>
  <c r="D943" i="6"/>
  <c r="D1004" i="6"/>
  <c r="D1107" i="6"/>
  <c r="D1217" i="6"/>
  <c r="D23" i="6"/>
  <c r="D47" i="6"/>
  <c r="D71" i="6"/>
  <c r="D95" i="6"/>
  <c r="D119" i="6"/>
  <c r="D143" i="6"/>
  <c r="D169" i="6"/>
  <c r="D198" i="6"/>
  <c r="D227" i="6"/>
  <c r="D256" i="6"/>
  <c r="D286" i="6"/>
  <c r="D312" i="6"/>
  <c r="D342" i="6"/>
  <c r="D363" i="6"/>
  <c r="D393" i="6"/>
  <c r="D420" i="6"/>
  <c r="D449" i="6"/>
  <c r="D483" i="6"/>
  <c r="D517" i="6"/>
  <c r="D562" i="6"/>
  <c r="D595" i="6"/>
  <c r="D648" i="6"/>
  <c r="D691" i="6"/>
  <c r="D726" i="6"/>
  <c r="D794" i="6"/>
  <c r="D850" i="6"/>
  <c r="D905" i="6"/>
  <c r="D964" i="6"/>
  <c r="D1031" i="6"/>
  <c r="D1132" i="6"/>
  <c r="D1237" i="6"/>
  <c r="D24" i="6"/>
  <c r="D55" i="6"/>
  <c r="D79" i="6"/>
  <c r="D102" i="6"/>
  <c r="D127" i="6"/>
  <c r="D151" i="6"/>
  <c r="D171" i="6"/>
  <c r="D202" i="6"/>
  <c r="D228" i="6"/>
  <c r="D257" i="6"/>
  <c r="D288" i="6"/>
  <c r="D314" i="6"/>
  <c r="D344" i="6"/>
  <c r="D364" i="6"/>
  <c r="D394" i="6"/>
  <c r="D427" i="6"/>
  <c r="D460" i="6"/>
  <c r="D484" i="6"/>
  <c r="D520" i="6"/>
  <c r="D563" i="6"/>
  <c r="D608" i="6"/>
  <c r="E608" i="6" s="1"/>
  <c r="F608" i="6" s="1"/>
  <c r="D649" i="6"/>
  <c r="D694" i="6"/>
  <c r="D746" i="6"/>
  <c r="D796" i="6"/>
  <c r="D853" i="6"/>
  <c r="D922" i="6"/>
  <c r="D965" i="6"/>
  <c r="D1032" i="6"/>
  <c r="D1136" i="6"/>
  <c r="D1259" i="6"/>
  <c r="D812" i="6"/>
  <c r="D855" i="6"/>
  <c r="D924" i="6"/>
  <c r="D978" i="6"/>
  <c r="D1054" i="6"/>
  <c r="D1139" i="6"/>
  <c r="D1265" i="6"/>
  <c r="D814" i="6"/>
  <c r="D874" i="6"/>
  <c r="D926" i="6"/>
  <c r="D981" i="6"/>
  <c r="D1061" i="6"/>
  <c r="D1168" i="6"/>
  <c r="D1269" i="6"/>
  <c r="D505" i="6"/>
  <c r="D521" i="6"/>
  <c r="D539" i="6"/>
  <c r="D553" i="6"/>
  <c r="D569" i="6"/>
  <c r="D581" i="6"/>
  <c r="D598" i="6"/>
  <c r="D616" i="6"/>
  <c r="D634" i="6"/>
  <c r="D653" i="6"/>
  <c r="D669" i="6"/>
  <c r="D683" i="6"/>
  <c r="D698" i="6"/>
  <c r="D712" i="6"/>
  <c r="D729" i="6"/>
  <c r="D757" i="6"/>
  <c r="D780" i="6"/>
  <c r="D798" i="6"/>
  <c r="D818" i="6"/>
  <c r="D839" i="6"/>
  <c r="D860" i="6"/>
  <c r="D885" i="6"/>
  <c r="D908" i="6"/>
  <c r="D929" i="6"/>
  <c r="D946" i="6"/>
  <c r="D967" i="6"/>
  <c r="D988" i="6"/>
  <c r="D1013" i="6"/>
  <c r="D1035" i="6"/>
  <c r="D1075" i="6"/>
  <c r="D1117" i="6"/>
  <c r="D1142" i="6"/>
  <c r="D1177" i="6"/>
  <c r="D1244" i="6"/>
  <c r="D1277" i="6"/>
  <c r="D14" i="6"/>
  <c r="D27" i="6"/>
  <c r="D38" i="6"/>
  <c r="D48" i="6"/>
  <c r="D62" i="6"/>
  <c r="D74" i="6"/>
  <c r="D85" i="6"/>
  <c r="D96" i="6"/>
  <c r="D109" i="6"/>
  <c r="D120" i="6"/>
  <c r="D133" i="6"/>
  <c r="D144" i="6"/>
  <c r="D157" i="6"/>
  <c r="D192" i="6"/>
  <c r="D210" i="6"/>
  <c r="D222" i="6"/>
  <c r="D232" i="6"/>
  <c r="D248" i="6"/>
  <c r="D265" i="6"/>
  <c r="D281" i="6"/>
  <c r="D291" i="6"/>
  <c r="D302" i="6"/>
  <c r="D317" i="6"/>
  <c r="D332" i="6"/>
  <c r="D346" i="6"/>
  <c r="D356" i="6"/>
  <c r="D366" i="6"/>
  <c r="D381" i="6"/>
  <c r="D397" i="6"/>
  <c r="D411" i="6"/>
  <c r="D421" i="6"/>
  <c r="D436" i="6"/>
  <c r="D451" i="6"/>
  <c r="D467" i="6"/>
  <c r="D480" i="6"/>
  <c r="D488" i="6"/>
  <c r="D506" i="6"/>
  <c r="D525" i="6"/>
  <c r="D541" i="6"/>
  <c r="D555" i="6"/>
  <c r="D570" i="6"/>
  <c r="D584" i="6"/>
  <c r="D601" i="6"/>
  <c r="D619" i="6"/>
  <c r="D635" i="6"/>
  <c r="D654" i="6"/>
  <c r="D670" i="6"/>
  <c r="D685" i="6"/>
  <c r="D699" i="6"/>
  <c r="D713" i="6"/>
  <c r="D730" i="6"/>
  <c r="D758" i="6"/>
  <c r="D782" i="6"/>
  <c r="D801" i="6"/>
  <c r="D822" i="6"/>
  <c r="D841" i="6"/>
  <c r="D861" i="6"/>
  <c r="D886" i="6"/>
  <c r="D910" i="6"/>
  <c r="D932" i="6"/>
  <c r="D950" i="6"/>
  <c r="D969" i="6"/>
  <c r="D990" i="6"/>
  <c r="D1014" i="6"/>
  <c r="D1042" i="6"/>
  <c r="D1085" i="6"/>
  <c r="D1118" i="6"/>
  <c r="D1149" i="6"/>
  <c r="D1182" i="6"/>
  <c r="D1245" i="6"/>
  <c r="D1283" i="6"/>
  <c r="D15" i="6"/>
  <c r="D29" i="6"/>
  <c r="D39" i="6"/>
  <c r="D50" i="6"/>
  <c r="D63" i="6"/>
  <c r="D75" i="6"/>
  <c r="D87" i="6"/>
  <c r="D98" i="6"/>
  <c r="D110" i="6"/>
  <c r="D123" i="6"/>
  <c r="D134" i="6"/>
  <c r="D146" i="6"/>
  <c r="D166" i="6"/>
  <c r="D178" i="6"/>
  <c r="D193" i="6"/>
  <c r="D211" i="6"/>
  <c r="D224" i="6"/>
  <c r="D235" i="6"/>
  <c r="D251" i="6"/>
  <c r="D268" i="6"/>
  <c r="D283" i="6"/>
  <c r="D292" i="6"/>
  <c r="D305" i="6"/>
  <c r="D318" i="6"/>
  <c r="D333" i="6"/>
  <c r="D347" i="6"/>
  <c r="D357" i="6"/>
  <c r="D369" i="6"/>
  <c r="D382" i="6"/>
  <c r="D402" i="6"/>
  <c r="D413" i="6"/>
  <c r="D422" i="6"/>
  <c r="D437" i="6"/>
  <c r="D452" i="6"/>
  <c r="D469" i="6"/>
  <c r="D481" i="6"/>
  <c r="D491" i="6"/>
  <c r="D507" i="6"/>
  <c r="D526" i="6"/>
  <c r="D542" i="6"/>
  <c r="D557" i="6"/>
  <c r="D571" i="6"/>
  <c r="D585" i="6"/>
  <c r="D602" i="6"/>
  <c r="D621" i="6"/>
  <c r="D638" i="6"/>
  <c r="D656" i="6"/>
  <c r="D672" i="6"/>
  <c r="D686" i="6"/>
  <c r="D701" i="6"/>
  <c r="D715" i="6"/>
  <c r="D733" i="6"/>
  <c r="D761" i="6"/>
  <c r="D786" i="6"/>
  <c r="D804" i="6"/>
  <c r="D823" i="6"/>
  <c r="D842" i="6"/>
  <c r="D862" i="6"/>
  <c r="D890" i="6"/>
  <c r="D914" i="6"/>
  <c r="D933" i="6"/>
  <c r="D953" i="6"/>
  <c r="D970" i="6"/>
  <c r="D993" i="6"/>
  <c r="D1018" i="6"/>
  <c r="D1045" i="6"/>
  <c r="D1092" i="6"/>
  <c r="D1123" i="6"/>
  <c r="D1152" i="6"/>
  <c r="D1184" i="6"/>
  <c r="D1249" i="6"/>
  <c r="D1284" i="6"/>
  <c r="D3" i="6"/>
  <c r="D16" i="6"/>
  <c r="D30" i="6"/>
  <c r="D42" i="6"/>
  <c r="D51" i="6"/>
  <c r="D64" i="6"/>
  <c r="D77" i="6"/>
  <c r="D99" i="6"/>
  <c r="D111" i="6"/>
  <c r="D125" i="6"/>
  <c r="D135" i="6"/>
  <c r="D147" i="6"/>
  <c r="D158" i="6"/>
  <c r="D168" i="6"/>
  <c r="D180" i="6"/>
  <c r="D195" i="6"/>
  <c r="D213" i="6"/>
  <c r="D225" i="6"/>
  <c r="D236" i="6"/>
  <c r="D253" i="6"/>
  <c r="D269" i="6"/>
  <c r="D284" i="6"/>
  <c r="D293" i="6"/>
  <c r="D306" i="6"/>
  <c r="D320" i="6"/>
  <c r="D336" i="6"/>
  <c r="D348" i="6"/>
  <c r="D358" i="6"/>
  <c r="D370" i="6"/>
  <c r="D385" i="6"/>
  <c r="D403" i="6"/>
  <c r="D414" i="6"/>
  <c r="D424" i="6"/>
  <c r="D440" i="6"/>
  <c r="D454" i="6"/>
  <c r="D470" i="6"/>
  <c r="D482" i="6"/>
  <c r="D493" i="6"/>
  <c r="D510" i="6"/>
  <c r="D528" i="6"/>
  <c r="D544" i="6"/>
  <c r="D558" i="6"/>
  <c r="D573" i="6"/>
  <c r="D587" i="6"/>
  <c r="D605" i="6"/>
  <c r="D622" i="6"/>
  <c r="D640" i="6"/>
  <c r="D658" i="6"/>
  <c r="D673" i="6"/>
  <c r="D688" i="6"/>
  <c r="D702" i="6"/>
  <c r="D718" i="6"/>
  <c r="D734" i="6"/>
  <c r="D762" i="6"/>
  <c r="D789" i="6"/>
  <c r="D809" i="6"/>
  <c r="D826" i="6"/>
  <c r="D846" i="6"/>
  <c r="D865" i="6"/>
  <c r="D893" i="6"/>
  <c r="D917" i="6"/>
  <c r="D937" i="6"/>
  <c r="D954" i="6"/>
  <c r="D974" i="6"/>
  <c r="D997" i="6"/>
  <c r="D1024" i="6"/>
  <c r="D1047" i="6"/>
  <c r="D1093" i="6"/>
  <c r="D1125" i="6"/>
  <c r="D1156" i="6"/>
  <c r="D1187" i="6"/>
  <c r="D1251" i="6"/>
  <c r="D1291" i="6"/>
  <c r="D4" i="6"/>
  <c r="D18" i="6"/>
  <c r="D31" i="6"/>
  <c r="D43" i="6"/>
  <c r="D53" i="6"/>
  <c r="D66" i="6"/>
  <c r="D78" i="6"/>
  <c r="D88" i="6"/>
  <c r="D101" i="6"/>
  <c r="D112" i="6"/>
  <c r="D126" i="6"/>
  <c r="D138" i="6"/>
  <c r="D149" i="6"/>
  <c r="D159" i="6"/>
  <c r="D181" i="6"/>
  <c r="D196" i="6"/>
  <c r="D214" i="6"/>
  <c r="D226" i="6"/>
  <c r="E226" i="6" s="1"/>
  <c r="F226" i="6" s="1"/>
  <c r="D238" i="6"/>
  <c r="D254" i="6"/>
  <c r="D272" i="6"/>
  <c r="D285" i="6"/>
  <c r="D296" i="6"/>
  <c r="D308" i="6"/>
  <c r="D321" i="6"/>
  <c r="D338" i="6"/>
  <c r="D349" i="6"/>
  <c r="D360" i="6"/>
  <c r="D372" i="6"/>
  <c r="D387" i="6"/>
  <c r="D405" i="6"/>
  <c r="D417" i="6"/>
  <c r="D425" i="6"/>
  <c r="D442" i="6"/>
  <c r="D458" i="6"/>
  <c r="D472" i="6"/>
  <c r="D494" i="6"/>
  <c r="D512" i="6"/>
  <c r="D530" i="6"/>
  <c r="D545" i="6"/>
  <c r="D560" i="6"/>
  <c r="D574" i="6"/>
  <c r="D590" i="6"/>
  <c r="D606" i="6"/>
  <c r="D624" i="6"/>
  <c r="D642" i="6"/>
  <c r="D659" i="6"/>
  <c r="D674" i="6"/>
  <c r="D690" i="6"/>
  <c r="D704" i="6"/>
  <c r="D720" i="6"/>
  <c r="D741" i="6"/>
  <c r="D765" i="6"/>
  <c r="D790" i="6"/>
  <c r="D810" i="6"/>
  <c r="D828" i="6"/>
  <c r="D847" i="6"/>
  <c r="D871" i="6"/>
  <c r="D894" i="6"/>
  <c r="D918" i="6"/>
  <c r="D938" i="6"/>
  <c r="D956" i="6"/>
  <c r="D975" i="6"/>
  <c r="D999" i="6"/>
  <c r="D1026" i="6"/>
  <c r="D1050" i="6"/>
  <c r="D1099" i="6"/>
  <c r="D1131" i="6"/>
  <c r="D1164" i="6"/>
  <c r="D1201" i="6"/>
  <c r="D1253" i="6"/>
  <c r="D1301" i="6"/>
  <c r="D1298" i="6"/>
  <c r="D1290" i="6"/>
  <c r="D1282" i="6"/>
  <c r="D1274" i="6"/>
  <c r="D1266" i="6"/>
  <c r="D1258" i="6"/>
  <c r="D1250" i="6"/>
  <c r="D1242" i="6"/>
  <c r="D1234" i="6"/>
  <c r="D1226" i="6"/>
  <c r="D1218" i="6"/>
  <c r="D1210" i="6"/>
  <c r="D1202" i="6"/>
  <c r="D1194" i="6"/>
  <c r="D1186" i="6"/>
  <c r="D1178" i="6"/>
  <c r="D1170" i="6"/>
  <c r="D1162" i="6"/>
  <c r="D1154" i="6"/>
  <c r="D1146" i="6"/>
  <c r="D1138" i="6"/>
  <c r="D1130" i="6"/>
  <c r="D1122" i="6"/>
  <c r="D1114" i="6"/>
  <c r="D1106" i="6"/>
  <c r="D1098" i="6"/>
  <c r="D1090" i="6"/>
  <c r="D1082" i="6"/>
  <c r="D1295" i="6"/>
  <c r="D1287" i="6"/>
  <c r="D1279" i="6"/>
  <c r="D1271" i="6"/>
  <c r="D1263" i="6"/>
  <c r="D1255" i="6"/>
  <c r="D1247" i="6"/>
  <c r="D1239" i="6"/>
  <c r="D1231" i="6"/>
  <c r="D1223" i="6"/>
  <c r="D1215" i="6"/>
  <c r="D1207" i="6"/>
  <c r="D1199" i="6"/>
  <c r="D1191" i="6"/>
  <c r="D1183" i="6"/>
  <c r="D1175" i="6"/>
  <c r="D1167" i="6"/>
  <c r="D1159" i="6"/>
  <c r="D1151" i="6"/>
  <c r="D1143" i="6"/>
  <c r="D1135" i="6"/>
  <c r="D1127" i="6"/>
  <c r="D1119" i="6"/>
  <c r="D1111" i="6"/>
  <c r="D1103" i="6"/>
  <c r="D1095" i="6"/>
  <c r="D1087" i="6"/>
  <c r="D1079" i="6"/>
  <c r="D1300" i="6"/>
  <c r="D1286" i="6"/>
  <c r="D1272" i="6"/>
  <c r="D1268" i="6"/>
  <c r="D1254" i="6"/>
  <c r="D1240" i="6"/>
  <c r="D1236" i="6"/>
  <c r="D1222" i="6"/>
  <c r="D1208" i="6"/>
  <c r="D1204" i="6"/>
  <c r="D1190" i="6"/>
  <c r="D1176" i="6"/>
  <c r="D1172" i="6"/>
  <c r="D1158" i="6"/>
  <c r="E1158" i="6" s="1"/>
  <c r="F1158" i="6" s="1"/>
  <c r="D1144" i="6"/>
  <c r="D1140" i="6"/>
  <c r="D1126" i="6"/>
  <c r="D1112" i="6"/>
  <c r="D1108" i="6"/>
  <c r="D1094" i="6"/>
  <c r="D1080" i="6"/>
  <c r="D1076" i="6"/>
  <c r="D1068" i="6"/>
  <c r="D1060" i="6"/>
  <c r="D1052" i="6"/>
  <c r="D1044" i="6"/>
  <c r="D1036" i="6"/>
  <c r="D1028" i="6"/>
  <c r="D1020" i="6"/>
  <c r="D1293" i="6"/>
  <c r="D1289" i="6"/>
  <c r="D1275" i="6"/>
  <c r="D1261" i="6"/>
  <c r="D1257" i="6"/>
  <c r="D1243" i="6"/>
  <c r="D1229" i="6"/>
  <c r="D1225" i="6"/>
  <c r="D1211" i="6"/>
  <c r="D1197" i="6"/>
  <c r="D1193" i="6"/>
  <c r="D1179" i="6"/>
  <c r="D1165" i="6"/>
  <c r="D1161" i="6"/>
  <c r="D1147" i="6"/>
  <c r="D1133" i="6"/>
  <c r="D1129" i="6"/>
  <c r="D1115" i="6"/>
  <c r="D1101" i="6"/>
  <c r="D1097" i="6"/>
  <c r="D1083" i="6"/>
  <c r="D1073" i="6"/>
  <c r="D1065" i="6"/>
  <c r="D1057" i="6"/>
  <c r="D1049" i="6"/>
  <c r="D1041" i="6"/>
  <c r="D1033" i="6"/>
  <c r="D1025" i="6"/>
  <c r="D1017" i="6"/>
  <c r="D1276" i="6"/>
  <c r="D1262" i="6"/>
  <c r="D1252" i="6"/>
  <c r="D1248" i="6"/>
  <c r="D1238" i="6"/>
  <c r="D1228" i="6"/>
  <c r="D1224" i="6"/>
  <c r="D1214" i="6"/>
  <c r="D1200" i="6"/>
  <c r="D1148" i="6"/>
  <c r="D1134" i="6"/>
  <c r="D1124" i="6"/>
  <c r="D1120" i="6"/>
  <c r="D1110" i="6"/>
  <c r="D1100" i="6"/>
  <c r="D1096" i="6"/>
  <c r="D1086" i="6"/>
  <c r="D1066" i="6"/>
  <c r="D1062" i="6"/>
  <c r="D1048" i="6"/>
  <c r="E1048" i="6" s="1"/>
  <c r="F1048" i="6" s="1"/>
  <c r="D1034" i="6"/>
  <c r="D1030" i="6"/>
  <c r="D1011" i="6"/>
  <c r="D1003" i="6"/>
  <c r="D995" i="6"/>
  <c r="D987" i="6"/>
  <c r="D979" i="6"/>
  <c r="D971" i="6"/>
  <c r="D963" i="6"/>
  <c r="D955" i="6"/>
  <c r="D947" i="6"/>
  <c r="D939" i="6"/>
  <c r="D931" i="6"/>
  <c r="D923" i="6"/>
  <c r="D915" i="6"/>
  <c r="D907" i="6"/>
  <c r="D899" i="6"/>
  <c r="D891" i="6"/>
  <c r="D883" i="6"/>
  <c r="D875" i="6"/>
  <c r="D867" i="6"/>
  <c r="D859" i="6"/>
  <c r="D851" i="6"/>
  <c r="D843" i="6"/>
  <c r="D835" i="6"/>
  <c r="D827" i="6"/>
  <c r="D819" i="6"/>
  <c r="D811" i="6"/>
  <c r="D803" i="6"/>
  <c r="D795" i="6"/>
  <c r="D787" i="6"/>
  <c r="D779" i="6"/>
  <c r="D771" i="6"/>
  <c r="D763" i="6"/>
  <c r="D755" i="6"/>
  <c r="D747" i="6"/>
  <c r="D739" i="6"/>
  <c r="D1299" i="6"/>
  <c r="D1285" i="6"/>
  <c r="D1233" i="6"/>
  <c r="D1219" i="6"/>
  <c r="D1209" i="6"/>
  <c r="D1205" i="6"/>
  <c r="D1195" i="6"/>
  <c r="D1185" i="6"/>
  <c r="D1181" i="6"/>
  <c r="D1171" i="6"/>
  <c r="D1157" i="6"/>
  <c r="D1105" i="6"/>
  <c r="D1091" i="6"/>
  <c r="D1081" i="6"/>
  <c r="D1077" i="6"/>
  <c r="D1069" i="6"/>
  <c r="D1055" i="6"/>
  <c r="D1051" i="6"/>
  <c r="D1037" i="6"/>
  <c r="D1023" i="6"/>
  <c r="D1019" i="6"/>
  <c r="D1016" i="6"/>
  <c r="D1008" i="6"/>
  <c r="D1000" i="6"/>
  <c r="D992" i="6"/>
  <c r="D984" i="6"/>
  <c r="D976" i="6"/>
  <c r="D968" i="6"/>
  <c r="D960" i="6"/>
  <c r="D952" i="6"/>
  <c r="D944" i="6"/>
  <c r="D936" i="6"/>
  <c r="D928" i="6"/>
  <c r="D920" i="6"/>
  <c r="D912" i="6"/>
  <c r="D904" i="6"/>
  <c r="D896" i="6"/>
  <c r="D888" i="6"/>
  <c r="D880" i="6"/>
  <c r="D872" i="6"/>
  <c r="D864" i="6"/>
  <c r="D856" i="6"/>
  <c r="D848" i="6"/>
  <c r="D840" i="6"/>
  <c r="D832" i="6"/>
  <c r="D824" i="6"/>
  <c r="D816" i="6"/>
  <c r="D808" i="6"/>
  <c r="D800" i="6"/>
  <c r="D792" i="6"/>
  <c r="D784" i="6"/>
  <c r="D776" i="6"/>
  <c r="D768" i="6"/>
  <c r="D760" i="6"/>
  <c r="D752" i="6"/>
  <c r="D744" i="6"/>
  <c r="D736" i="6"/>
  <c r="D1292" i="6"/>
  <c r="D1280" i="6"/>
  <c r="D1260" i="6"/>
  <c r="D1230" i="6"/>
  <c r="D1198" i="6"/>
  <c r="E1198" i="6" s="1"/>
  <c r="F1198" i="6" s="1"/>
  <c r="D1192" i="6"/>
  <c r="D1166" i="6"/>
  <c r="D1160" i="6"/>
  <c r="D1128" i="6"/>
  <c r="D1116" i="6"/>
  <c r="D1084" i="6"/>
  <c r="D1078" i="6"/>
  <c r="D1072" i="6"/>
  <c r="D1058" i="6"/>
  <c r="D1009" i="6"/>
  <c r="D1005" i="6"/>
  <c r="D991" i="6"/>
  <c r="D977" i="6"/>
  <c r="D973" i="6"/>
  <c r="D959" i="6"/>
  <c r="E959" i="6" s="1"/>
  <c r="F959" i="6" s="1"/>
  <c r="D945" i="6"/>
  <c r="D941" i="6"/>
  <c r="D927" i="6"/>
  <c r="D913" i="6"/>
  <c r="D909" i="6"/>
  <c r="D895" i="6"/>
  <c r="D881" i="6"/>
  <c r="D877" i="6"/>
  <c r="D863" i="6"/>
  <c r="D849" i="6"/>
  <c r="D845" i="6"/>
  <c r="D831" i="6"/>
  <c r="D817" i="6"/>
  <c r="D813" i="6"/>
  <c r="D799" i="6"/>
  <c r="D785" i="6"/>
  <c r="D781" i="6"/>
  <c r="D767" i="6"/>
  <c r="D753" i="6"/>
  <c r="D749" i="6"/>
  <c r="D735" i="6"/>
  <c r="D727" i="6"/>
  <c r="D719" i="6"/>
  <c r="D711" i="6"/>
  <c r="D703" i="6"/>
  <c r="D695" i="6"/>
  <c r="D687" i="6"/>
  <c r="D679" i="6"/>
  <c r="D671" i="6"/>
  <c r="D663" i="6"/>
  <c r="D655" i="6"/>
  <c r="D647" i="6"/>
  <c r="D639" i="6"/>
  <c r="D631" i="6"/>
  <c r="D623" i="6"/>
  <c r="D615" i="6"/>
  <c r="D607" i="6"/>
  <c r="D599" i="6"/>
  <c r="D591" i="6"/>
  <c r="D583" i="6"/>
  <c r="D575" i="6"/>
  <c r="D567" i="6"/>
  <c r="D559" i="6"/>
  <c r="D551" i="6"/>
  <c r="D543" i="6"/>
  <c r="D535" i="6"/>
  <c r="D527" i="6"/>
  <c r="D519" i="6"/>
  <c r="D511" i="6"/>
  <c r="D503" i="6"/>
  <c r="D495" i="6"/>
  <c r="D487" i="6"/>
  <c r="D479" i="6"/>
  <c r="D471" i="6"/>
  <c r="D463" i="6"/>
  <c r="D455" i="6"/>
  <c r="D447" i="6"/>
  <c r="D439" i="6"/>
  <c r="D431" i="6"/>
  <c r="D423" i="6"/>
  <c r="D415" i="6"/>
  <c r="D407" i="6"/>
  <c r="D399" i="6"/>
  <c r="D391" i="6"/>
  <c r="D383" i="6"/>
  <c r="D375" i="6"/>
  <c r="D367" i="6"/>
  <c r="D359" i="6"/>
  <c r="D351" i="6"/>
  <c r="D343" i="6"/>
  <c r="D335" i="6"/>
  <c r="D327" i="6"/>
  <c r="D319" i="6"/>
  <c r="D311" i="6"/>
  <c r="D303" i="6"/>
  <c r="D295" i="6"/>
  <c r="D287" i="6"/>
  <c r="D279" i="6"/>
  <c r="D271" i="6"/>
  <c r="D263" i="6"/>
  <c r="D255" i="6"/>
  <c r="D247" i="6"/>
  <c r="D239" i="6"/>
  <c r="D231" i="6"/>
  <c r="D223" i="6"/>
  <c r="D215" i="6"/>
  <c r="D207" i="6"/>
  <c r="D199" i="6"/>
  <c r="D191" i="6"/>
  <c r="D183" i="6"/>
  <c r="D175" i="6"/>
  <c r="D167" i="6"/>
  <c r="D1273" i="6"/>
  <c r="D1267" i="6"/>
  <c r="D1241" i="6"/>
  <c r="D1235" i="6"/>
  <c r="D1203" i="6"/>
  <c r="D1173" i="6"/>
  <c r="D1153" i="6"/>
  <c r="D1141" i="6"/>
  <c r="D1121" i="6"/>
  <c r="D1109" i="6"/>
  <c r="D1089" i="6"/>
  <c r="D1067" i="6"/>
  <c r="D1063" i="6"/>
  <c r="D1053" i="6"/>
  <c r="D1043" i="6"/>
  <c r="D1039" i="6"/>
  <c r="D1029" i="6"/>
  <c r="D1012" i="6"/>
  <c r="D998" i="6"/>
  <c r="D994" i="6"/>
  <c r="D980" i="6"/>
  <c r="D966" i="6"/>
  <c r="D962" i="6"/>
  <c r="D948" i="6"/>
  <c r="D934" i="6"/>
  <c r="D930" i="6"/>
  <c r="D916" i="6"/>
  <c r="D902" i="6"/>
  <c r="D898" i="6"/>
  <c r="D884" i="6"/>
  <c r="D870" i="6"/>
  <c r="D866" i="6"/>
  <c r="D852" i="6"/>
  <c r="D838" i="6"/>
  <c r="D834" i="6"/>
  <c r="D820" i="6"/>
  <c r="D806" i="6"/>
  <c r="D802" i="6"/>
  <c r="D788" i="6"/>
  <c r="D774" i="6"/>
  <c r="D770" i="6"/>
  <c r="D756" i="6"/>
  <c r="D742" i="6"/>
  <c r="D738" i="6"/>
  <c r="D732" i="6"/>
  <c r="D724" i="6"/>
  <c r="D716" i="6"/>
  <c r="D708" i="6"/>
  <c r="D700" i="6"/>
  <c r="D692" i="6"/>
  <c r="D684" i="6"/>
  <c r="D676" i="6"/>
  <c r="D668" i="6"/>
  <c r="D660" i="6"/>
  <c r="D652" i="6"/>
  <c r="D644" i="6"/>
  <c r="D636" i="6"/>
  <c r="D628" i="6"/>
  <c r="D620" i="6"/>
  <c r="D612" i="6"/>
  <c r="D604" i="6"/>
  <c r="D596" i="6"/>
  <c r="D588" i="6"/>
  <c r="D580" i="6"/>
  <c r="D572" i="6"/>
  <c r="D564" i="6"/>
  <c r="D556" i="6"/>
  <c r="D548" i="6"/>
  <c r="D540" i="6"/>
  <c r="D532" i="6"/>
  <c r="D524" i="6"/>
  <c r="D516" i="6"/>
  <c r="D508" i="6"/>
  <c r="D500" i="6"/>
  <c r="D492" i="6"/>
  <c r="D1264" i="6"/>
  <c r="D1256" i="6"/>
  <c r="D1246" i="6"/>
  <c r="D1206" i="6"/>
  <c r="D1196" i="6"/>
  <c r="D1188" i="6"/>
  <c r="D1180" i="6"/>
  <c r="D1104" i="6"/>
  <c r="E1104" i="6" s="1"/>
  <c r="F1104" i="6" s="1"/>
  <c r="D1088" i="6"/>
  <c r="D1046" i="6"/>
  <c r="D1040" i="6"/>
  <c r="D1015" i="6"/>
  <c r="D1001" i="6"/>
  <c r="D949" i="6"/>
  <c r="D935" i="6"/>
  <c r="D925" i="6"/>
  <c r="D921" i="6"/>
  <c r="D911" i="6"/>
  <c r="D901" i="6"/>
  <c r="D897" i="6"/>
  <c r="D887" i="6"/>
  <c r="D873" i="6"/>
  <c r="D821" i="6"/>
  <c r="D807" i="6"/>
  <c r="D797" i="6"/>
  <c r="D793" i="6"/>
  <c r="D783" i="6"/>
  <c r="D773" i="6"/>
  <c r="D769" i="6"/>
  <c r="D759" i="6"/>
  <c r="D745" i="6"/>
  <c r="D725" i="6"/>
  <c r="D721" i="6"/>
  <c r="D707" i="6"/>
  <c r="D693" i="6"/>
  <c r="D689" i="6"/>
  <c r="D675" i="6"/>
  <c r="D661" i="6"/>
  <c r="D657" i="6"/>
  <c r="D643" i="6"/>
  <c r="D629" i="6"/>
  <c r="D625" i="6"/>
  <c r="D611" i="6"/>
  <c r="D597" i="6"/>
  <c r="D593" i="6"/>
  <c r="D579" i="6"/>
  <c r="D565" i="6"/>
  <c r="D561" i="6"/>
  <c r="D547" i="6"/>
  <c r="D533" i="6"/>
  <c r="D529" i="6"/>
  <c r="D515" i="6"/>
  <c r="D501" i="6"/>
  <c r="D497" i="6"/>
  <c r="D444" i="6"/>
  <c r="D441" i="6"/>
  <c r="D438" i="6"/>
  <c r="D435" i="6"/>
  <c r="D432" i="6"/>
  <c r="D429" i="6"/>
  <c r="D426" i="6"/>
  <c r="D380" i="6"/>
  <c r="D377" i="6"/>
  <c r="D374" i="6"/>
  <c r="D371" i="6"/>
  <c r="D368" i="6"/>
  <c r="D365" i="6"/>
  <c r="D362" i="6"/>
  <c r="D316" i="6"/>
  <c r="D313" i="6"/>
  <c r="D310" i="6"/>
  <c r="D307" i="6"/>
  <c r="D304" i="6"/>
  <c r="D301" i="6"/>
  <c r="D298" i="6"/>
  <c r="D252" i="6"/>
  <c r="D249" i="6"/>
  <c r="D246" i="6"/>
  <c r="D243" i="6"/>
  <c r="D240" i="6"/>
  <c r="D237" i="6"/>
  <c r="D234" i="6"/>
  <c r="D188" i="6"/>
  <c r="D185" i="6"/>
  <c r="D182" i="6"/>
  <c r="D179" i="6"/>
  <c r="D176" i="6"/>
  <c r="D173" i="6"/>
  <c r="D170" i="6"/>
  <c r="D164" i="6"/>
  <c r="D156" i="6"/>
  <c r="D148" i="6"/>
  <c r="D140" i="6"/>
  <c r="D132" i="6"/>
  <c r="D124" i="6"/>
  <c r="D116" i="6"/>
  <c r="D108" i="6"/>
  <c r="D100" i="6"/>
  <c r="D92" i="6"/>
  <c r="D84" i="6"/>
  <c r="D76" i="6"/>
  <c r="D68" i="6"/>
  <c r="D60" i="6"/>
  <c r="D52" i="6"/>
  <c r="D44" i="6"/>
  <c r="D36" i="6"/>
  <c r="D28" i="6"/>
  <c r="D20" i="6"/>
  <c r="D12" i="6"/>
  <c r="D7" i="6"/>
  <c r="D1297" i="6"/>
  <c r="D1281" i="6"/>
  <c r="D1221" i="6"/>
  <c r="D1213" i="6"/>
  <c r="D1163" i="6"/>
  <c r="D1155" i="6"/>
  <c r="D1145" i="6"/>
  <c r="D1137" i="6"/>
  <c r="D1071" i="6"/>
  <c r="D1059" i="6"/>
  <c r="D1027" i="6"/>
  <c r="D1021" i="6"/>
  <c r="D1010" i="6"/>
  <c r="D1006" i="6"/>
  <c r="D996" i="6"/>
  <c r="D986" i="6"/>
  <c r="D982" i="6"/>
  <c r="D972" i="6"/>
  <c r="D958" i="6"/>
  <c r="D906" i="6"/>
  <c r="D892" i="6"/>
  <c r="D882" i="6"/>
  <c r="D878" i="6"/>
  <c r="E878" i="6" s="1"/>
  <c r="F878" i="6" s="1"/>
  <c r="D868" i="6"/>
  <c r="D858" i="6"/>
  <c r="D854" i="6"/>
  <c r="D844" i="6"/>
  <c r="D830" i="6"/>
  <c r="D778" i="6"/>
  <c r="D764" i="6"/>
  <c r="D754" i="6"/>
  <c r="D750" i="6"/>
  <c r="D740" i="6"/>
  <c r="D728" i="6"/>
  <c r="D714" i="6"/>
  <c r="D710" i="6"/>
  <c r="D696" i="6"/>
  <c r="D682" i="6"/>
  <c r="D678" i="6"/>
  <c r="D664" i="6"/>
  <c r="D650" i="6"/>
  <c r="E649" i="6" s="1"/>
  <c r="F649" i="6" s="1"/>
  <c r="D646" i="6"/>
  <c r="D632" i="6"/>
  <c r="D618" i="6"/>
  <c r="D614" i="6"/>
  <c r="D600" i="6"/>
  <c r="D586" i="6"/>
  <c r="D582" i="6"/>
  <c r="D568" i="6"/>
  <c r="D554" i="6"/>
  <c r="D550" i="6"/>
  <c r="D536" i="6"/>
  <c r="D522" i="6"/>
  <c r="D518" i="6"/>
  <c r="D504" i="6"/>
  <c r="D490" i="6"/>
  <c r="D468" i="6"/>
  <c r="D465" i="6"/>
  <c r="D462" i="6"/>
  <c r="D459" i="6"/>
  <c r="D456" i="6"/>
  <c r="D453" i="6"/>
  <c r="D450" i="6"/>
  <c r="D404" i="6"/>
  <c r="D401" i="6"/>
  <c r="D398" i="6"/>
  <c r="D395" i="6"/>
  <c r="D392" i="6"/>
  <c r="D389" i="6"/>
  <c r="D386" i="6"/>
  <c r="D340" i="6"/>
  <c r="D337" i="6"/>
  <c r="D334" i="6"/>
  <c r="D331" i="6"/>
  <c r="D328" i="6"/>
  <c r="D325" i="6"/>
  <c r="D322" i="6"/>
  <c r="D276" i="6"/>
  <c r="D273" i="6"/>
  <c r="D270" i="6"/>
  <c r="D267" i="6"/>
  <c r="D264" i="6"/>
  <c r="D261" i="6"/>
  <c r="D258" i="6"/>
  <c r="D212" i="6"/>
  <c r="D209" i="6"/>
  <c r="D206" i="6"/>
  <c r="D203" i="6"/>
  <c r="D200" i="6"/>
  <c r="D197" i="6"/>
  <c r="D194" i="6"/>
  <c r="D161" i="6"/>
  <c r="D153" i="6"/>
  <c r="D145" i="6"/>
  <c r="D137" i="6"/>
  <c r="D129" i="6"/>
  <c r="D121" i="6"/>
  <c r="D113" i="6"/>
  <c r="D105" i="6"/>
  <c r="D97" i="6"/>
  <c r="D89" i="6"/>
  <c r="D81" i="6"/>
  <c r="D73" i="6"/>
  <c r="D65" i="6"/>
  <c r="D57" i="6"/>
  <c r="D49" i="6"/>
  <c r="D41" i="6"/>
  <c r="D33" i="6"/>
  <c r="D25" i="6"/>
  <c r="D17" i="6"/>
  <c r="D9" i="6"/>
  <c r="D2" i="6"/>
  <c r="D1296" i="6"/>
  <c r="D1288" i="6"/>
  <c r="E1288" i="6" s="1"/>
  <c r="F1288" i="6" s="1"/>
  <c r="D1278" i="6"/>
  <c r="D1270" i="6"/>
  <c r="D1220" i="6"/>
  <c r="D1212" i="6"/>
  <c r="D5" i="6"/>
  <c r="D8" i="6"/>
  <c r="D22" i="6"/>
  <c r="D26" i="6"/>
  <c r="D40" i="6"/>
  <c r="D54" i="6"/>
  <c r="D58" i="6"/>
  <c r="D72" i="6"/>
  <c r="D86" i="6"/>
  <c r="D90" i="6"/>
  <c r="D104" i="6"/>
  <c r="D118" i="6"/>
  <c r="D122" i="6"/>
  <c r="D136" i="6"/>
  <c r="D150" i="6"/>
  <c r="D154" i="6"/>
  <c r="D172" i="6"/>
  <c r="D189" i="6"/>
  <c r="D201" i="6"/>
  <c r="D205" i="6"/>
  <c r="D217" i="6"/>
  <c r="D221" i="6"/>
  <c r="D233" i="6"/>
  <c r="D250" i="6"/>
  <c r="D262" i="6"/>
  <c r="D266" i="6"/>
  <c r="D278" i="6"/>
  <c r="D282" i="6"/>
  <c r="D294" i="6"/>
  <c r="E293" i="6" s="1"/>
  <c r="F293" i="6" s="1"/>
  <c r="D323" i="6"/>
  <c r="D339" i="6"/>
  <c r="D355" i="6"/>
  <c r="D384" i="6"/>
  <c r="D396" i="6"/>
  <c r="D400" i="6"/>
  <c r="D412" i="6"/>
  <c r="D416" i="6"/>
  <c r="D428" i="6"/>
  <c r="D445" i="6"/>
  <c r="D457" i="6"/>
  <c r="D461" i="6"/>
  <c r="D473" i="6"/>
  <c r="D477" i="6"/>
  <c r="D489" i="6"/>
  <c r="D499" i="6"/>
  <c r="D509" i="6"/>
  <c r="D513" i="6"/>
  <c r="D523" i="6"/>
  <c r="D537" i="6"/>
  <c r="D589" i="6"/>
  <c r="D603" i="6"/>
  <c r="D613" i="6"/>
  <c r="D617" i="6"/>
  <c r="D627" i="6"/>
  <c r="D637" i="6"/>
  <c r="D641" i="6"/>
  <c r="D651" i="6"/>
  <c r="D665" i="6"/>
  <c r="D717" i="6"/>
  <c r="D731" i="6"/>
  <c r="D737" i="6"/>
  <c r="D743" i="6"/>
  <c r="D775" i="6"/>
  <c r="D805" i="6"/>
  <c r="D825" i="6"/>
  <c r="D837" i="6"/>
  <c r="D857" i="6"/>
  <c r="D869" i="6"/>
  <c r="D889" i="6"/>
  <c r="D919" i="6"/>
  <c r="D951" i="6"/>
  <c r="D957" i="6"/>
  <c r="D983" i="6"/>
  <c r="D989" i="6"/>
  <c r="D1022" i="6"/>
  <c r="D1038" i="6"/>
  <c r="D1056" i="6"/>
  <c r="D1064" i="6"/>
  <c r="D1074" i="6"/>
  <c r="D1150" i="6"/>
  <c r="D1189" i="6"/>
  <c r="D1216" i="6"/>
  <c r="D1227" i="6"/>
  <c r="D1090" i="3"/>
  <c r="D648" i="3"/>
  <c r="D1059" i="3"/>
  <c r="D633" i="3"/>
  <c r="D1282" i="3"/>
  <c r="D888" i="3"/>
  <c r="D434" i="3"/>
  <c r="D1257" i="3"/>
  <c r="D883" i="3"/>
  <c r="D433" i="3"/>
  <c r="D1256" i="3"/>
  <c r="D856" i="3"/>
  <c r="D416" i="3"/>
  <c r="D1250" i="3"/>
  <c r="D851" i="3"/>
  <c r="D388" i="3"/>
  <c r="D1193" i="3"/>
  <c r="D1010" i="3"/>
  <c r="D776" i="3"/>
  <c r="D554" i="3"/>
  <c r="D324" i="3"/>
  <c r="D1192" i="3"/>
  <c r="D979" i="3"/>
  <c r="D761" i="3"/>
  <c r="D553" i="3"/>
  <c r="D276" i="3"/>
  <c r="D1170" i="3"/>
  <c r="D968" i="3"/>
  <c r="D760" i="3"/>
  <c r="D522" i="3"/>
  <c r="D260" i="3"/>
  <c r="D1162" i="3"/>
  <c r="D963" i="3"/>
  <c r="D729" i="3"/>
  <c r="D521" i="3"/>
  <c r="E521" i="3" s="1"/>
  <c r="F521" i="3" s="1"/>
  <c r="D259" i="3"/>
  <c r="D1226" i="3"/>
  <c r="D1161" i="3"/>
  <c r="D1058" i="3"/>
  <c r="D936" i="3"/>
  <c r="D840" i="3"/>
  <c r="D728" i="3"/>
  <c r="D602" i="3"/>
  <c r="D520" i="3"/>
  <c r="D379" i="3"/>
  <c r="D164" i="3"/>
  <c r="D1224" i="3"/>
  <c r="D1139" i="3"/>
  <c r="D1043" i="3"/>
  <c r="D931" i="3"/>
  <c r="D809" i="3"/>
  <c r="D723" i="3"/>
  <c r="D601" i="3"/>
  <c r="D480" i="3"/>
  <c r="D378" i="3"/>
  <c r="D163" i="3"/>
  <c r="D1288" i="3"/>
  <c r="D1219" i="3"/>
  <c r="D1138" i="3"/>
  <c r="D1016" i="3"/>
  <c r="D930" i="3"/>
  <c r="D808" i="3"/>
  <c r="D682" i="3"/>
  <c r="D600" i="3"/>
  <c r="D471" i="3"/>
  <c r="D343" i="3"/>
  <c r="D162" i="3"/>
  <c r="D1283" i="3"/>
  <c r="D1194" i="3"/>
  <c r="D1130" i="3"/>
  <c r="D1011" i="3"/>
  <c r="E1010" i="3" s="1"/>
  <c r="F1010" i="3" s="1"/>
  <c r="D889" i="3"/>
  <c r="E888" i="3" s="1"/>
  <c r="F888" i="3" s="1"/>
  <c r="D803" i="3"/>
  <c r="D681" i="3"/>
  <c r="D569" i="3"/>
  <c r="D469" i="3"/>
  <c r="D333" i="3"/>
  <c r="D85" i="3"/>
  <c r="D1273" i="3"/>
  <c r="D1218" i="3"/>
  <c r="D1160" i="3"/>
  <c r="D1082" i="3"/>
  <c r="D1002" i="3"/>
  <c r="D882" i="3"/>
  <c r="D802" i="3"/>
  <c r="D712" i="3"/>
  <c r="D632" i="3"/>
  <c r="D552" i="3"/>
  <c r="D468" i="3"/>
  <c r="D377" i="3"/>
  <c r="D228" i="3"/>
  <c r="D35" i="3"/>
  <c r="D1299" i="3"/>
  <c r="D1241" i="3"/>
  <c r="D1186" i="3"/>
  <c r="D1114" i="3"/>
  <c r="D1034" i="3"/>
  <c r="D954" i="3"/>
  <c r="D834" i="3"/>
  <c r="D754" i="3"/>
  <c r="D674" i="3"/>
  <c r="D584" i="3"/>
  <c r="D504" i="3"/>
  <c r="D413" i="3"/>
  <c r="D322" i="3"/>
  <c r="D132" i="3"/>
  <c r="D1298" i="3"/>
  <c r="D1240" i="3"/>
  <c r="D1178" i="3"/>
  <c r="D1113" i="3"/>
  <c r="D1033" i="3"/>
  <c r="D986" i="3"/>
  <c r="D866" i="3"/>
  <c r="D786" i="3"/>
  <c r="D706" i="3"/>
  <c r="D659" i="3"/>
  <c r="D546" i="3"/>
  <c r="D450" i="3"/>
  <c r="D408" i="3"/>
  <c r="D359" i="3"/>
  <c r="D226" i="3"/>
  <c r="D100" i="3"/>
  <c r="D1290" i="3"/>
  <c r="D1266" i="3"/>
  <c r="D1235" i="3"/>
  <c r="D1208" i="3"/>
  <c r="D1177" i="3"/>
  <c r="D1145" i="3"/>
  <c r="D1112" i="3"/>
  <c r="D1065" i="3"/>
  <c r="D1032" i="3"/>
  <c r="D985" i="3"/>
  <c r="D938" i="3"/>
  <c r="D905" i="3"/>
  <c r="D858" i="3"/>
  <c r="D825" i="3"/>
  <c r="D778" i="3"/>
  <c r="D738" i="3"/>
  <c r="D698" i="3"/>
  <c r="D658" i="3"/>
  <c r="E658" i="3" s="1"/>
  <c r="F658" i="3" s="1"/>
  <c r="D618" i="3"/>
  <c r="D578" i="3"/>
  <c r="D531" i="3"/>
  <c r="D498" i="3"/>
  <c r="D444" i="3"/>
  <c r="D407" i="3"/>
  <c r="D353" i="3"/>
  <c r="D290" i="3"/>
  <c r="D213" i="3"/>
  <c r="D99" i="3"/>
  <c r="D4" i="3"/>
  <c r="D1242" i="3"/>
  <c r="D1187" i="3"/>
  <c r="D1122" i="3"/>
  <c r="D1042" i="3"/>
  <c r="D962" i="3"/>
  <c r="D915" i="3"/>
  <c r="D835" i="3"/>
  <c r="D755" i="3"/>
  <c r="D675" i="3"/>
  <c r="D595" i="3"/>
  <c r="D505" i="3"/>
  <c r="D415" i="3"/>
  <c r="D323" i="3"/>
  <c r="D149" i="3"/>
  <c r="D1272" i="3"/>
  <c r="D1210" i="3"/>
  <c r="D1155" i="3"/>
  <c r="D1081" i="3"/>
  <c r="E1081" i="3" s="1"/>
  <c r="F1081" i="3" s="1"/>
  <c r="D994" i="3"/>
  <c r="D914" i="3"/>
  <c r="D874" i="3"/>
  <c r="D787" i="3"/>
  <c r="D707" i="3"/>
  <c r="D627" i="3"/>
  <c r="D547" i="3"/>
  <c r="D463" i="3"/>
  <c r="D360" i="3"/>
  <c r="D227" i="3"/>
  <c r="E227" i="3" s="1"/>
  <c r="F227" i="3" s="1"/>
  <c r="D34" i="3"/>
  <c r="D1267" i="3"/>
  <c r="E1266" i="3" s="1"/>
  <c r="F1266" i="3" s="1"/>
  <c r="D1209" i="3"/>
  <c r="D1154" i="3"/>
  <c r="D1066" i="3"/>
  <c r="D953" i="3"/>
  <c r="D906" i="3"/>
  <c r="D826" i="3"/>
  <c r="D746" i="3"/>
  <c r="D626" i="3"/>
  <c r="D579" i="3"/>
  <c r="D499" i="3"/>
  <c r="D309" i="3"/>
  <c r="D21" i="3"/>
  <c r="D1289" i="3"/>
  <c r="D1258" i="3"/>
  <c r="D1234" i="3"/>
  <c r="D1203" i="3"/>
  <c r="D1171" i="3"/>
  <c r="D1144" i="3"/>
  <c r="D1107" i="3"/>
  <c r="D1064" i="3"/>
  <c r="D1017" i="3"/>
  <c r="D984" i="3"/>
  <c r="D937" i="3"/>
  <c r="D904" i="3"/>
  <c r="D857" i="3"/>
  <c r="D810" i="3"/>
  <c r="D777" i="3"/>
  <c r="D730" i="3"/>
  <c r="D697" i="3"/>
  <c r="D650" i="3"/>
  <c r="D610" i="3"/>
  <c r="D570" i="3"/>
  <c r="D530" i="3"/>
  <c r="D489" i="3"/>
  <c r="D443" i="3"/>
  <c r="D389" i="3"/>
  <c r="D352" i="3"/>
  <c r="D277" i="3"/>
  <c r="E276" i="3" s="1"/>
  <c r="F276" i="3" s="1"/>
  <c r="D196" i="3"/>
  <c r="D98" i="3"/>
  <c r="E98" i="3" s="1"/>
  <c r="F98" i="3" s="1"/>
  <c r="D1129" i="3"/>
  <c r="D1106" i="3"/>
  <c r="D1080" i="3"/>
  <c r="D1050" i="3"/>
  <c r="D1027" i="3"/>
  <c r="D1001" i="3"/>
  <c r="D978" i="3"/>
  <c r="D952" i="3"/>
  <c r="D922" i="3"/>
  <c r="D899" i="3"/>
  <c r="D873" i="3"/>
  <c r="D850" i="3"/>
  <c r="D824" i="3"/>
  <c r="D794" i="3"/>
  <c r="D771" i="3"/>
  <c r="D745" i="3"/>
  <c r="D722" i="3"/>
  <c r="D696" i="3"/>
  <c r="E696" i="3" s="1"/>
  <c r="F696" i="3" s="1"/>
  <c r="D666" i="3"/>
  <c r="D643" i="3"/>
  <c r="D617" i="3"/>
  <c r="D594" i="3"/>
  <c r="D568" i="3"/>
  <c r="D538" i="3"/>
  <c r="D515" i="3"/>
  <c r="D488" i="3"/>
  <c r="D461" i="3"/>
  <c r="D432" i="3"/>
  <c r="E432" i="3" s="1"/>
  <c r="F432" i="3" s="1"/>
  <c r="D397" i="3"/>
  <c r="D371" i="3"/>
  <c r="D341" i="3"/>
  <c r="D308" i="3"/>
  <c r="D258" i="3"/>
  <c r="D195" i="3"/>
  <c r="D131" i="3"/>
  <c r="D67" i="3"/>
  <c r="D3" i="3"/>
  <c r="D1128" i="3"/>
  <c r="D1098" i="3"/>
  <c r="D1075" i="3"/>
  <c r="D1049" i="3"/>
  <c r="D1026" i="3"/>
  <c r="D1000" i="3"/>
  <c r="D970" i="3"/>
  <c r="D947" i="3"/>
  <c r="D921" i="3"/>
  <c r="D898" i="3"/>
  <c r="D872" i="3"/>
  <c r="D842" i="3"/>
  <c r="D819" i="3"/>
  <c r="D793" i="3"/>
  <c r="D770" i="3"/>
  <c r="D744" i="3"/>
  <c r="D714" i="3"/>
  <c r="D691" i="3"/>
  <c r="D665" i="3"/>
  <c r="D642" i="3"/>
  <c r="D616" i="3"/>
  <c r="D586" i="3"/>
  <c r="D563" i="3"/>
  <c r="D537" i="3"/>
  <c r="D514" i="3"/>
  <c r="D487" i="3"/>
  <c r="D452" i="3"/>
  <c r="D426" i="3"/>
  <c r="D396" i="3"/>
  <c r="D370" i="3"/>
  <c r="D340" i="3"/>
  <c r="D292" i="3"/>
  <c r="D245" i="3"/>
  <c r="D194" i="3"/>
  <c r="D130" i="3"/>
  <c r="D5" i="3"/>
  <c r="D37" i="3"/>
  <c r="D69" i="3"/>
  <c r="E68" i="3" s="1"/>
  <c r="F68" i="3" s="1"/>
  <c r="D101" i="3"/>
  <c r="D133" i="3"/>
  <c r="D165" i="3"/>
  <c r="D197" i="3"/>
  <c r="E196" i="3" s="1"/>
  <c r="F196" i="3" s="1"/>
  <c r="D229" i="3"/>
  <c r="D261" i="3"/>
  <c r="D293" i="3"/>
  <c r="D325" i="3"/>
  <c r="D344" i="3"/>
  <c r="D362" i="3"/>
  <c r="D380" i="3"/>
  <c r="D399" i="3"/>
  <c r="D417" i="3"/>
  <c r="D435" i="3"/>
  <c r="D453" i="3"/>
  <c r="D472" i="3"/>
  <c r="D490" i="3"/>
  <c r="D507" i="3"/>
  <c r="D523" i="3"/>
  <c r="D539" i="3"/>
  <c r="D555" i="3"/>
  <c r="D571" i="3"/>
  <c r="D587" i="3"/>
  <c r="D603" i="3"/>
  <c r="D619" i="3"/>
  <c r="D635" i="3"/>
  <c r="D651" i="3"/>
  <c r="D667" i="3"/>
  <c r="D683" i="3"/>
  <c r="D699" i="3"/>
  <c r="D715" i="3"/>
  <c r="D731" i="3"/>
  <c r="D747" i="3"/>
  <c r="D763" i="3"/>
  <c r="D779" i="3"/>
  <c r="D795" i="3"/>
  <c r="D811" i="3"/>
  <c r="D827" i="3"/>
  <c r="D843" i="3"/>
  <c r="D859" i="3"/>
  <c r="D875" i="3"/>
  <c r="D891" i="3"/>
  <c r="D907" i="3"/>
  <c r="D923" i="3"/>
  <c r="D939" i="3"/>
  <c r="D955" i="3"/>
  <c r="D971" i="3"/>
  <c r="D987" i="3"/>
  <c r="D1003" i="3"/>
  <c r="D1019" i="3"/>
  <c r="D1035" i="3"/>
  <c r="D1051" i="3"/>
  <c r="D1067" i="3"/>
  <c r="D1083" i="3"/>
  <c r="D1099" i="3"/>
  <c r="D1115" i="3"/>
  <c r="D1131" i="3"/>
  <c r="E1130" i="3" s="1"/>
  <c r="F1130" i="3" s="1"/>
  <c r="D1147" i="3"/>
  <c r="D1163" i="3"/>
  <c r="D1179" i="3"/>
  <c r="D1195" i="3"/>
  <c r="D1211" i="3"/>
  <c r="D1227" i="3"/>
  <c r="D1243" i="3"/>
  <c r="D1259" i="3"/>
  <c r="D1275" i="3"/>
  <c r="D1291" i="3"/>
  <c r="D20" i="3"/>
  <c r="D52" i="3"/>
  <c r="D84" i="3"/>
  <c r="D116" i="3"/>
  <c r="D148" i="3"/>
  <c r="D180" i="3"/>
  <c r="D212" i="3"/>
  <c r="D18" i="3"/>
  <c r="D50" i="3"/>
  <c r="D82" i="3"/>
  <c r="D114" i="3"/>
  <c r="D146" i="3"/>
  <c r="D178" i="3"/>
  <c r="D210" i="3"/>
  <c r="D242" i="3"/>
  <c r="D274" i="3"/>
  <c r="D306" i="3"/>
  <c r="D331" i="3"/>
  <c r="D349" i="3"/>
  <c r="D368" i="3"/>
  <c r="D386" i="3"/>
  <c r="D404" i="3"/>
  <c r="D423" i="3"/>
  <c r="D441" i="3"/>
  <c r="D459" i="3"/>
  <c r="D477" i="3"/>
  <c r="D496" i="3"/>
  <c r="D512" i="3"/>
  <c r="D528" i="3"/>
  <c r="D544" i="3"/>
  <c r="D560" i="3"/>
  <c r="D576" i="3"/>
  <c r="D592" i="3"/>
  <c r="D608" i="3"/>
  <c r="D624" i="3"/>
  <c r="D640" i="3"/>
  <c r="D656" i="3"/>
  <c r="D672" i="3"/>
  <c r="D688" i="3"/>
  <c r="D704" i="3"/>
  <c r="D720" i="3"/>
  <c r="D736" i="3"/>
  <c r="D752" i="3"/>
  <c r="D768" i="3"/>
  <c r="D784" i="3"/>
  <c r="D800" i="3"/>
  <c r="D816" i="3"/>
  <c r="D832" i="3"/>
  <c r="D848" i="3"/>
  <c r="D864" i="3"/>
  <c r="D880" i="3"/>
  <c r="D896" i="3"/>
  <c r="D912" i="3"/>
  <c r="D928" i="3"/>
  <c r="D944" i="3"/>
  <c r="D960" i="3"/>
  <c r="D976" i="3"/>
  <c r="D992" i="3"/>
  <c r="D1008" i="3"/>
  <c r="D1024" i="3"/>
  <c r="D1040" i="3"/>
  <c r="D1056" i="3"/>
  <c r="D1072" i="3"/>
  <c r="D1088" i="3"/>
  <c r="D1104" i="3"/>
  <c r="D1120" i="3"/>
  <c r="D1136" i="3"/>
  <c r="D1152" i="3"/>
  <c r="D1168" i="3"/>
  <c r="D1184" i="3"/>
  <c r="D1200" i="3"/>
  <c r="D1216" i="3"/>
  <c r="D1232" i="3"/>
  <c r="D1248" i="3"/>
  <c r="D1264" i="3"/>
  <c r="D1280" i="3"/>
  <c r="D1296" i="3"/>
  <c r="D19" i="3"/>
  <c r="D51" i="3"/>
  <c r="D83" i="3"/>
  <c r="D115" i="3"/>
  <c r="D147" i="3"/>
  <c r="D179" i="3"/>
  <c r="D211" i="3"/>
  <c r="D243" i="3"/>
  <c r="D275" i="3"/>
  <c r="D307" i="3"/>
  <c r="D332" i="3"/>
  <c r="D351" i="3"/>
  <c r="D369" i="3"/>
  <c r="D387" i="3"/>
  <c r="D405" i="3"/>
  <c r="D424" i="3"/>
  <c r="D442" i="3"/>
  <c r="D460" i="3"/>
  <c r="D479" i="3"/>
  <c r="D497" i="3"/>
  <c r="D513" i="3"/>
  <c r="D529" i="3"/>
  <c r="D545" i="3"/>
  <c r="D561" i="3"/>
  <c r="D577" i="3"/>
  <c r="E577" i="3" s="1"/>
  <c r="F577" i="3" s="1"/>
  <c r="D593" i="3"/>
  <c r="D609" i="3"/>
  <c r="D625" i="3"/>
  <c r="D641" i="3"/>
  <c r="D657" i="3"/>
  <c r="D673" i="3"/>
  <c r="D689" i="3"/>
  <c r="D705" i="3"/>
  <c r="D721" i="3"/>
  <c r="D737" i="3"/>
  <c r="D753" i="3"/>
  <c r="D769" i="3"/>
  <c r="D785" i="3"/>
  <c r="D801" i="3"/>
  <c r="D817" i="3"/>
  <c r="D833" i="3"/>
  <c r="D849" i="3"/>
  <c r="D865" i="3"/>
  <c r="D881" i="3"/>
  <c r="D897" i="3"/>
  <c r="D913" i="3"/>
  <c r="D929" i="3"/>
  <c r="D945" i="3"/>
  <c r="D961" i="3"/>
  <c r="D977" i="3"/>
  <c r="D993" i="3"/>
  <c r="D1009" i="3"/>
  <c r="E1009" i="3" s="1"/>
  <c r="F1009" i="3" s="1"/>
  <c r="D1025" i="3"/>
  <c r="D1041" i="3"/>
  <c r="D1057" i="3"/>
  <c r="E1057" i="3" s="1"/>
  <c r="F1057" i="3" s="1"/>
  <c r="D1073" i="3"/>
  <c r="D1089" i="3"/>
  <c r="D1105" i="3"/>
  <c r="D1121" i="3"/>
  <c r="D1137" i="3"/>
  <c r="D1153" i="3"/>
  <c r="D1169" i="3"/>
  <c r="D1185" i="3"/>
  <c r="D1201" i="3"/>
  <c r="D1217" i="3"/>
  <c r="D1233" i="3"/>
  <c r="D1249" i="3"/>
  <c r="E1249" i="3" s="1"/>
  <c r="F1249" i="3" s="1"/>
  <c r="D1265" i="3"/>
  <c r="E1265" i="3" s="1"/>
  <c r="F1265" i="3" s="1"/>
  <c r="D1281" i="3"/>
  <c r="D1297" i="3"/>
  <c r="D1274" i="3"/>
  <c r="D1251" i="3"/>
  <c r="D1225" i="3"/>
  <c r="D1202" i="3"/>
  <c r="D1176" i="3"/>
  <c r="D1146" i="3"/>
  <c r="D1123" i="3"/>
  <c r="D1097" i="3"/>
  <c r="D1074" i="3"/>
  <c r="D1048" i="3"/>
  <c r="D1018" i="3"/>
  <c r="E1018" i="3" s="1"/>
  <c r="F1018" i="3" s="1"/>
  <c r="D995" i="3"/>
  <c r="D969" i="3"/>
  <c r="D946" i="3"/>
  <c r="D920" i="3"/>
  <c r="D890" i="3"/>
  <c r="D867" i="3"/>
  <c r="D841" i="3"/>
  <c r="D818" i="3"/>
  <c r="D792" i="3"/>
  <c r="D762" i="3"/>
  <c r="E762" i="3" s="1"/>
  <c r="F762" i="3" s="1"/>
  <c r="D739" i="3"/>
  <c r="D713" i="3"/>
  <c r="D690" i="3"/>
  <c r="D664" i="3"/>
  <c r="D634" i="3"/>
  <c r="D611" i="3"/>
  <c r="D585" i="3"/>
  <c r="D562" i="3"/>
  <c r="D536" i="3"/>
  <c r="D506" i="3"/>
  <c r="D481" i="3"/>
  <c r="D451" i="3"/>
  <c r="D425" i="3"/>
  <c r="D395" i="3"/>
  <c r="D361" i="3"/>
  <c r="D335" i="3"/>
  <c r="D291" i="3"/>
  <c r="D244" i="3"/>
  <c r="D181" i="3"/>
  <c r="D117" i="3"/>
  <c r="D53" i="3"/>
  <c r="D1298" i="5"/>
  <c r="D1290" i="5"/>
  <c r="D1282" i="5"/>
  <c r="D1274" i="5"/>
  <c r="D1266" i="5"/>
  <c r="D1258" i="5"/>
  <c r="D1250" i="5"/>
  <c r="D1242" i="5"/>
  <c r="D1234" i="5"/>
  <c r="D1226" i="5"/>
  <c r="D1218" i="5"/>
  <c r="D1210" i="5"/>
  <c r="D1202" i="5"/>
  <c r="D1194" i="5"/>
  <c r="D1186" i="5"/>
  <c r="D1178" i="5"/>
  <c r="D1170" i="5"/>
  <c r="D1162" i="5"/>
  <c r="D1154" i="5"/>
  <c r="D1146" i="5"/>
  <c r="D1138" i="5"/>
  <c r="D1130" i="5"/>
  <c r="D1122" i="5"/>
  <c r="D1297" i="5"/>
  <c r="D1289" i="5"/>
  <c r="D1281" i="5"/>
  <c r="D1273" i="5"/>
  <c r="D1265" i="5"/>
  <c r="D1257" i="5"/>
  <c r="D1249" i="5"/>
  <c r="D1241" i="5"/>
  <c r="D1233" i="5"/>
  <c r="D1225" i="5"/>
  <c r="D1217" i="5"/>
  <c r="D1209" i="5"/>
  <c r="D1201" i="5"/>
  <c r="D1193" i="5"/>
  <c r="D1185" i="5"/>
  <c r="D1177" i="5"/>
  <c r="D1169" i="5"/>
  <c r="D1161" i="5"/>
  <c r="D1153" i="5"/>
  <c r="D1145" i="5"/>
  <c r="D1137" i="5"/>
  <c r="D1129" i="5"/>
  <c r="D1121" i="5"/>
  <c r="D1113" i="5"/>
  <c r="D1105" i="5"/>
  <c r="D1097" i="5"/>
  <c r="D1089" i="5"/>
  <c r="D1081" i="5"/>
  <c r="D1294" i="5"/>
  <c r="D1286" i="5"/>
  <c r="D1278" i="5"/>
  <c r="D1270" i="5"/>
  <c r="D1262" i="5"/>
  <c r="D1254" i="5"/>
  <c r="D1246" i="5"/>
  <c r="D1238" i="5"/>
  <c r="D1230" i="5"/>
  <c r="D1222" i="5"/>
  <c r="D1214" i="5"/>
  <c r="D1206" i="5"/>
  <c r="D1198" i="5"/>
  <c r="D1190" i="5"/>
  <c r="D1182" i="5"/>
  <c r="D1174" i="5"/>
  <c r="D1166" i="5"/>
  <c r="D1158" i="5"/>
  <c r="D1150" i="5"/>
  <c r="D1142" i="5"/>
  <c r="D1134" i="5"/>
  <c r="D1126" i="5"/>
  <c r="D1118" i="5"/>
  <c r="D1110" i="5"/>
  <c r="D1102" i="5"/>
  <c r="D1094" i="5"/>
  <c r="D1086" i="5"/>
  <c r="D1078" i="5"/>
  <c r="D1300" i="5"/>
  <c r="D1291" i="5"/>
  <c r="D1287" i="5"/>
  <c r="D1253" i="5"/>
  <c r="D1240" i="5"/>
  <c r="D1236" i="5"/>
  <c r="D1227" i="5"/>
  <c r="D1223" i="5"/>
  <c r="D1189" i="5"/>
  <c r="D1176" i="5"/>
  <c r="D1172" i="5"/>
  <c r="D1163" i="5"/>
  <c r="D1159" i="5"/>
  <c r="D1125" i="5"/>
  <c r="D1109" i="5"/>
  <c r="D1095" i="5"/>
  <c r="D1091" i="5"/>
  <c r="D1077" i="5"/>
  <c r="D1071" i="5"/>
  <c r="D1063" i="5"/>
  <c r="D1055" i="5"/>
  <c r="D1047" i="5"/>
  <c r="D1039" i="5"/>
  <c r="D1031" i="5"/>
  <c r="D1023" i="5"/>
  <c r="D1015" i="5"/>
  <c r="D1007" i="5"/>
  <c r="D999" i="5"/>
  <c r="D1299" i="5"/>
  <c r="D1295" i="5"/>
  <c r="D1261" i="5"/>
  <c r="D1248" i="5"/>
  <c r="D1244" i="5"/>
  <c r="D1235" i="5"/>
  <c r="D1231" i="5"/>
  <c r="D1197" i="5"/>
  <c r="D1184" i="5"/>
  <c r="D1180" i="5"/>
  <c r="D1171" i="5"/>
  <c r="D1167" i="5"/>
  <c r="D1133" i="5"/>
  <c r="E1133" i="5" s="1"/>
  <c r="F1133" i="5" s="1"/>
  <c r="D1120" i="5"/>
  <c r="D1116" i="5"/>
  <c r="D1112" i="5"/>
  <c r="D1098" i="5"/>
  <c r="D1084" i="5"/>
  <c r="D1080" i="5"/>
  <c r="D1277" i="5"/>
  <c r="D1264" i="5"/>
  <c r="D1260" i="5"/>
  <c r="D1251" i="5"/>
  <c r="D1247" i="5"/>
  <c r="D1213" i="5"/>
  <c r="D1200" i="5"/>
  <c r="D1196" i="5"/>
  <c r="D1187" i="5"/>
  <c r="D1183" i="5"/>
  <c r="D1149" i="5"/>
  <c r="D1136" i="5"/>
  <c r="D1132" i="5"/>
  <c r="D1123" i="5"/>
  <c r="D1119" i="5"/>
  <c r="D1108" i="5"/>
  <c r="E1108" i="5" s="1"/>
  <c r="F1108" i="5" s="1"/>
  <c r="D1104" i="5"/>
  <c r="D1090" i="5"/>
  <c r="E1090" i="5" s="1"/>
  <c r="F1090" i="5" s="1"/>
  <c r="D1076" i="5"/>
  <c r="E1076" i="5" s="1"/>
  <c r="F1076" i="5" s="1"/>
  <c r="D1070" i="5"/>
  <c r="D1062" i="5"/>
  <c r="D1054" i="5"/>
  <c r="E1054" i="5" s="1"/>
  <c r="F1054" i="5" s="1"/>
  <c r="D1046" i="5"/>
  <c r="E1046" i="5" s="1"/>
  <c r="F1046" i="5" s="1"/>
  <c r="D1038" i="5"/>
  <c r="E1038" i="5" s="1"/>
  <c r="F1038" i="5" s="1"/>
  <c r="D1030" i="5"/>
  <c r="E1030" i="5" s="1"/>
  <c r="F1030" i="5" s="1"/>
  <c r="D1022" i="5"/>
  <c r="E1022" i="5" s="1"/>
  <c r="F1022" i="5" s="1"/>
  <c r="D1014" i="5"/>
  <c r="E1014" i="5" s="1"/>
  <c r="F1014" i="5" s="1"/>
  <c r="D1006" i="5"/>
  <c r="E1006" i="5" s="1"/>
  <c r="F1006" i="5" s="1"/>
  <c r="D998" i="5"/>
  <c r="D1288" i="5"/>
  <c r="D1267" i="5"/>
  <c r="D1220" i="5"/>
  <c r="D1199" i="5"/>
  <c r="D1192" i="5"/>
  <c r="D1165" i="5"/>
  <c r="D1144" i="5"/>
  <c r="D1124" i="5"/>
  <c r="D1301" i="5"/>
  <c r="D1280" i="5"/>
  <c r="D1259" i="5"/>
  <c r="D1239" i="5"/>
  <c r="D1219" i="5"/>
  <c r="D1212" i="5"/>
  <c r="D1205" i="5"/>
  <c r="D1191" i="5"/>
  <c r="D1157" i="5"/>
  <c r="D1151" i="5"/>
  <c r="D1117" i="5"/>
  <c r="D1099" i="5"/>
  <c r="D1093" i="5"/>
  <c r="D1088" i="5"/>
  <c r="D1082" i="5"/>
  <c r="D1064" i="5"/>
  <c r="D1057" i="5"/>
  <c r="D1050" i="5"/>
  <c r="D1032" i="5"/>
  <c r="D1025" i="5"/>
  <c r="D1293" i="5"/>
  <c r="D1272" i="5"/>
  <c r="D1252" i="5"/>
  <c r="D1232" i="5"/>
  <c r="D1211" i="5"/>
  <c r="D1204" i="5"/>
  <c r="D1164" i="5"/>
  <c r="D1143" i="5"/>
  <c r="D1115" i="5"/>
  <c r="D1087" i="5"/>
  <c r="D1075" i="5"/>
  <c r="D1067" i="5"/>
  <c r="D1060" i="5"/>
  <c r="D1053" i="5"/>
  <c r="D1035" i="5"/>
  <c r="D1028" i="5"/>
  <c r="D1285" i="5"/>
  <c r="D1279" i="5"/>
  <c r="D1245" i="5"/>
  <c r="E1245" i="5" s="1"/>
  <c r="F1245" i="5" s="1"/>
  <c r="D1224" i="5"/>
  <c r="D1203" i="5"/>
  <c r="D1156" i="5"/>
  <c r="D1135" i="5"/>
  <c r="D1128" i="5"/>
  <c r="D1056" i="5"/>
  <c r="D1049" i="5"/>
  <c r="D1042" i="5"/>
  <c r="D1024" i="5"/>
  <c r="D1017" i="5"/>
  <c r="D1010" i="5"/>
  <c r="D987" i="5"/>
  <c r="D979" i="5"/>
  <c r="D971" i="5"/>
  <c r="D963" i="5"/>
  <c r="D955" i="5"/>
  <c r="D947" i="5"/>
  <c r="D939" i="5"/>
  <c r="D931" i="5"/>
  <c r="D923" i="5"/>
  <c r="D915" i="5"/>
  <c r="D907" i="5"/>
  <c r="D899" i="5"/>
  <c r="D891" i="5"/>
  <c r="D883" i="5"/>
  <c r="D875" i="5"/>
  <c r="D867" i="5"/>
  <c r="D859" i="5"/>
  <c r="D851" i="5"/>
  <c r="D843" i="5"/>
  <c r="D835" i="5"/>
  <c r="D827" i="5"/>
  <c r="D819" i="5"/>
  <c r="D811" i="5"/>
  <c r="D803" i="5"/>
  <c r="D795" i="5"/>
  <c r="D787" i="5"/>
  <c r="D779" i="5"/>
  <c r="D771" i="5"/>
  <c r="D763" i="5"/>
  <c r="D755" i="5"/>
  <c r="D747" i="5"/>
  <c r="D739" i="5"/>
  <c r="D731" i="5"/>
  <c r="D723" i="5"/>
  <c r="D715" i="5"/>
  <c r="D707" i="5"/>
  <c r="D699" i="5"/>
  <c r="D1292" i="5"/>
  <c r="D1271" i="5"/>
  <c r="D1243" i="5"/>
  <c r="D1237" i="5"/>
  <c r="D1216" i="5"/>
  <c r="D1195" i="5"/>
  <c r="D1175" i="5"/>
  <c r="E1175" i="5" s="1"/>
  <c r="F1175" i="5" s="1"/>
  <c r="D1155" i="5"/>
  <c r="D1148" i="5"/>
  <c r="D1141" i="5"/>
  <c r="D1127" i="5"/>
  <c r="D1114" i="5"/>
  <c r="D1103" i="5"/>
  <c r="E1103" i="5" s="1"/>
  <c r="F1103" i="5" s="1"/>
  <c r="D1092" i="5"/>
  <c r="D1059" i="5"/>
  <c r="D1052" i="5"/>
  <c r="D1045" i="5"/>
  <c r="D1027" i="5"/>
  <c r="D1283" i="5"/>
  <c r="D1276" i="5"/>
  <c r="D1269" i="5"/>
  <c r="E1269" i="5" s="1"/>
  <c r="F1269" i="5" s="1"/>
  <c r="D1255" i="5"/>
  <c r="D1221" i="5"/>
  <c r="D1215" i="5"/>
  <c r="D1181" i="5"/>
  <c r="D1160" i="5"/>
  <c r="D1139" i="5"/>
  <c r="D1101" i="5"/>
  <c r="D1073" i="5"/>
  <c r="D1069" i="5"/>
  <c r="D1051" i="5"/>
  <c r="D1044" i="5"/>
  <c r="D1037" i="5"/>
  <c r="D1019" i="5"/>
  <c r="D1012" i="5"/>
  <c r="D1005" i="5"/>
  <c r="D986" i="5"/>
  <c r="D978" i="5"/>
  <c r="D970" i="5"/>
  <c r="D962" i="5"/>
  <c r="D954" i="5"/>
  <c r="D946" i="5"/>
  <c r="D938" i="5"/>
  <c r="D930" i="5"/>
  <c r="D922" i="5"/>
  <c r="D914" i="5"/>
  <c r="D906" i="5"/>
  <c r="D898" i="5"/>
  <c r="D890" i="5"/>
  <c r="D882" i="5"/>
  <c r="D874" i="5"/>
  <c r="D866" i="5"/>
  <c r="D858" i="5"/>
  <c r="D850" i="5"/>
  <c r="D842" i="5"/>
  <c r="D834" i="5"/>
  <c r="D826" i="5"/>
  <c r="D818" i="5"/>
  <c r="D810" i="5"/>
  <c r="D802" i="5"/>
  <c r="D794" i="5"/>
  <c r="D786" i="5"/>
  <c r="D778" i="5"/>
  <c r="D770" i="5"/>
  <c r="D762" i="5"/>
  <c r="D754" i="5"/>
  <c r="D746" i="5"/>
  <c r="D738" i="5"/>
  <c r="D730" i="5"/>
  <c r="D722" i="5"/>
  <c r="D714" i="5"/>
  <c r="D706" i="5"/>
  <c r="D698" i="5"/>
  <c r="D1296" i="5"/>
  <c r="D1275" i="5"/>
  <c r="D1268" i="5"/>
  <c r="D1228" i="5"/>
  <c r="D1207" i="5"/>
  <c r="D1179" i="5"/>
  <c r="D1173" i="5"/>
  <c r="D1152" i="5"/>
  <c r="D1131" i="5"/>
  <c r="D1284" i="5"/>
  <c r="D1229" i="5"/>
  <c r="D1079" i="5"/>
  <c r="D1068" i="5"/>
  <c r="E1068" i="5" s="1"/>
  <c r="F1068" i="5" s="1"/>
  <c r="D1058" i="5"/>
  <c r="E1058" i="5" s="1"/>
  <c r="F1058" i="5" s="1"/>
  <c r="D1048" i="5"/>
  <c r="D1003" i="5"/>
  <c r="D990" i="5"/>
  <c r="D972" i="5"/>
  <c r="D965" i="5"/>
  <c r="D958" i="5"/>
  <c r="D940" i="5"/>
  <c r="D933" i="5"/>
  <c r="D926" i="5"/>
  <c r="D908" i="5"/>
  <c r="D901" i="5"/>
  <c r="D894" i="5"/>
  <c r="D876" i="5"/>
  <c r="D869" i="5"/>
  <c r="D862" i="5"/>
  <c r="D844" i="5"/>
  <c r="D837" i="5"/>
  <c r="D830" i="5"/>
  <c r="D812" i="5"/>
  <c r="D805" i="5"/>
  <c r="D798" i="5"/>
  <c r="D780" i="5"/>
  <c r="D773" i="5"/>
  <c r="D766" i="5"/>
  <c r="D748" i="5"/>
  <c r="D741" i="5"/>
  <c r="D734" i="5"/>
  <c r="D716" i="5"/>
  <c r="D709" i="5"/>
  <c r="D702" i="5"/>
  <c r="D686" i="5"/>
  <c r="D678" i="5"/>
  <c r="D670" i="5"/>
  <c r="D662" i="5"/>
  <c r="D1168" i="5"/>
  <c r="D1066" i="5"/>
  <c r="D1029" i="5"/>
  <c r="D975" i="5"/>
  <c r="D968" i="5"/>
  <c r="D961" i="5"/>
  <c r="D943" i="5"/>
  <c r="D936" i="5"/>
  <c r="D929" i="5"/>
  <c r="D911" i="5"/>
  <c r="D904" i="5"/>
  <c r="D897" i="5"/>
  <c r="D879" i="5"/>
  <c r="D872" i="5"/>
  <c r="D865" i="5"/>
  <c r="E865" i="5" s="1"/>
  <c r="F865" i="5" s="1"/>
  <c r="D847" i="5"/>
  <c r="D840" i="5"/>
  <c r="D833" i="5"/>
  <c r="D815" i="5"/>
  <c r="D808" i="5"/>
  <c r="D801" i="5"/>
  <c r="D783" i="5"/>
  <c r="D776" i="5"/>
  <c r="D769" i="5"/>
  <c r="D1263" i="5"/>
  <c r="D1208" i="5"/>
  <c r="D1107" i="5"/>
  <c r="E1107" i="5" s="1"/>
  <c r="F1107" i="5" s="1"/>
  <c r="D1074" i="5"/>
  <c r="D1036" i="5"/>
  <c r="D1026" i="5"/>
  <c r="D1020" i="5"/>
  <c r="D1001" i="5"/>
  <c r="D992" i="5"/>
  <c r="D985" i="5"/>
  <c r="D967" i="5"/>
  <c r="D960" i="5"/>
  <c r="D953" i="5"/>
  <c r="D935" i="5"/>
  <c r="D928" i="5"/>
  <c r="D921" i="5"/>
  <c r="D903" i="5"/>
  <c r="D896" i="5"/>
  <c r="D889" i="5"/>
  <c r="D871" i="5"/>
  <c r="D864" i="5"/>
  <c r="D857" i="5"/>
  <c r="D839" i="5"/>
  <c r="D832" i="5"/>
  <c r="D825" i="5"/>
  <c r="D807" i="5"/>
  <c r="D800" i="5"/>
  <c r="D793" i="5"/>
  <c r="E793" i="5" s="1"/>
  <c r="F793" i="5" s="1"/>
  <c r="D775" i="5"/>
  <c r="D768" i="5"/>
  <c r="D761" i="5"/>
  <c r="D743" i="5"/>
  <c r="D736" i="5"/>
  <c r="D729" i="5"/>
  <c r="D711" i="5"/>
  <c r="D704" i="5"/>
  <c r="D697" i="5"/>
  <c r="D685" i="5"/>
  <c r="D677" i="5"/>
  <c r="D669" i="5"/>
  <c r="D661" i="5"/>
  <c r="D1008" i="5"/>
  <c r="D1000" i="5"/>
  <c r="D993" i="5"/>
  <c r="D981" i="5"/>
  <c r="D976" i="5"/>
  <c r="D964" i="5"/>
  <c r="E964" i="5" s="1"/>
  <c r="F964" i="5" s="1"/>
  <c r="D924" i="5"/>
  <c r="D919" i="5"/>
  <c r="D913" i="5"/>
  <c r="D902" i="5"/>
  <c r="D856" i="5"/>
  <c r="D845" i="5"/>
  <c r="D822" i="5"/>
  <c r="D799" i="5"/>
  <c r="D788" i="5"/>
  <c r="D782" i="5"/>
  <c r="D777" i="5"/>
  <c r="D765" i="5"/>
  <c r="D749" i="5"/>
  <c r="D744" i="5"/>
  <c r="D725" i="5"/>
  <c r="D692" i="5"/>
  <c r="D674" i="5"/>
  <c r="D667" i="5"/>
  <c r="D660" i="5"/>
  <c r="D648" i="5"/>
  <c r="D640" i="5"/>
  <c r="D632" i="5"/>
  <c r="D1085" i="5"/>
  <c r="E1085" i="5" s="1"/>
  <c r="F1085" i="5" s="1"/>
  <c r="D1065" i="5"/>
  <c r="D1034" i="5"/>
  <c r="D952" i="5"/>
  <c r="D941" i="5"/>
  <c r="D918" i="5"/>
  <c r="D895" i="5"/>
  <c r="D884" i="5"/>
  <c r="D878" i="5"/>
  <c r="D873" i="5"/>
  <c r="D861" i="5"/>
  <c r="D821" i="5"/>
  <c r="D816" i="5"/>
  <c r="D804" i="5"/>
  <c r="D764" i="5"/>
  <c r="D759" i="5"/>
  <c r="D753" i="5"/>
  <c r="D720" i="5"/>
  <c r="D701" i="5"/>
  <c r="D696" i="5"/>
  <c r="D688" i="5"/>
  <c r="D681" i="5"/>
  <c r="D663" i="5"/>
  <c r="D656" i="5"/>
  <c r="D653" i="5"/>
  <c r="D645" i="5"/>
  <c r="D637" i="5"/>
  <c r="D1111" i="5"/>
  <c r="D1083" i="5"/>
  <c r="E1083" i="5" s="1"/>
  <c r="F1083" i="5" s="1"/>
  <c r="D1033" i="5"/>
  <c r="D1021" i="5"/>
  <c r="D991" i="5"/>
  <c r="D980" i="5"/>
  <c r="D974" i="5"/>
  <c r="D969" i="5"/>
  <c r="D957" i="5"/>
  <c r="D917" i="5"/>
  <c r="D912" i="5"/>
  <c r="D900" i="5"/>
  <c r="D860" i="5"/>
  <c r="D855" i="5"/>
  <c r="D849" i="5"/>
  <c r="D838" i="5"/>
  <c r="D792" i="5"/>
  <c r="D781" i="5"/>
  <c r="D758" i="5"/>
  <c r="D724" i="5"/>
  <c r="D719" i="5"/>
  <c r="D710" i="5"/>
  <c r="D705" i="5"/>
  <c r="E705" i="5" s="1"/>
  <c r="F705" i="5" s="1"/>
  <c r="D700" i="5"/>
  <c r="D691" i="5"/>
  <c r="D684" i="5"/>
  <c r="D666" i="5"/>
  <c r="D659" i="5"/>
  <c r="D650" i="5"/>
  <c r="D642" i="5"/>
  <c r="D634" i="5"/>
  <c r="D1188" i="5"/>
  <c r="D1106" i="5"/>
  <c r="D1013" i="5"/>
  <c r="D997" i="5"/>
  <c r="D956" i="5"/>
  <c r="D951" i="5"/>
  <c r="D945" i="5"/>
  <c r="D934" i="5"/>
  <c r="D888" i="5"/>
  <c r="D877" i="5"/>
  <c r="D854" i="5"/>
  <c r="D831" i="5"/>
  <c r="D820" i="5"/>
  <c r="D814" i="5"/>
  <c r="D809" i="5"/>
  <c r="D797" i="5"/>
  <c r="E797" i="5" s="1"/>
  <c r="F797" i="5" s="1"/>
  <c r="D757" i="5"/>
  <c r="D752" i="5"/>
  <c r="D733" i="5"/>
  <c r="D728" i="5"/>
  <c r="D695" i="5"/>
  <c r="D687" i="5"/>
  <c r="D680" i="5"/>
  <c r="D673" i="5"/>
  <c r="D655" i="5"/>
  <c r="D647" i="5"/>
  <c r="D639" i="5"/>
  <c r="D631" i="5"/>
  <c r="D623" i="5"/>
  <c r="D615" i="5"/>
  <c r="D607" i="5"/>
  <c r="D599" i="5"/>
  <c r="D591" i="5"/>
  <c r="D583" i="5"/>
  <c r="D575" i="5"/>
  <c r="D567" i="5"/>
  <c r="D559" i="5"/>
  <c r="D551" i="5"/>
  <c r="D543" i="5"/>
  <c r="D535" i="5"/>
  <c r="D527" i="5"/>
  <c r="D519" i="5"/>
  <c r="D511" i="5"/>
  <c r="D503" i="5"/>
  <c r="D495" i="5"/>
  <c r="D487" i="5"/>
  <c r="D479" i="5"/>
  <c r="D471" i="5"/>
  <c r="D463" i="5"/>
  <c r="D455" i="5"/>
  <c r="D447" i="5"/>
  <c r="D439" i="5"/>
  <c r="D431" i="5"/>
  <c r="D423" i="5"/>
  <c r="D415" i="5"/>
  <c r="D407" i="5"/>
  <c r="D399" i="5"/>
  <c r="D391" i="5"/>
  <c r="D383" i="5"/>
  <c r="D375" i="5"/>
  <c r="D367" i="5"/>
  <c r="D359" i="5"/>
  <c r="D351" i="5"/>
  <c r="D343" i="5"/>
  <c r="D335" i="5"/>
  <c r="D327" i="5"/>
  <c r="D319" i="5"/>
  <c r="D311" i="5"/>
  <c r="D303" i="5"/>
  <c r="D295" i="5"/>
  <c r="D1256" i="5"/>
  <c r="D1061" i="5"/>
  <c r="D1011" i="5"/>
  <c r="D1004" i="5"/>
  <c r="D996" i="5"/>
  <c r="D984" i="5"/>
  <c r="D973" i="5"/>
  <c r="D950" i="5"/>
  <c r="E950" i="5" s="1"/>
  <c r="F950" i="5" s="1"/>
  <c r="D927" i="5"/>
  <c r="D916" i="5"/>
  <c r="D910" i="5"/>
  <c r="D905" i="5"/>
  <c r="D893" i="5"/>
  <c r="D853" i="5"/>
  <c r="D848" i="5"/>
  <c r="D836" i="5"/>
  <c r="D796" i="5"/>
  <c r="D791" i="5"/>
  <c r="D785" i="5"/>
  <c r="D774" i="5"/>
  <c r="D751" i="5"/>
  <c r="D742" i="5"/>
  <c r="D737" i="5"/>
  <c r="D732" i="5"/>
  <c r="D718" i="5"/>
  <c r="D690" i="5"/>
  <c r="D683" i="5"/>
  <c r="D676" i="5"/>
  <c r="D658" i="5"/>
  <c r="D652" i="5"/>
  <c r="D644" i="5"/>
  <c r="D636" i="5"/>
  <c r="D1147" i="5"/>
  <c r="D1096" i="5"/>
  <c r="D1072" i="5"/>
  <c r="D1041" i="5"/>
  <c r="D1018" i="5"/>
  <c r="D1002" i="5"/>
  <c r="D988" i="5"/>
  <c r="D983" i="5"/>
  <c r="D977" i="5"/>
  <c r="D966" i="5"/>
  <c r="E966" i="5" s="1"/>
  <c r="F966" i="5" s="1"/>
  <c r="D920" i="5"/>
  <c r="D909" i="5"/>
  <c r="D886" i="5"/>
  <c r="D863" i="5"/>
  <c r="D852" i="5"/>
  <c r="D846" i="5"/>
  <c r="D841" i="5"/>
  <c r="E841" i="5" s="1"/>
  <c r="F841" i="5" s="1"/>
  <c r="D829" i="5"/>
  <c r="D789" i="5"/>
  <c r="D784" i="5"/>
  <c r="D772" i="5"/>
  <c r="D750" i="5"/>
  <c r="D717" i="5"/>
  <c r="D712" i="5"/>
  <c r="D693" i="5"/>
  <c r="D682" i="5"/>
  <c r="D675" i="5"/>
  <c r="D668" i="5"/>
  <c r="D654" i="5"/>
  <c r="D646" i="5"/>
  <c r="D638" i="5"/>
  <c r="D630" i="5"/>
  <c r="D622" i="5"/>
  <c r="D614" i="5"/>
  <c r="D606" i="5"/>
  <c r="D598" i="5"/>
  <c r="D590" i="5"/>
  <c r="D582" i="5"/>
  <c r="D574" i="5"/>
  <c r="D566" i="5"/>
  <c r="D558" i="5"/>
  <c r="D550" i="5"/>
  <c r="D542" i="5"/>
  <c r="D534" i="5"/>
  <c r="D526" i="5"/>
  <c r="D518" i="5"/>
  <c r="D510" i="5"/>
  <c r="D502" i="5"/>
  <c r="D494" i="5"/>
  <c r="D486" i="5"/>
  <c r="D478" i="5"/>
  <c r="D470" i="5"/>
  <c r="D462" i="5"/>
  <c r="D454" i="5"/>
  <c r="D446" i="5"/>
  <c r="D438" i="5"/>
  <c r="D430" i="5"/>
  <c r="D422" i="5"/>
  <c r="D414" i="5"/>
  <c r="D406" i="5"/>
  <c r="D398" i="5"/>
  <c r="D390" i="5"/>
  <c r="D382" i="5"/>
  <c r="D374" i="5"/>
  <c r="D366" i="5"/>
  <c r="D358" i="5"/>
  <c r="D350" i="5"/>
  <c r="D342" i="5"/>
  <c r="D334" i="5"/>
  <c r="D326" i="5"/>
  <c r="D318" i="5"/>
  <c r="D310" i="5"/>
  <c r="D302" i="5"/>
  <c r="D1016" i="5"/>
  <c r="D942" i="5"/>
  <c r="D828" i="5"/>
  <c r="D806" i="5"/>
  <c r="D760" i="5"/>
  <c r="D740" i="5"/>
  <c r="D721" i="5"/>
  <c r="E721" i="5" s="1"/>
  <c r="F721" i="5" s="1"/>
  <c r="D671" i="5"/>
  <c r="D657" i="5"/>
  <c r="D635" i="5"/>
  <c r="D626" i="5"/>
  <c r="D608" i="5"/>
  <c r="D601" i="5"/>
  <c r="D594" i="5"/>
  <c r="D576" i="5"/>
  <c r="D569" i="5"/>
  <c r="D562" i="5"/>
  <c r="D544" i="5"/>
  <c r="D537" i="5"/>
  <c r="D530" i="5"/>
  <c r="D512" i="5"/>
  <c r="D505" i="5"/>
  <c r="D498" i="5"/>
  <c r="D480" i="5"/>
  <c r="D473" i="5"/>
  <c r="D466" i="5"/>
  <c r="D448" i="5"/>
  <c r="D441" i="5"/>
  <c r="D434" i="5"/>
  <c r="D416" i="5"/>
  <c r="D409" i="5"/>
  <c r="D402" i="5"/>
  <c r="D384" i="5"/>
  <c r="D377" i="5"/>
  <c r="D370" i="5"/>
  <c r="D352" i="5"/>
  <c r="D345" i="5"/>
  <c r="D338" i="5"/>
  <c r="D320" i="5"/>
  <c r="D313" i="5"/>
  <c r="D306" i="5"/>
  <c r="D287" i="5"/>
  <c r="D279" i="5"/>
  <c r="D271" i="5"/>
  <c r="D263" i="5"/>
  <c r="D255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892" i="5"/>
  <c r="E892" i="5" s="1"/>
  <c r="F892" i="5" s="1"/>
  <c r="D870" i="5"/>
  <c r="D824" i="5"/>
  <c r="D756" i="5"/>
  <c r="D633" i="5"/>
  <c r="D629" i="5"/>
  <c r="D611" i="5"/>
  <c r="D604" i="5"/>
  <c r="D597" i="5"/>
  <c r="D579" i="5"/>
  <c r="D572" i="5"/>
  <c r="D565" i="5"/>
  <c r="E565" i="5" s="1"/>
  <c r="F565" i="5" s="1"/>
  <c r="D547" i="5"/>
  <c r="D540" i="5"/>
  <c r="D533" i="5"/>
  <c r="D515" i="5"/>
  <c r="D508" i="5"/>
  <c r="D501" i="5"/>
  <c r="D483" i="5"/>
  <c r="D476" i="5"/>
  <c r="D469" i="5"/>
  <c r="D451" i="5"/>
  <c r="D444" i="5"/>
  <c r="D437" i="5"/>
  <c r="D419" i="5"/>
  <c r="D412" i="5"/>
  <c r="D405" i="5"/>
  <c r="D387" i="5"/>
  <c r="D380" i="5"/>
  <c r="D373" i="5"/>
  <c r="D355" i="5"/>
  <c r="D348" i="5"/>
  <c r="D341" i="5"/>
  <c r="D323" i="5"/>
  <c r="D316" i="5"/>
  <c r="D309" i="5"/>
  <c r="E309" i="5" s="1"/>
  <c r="F309" i="5" s="1"/>
  <c r="D292" i="5"/>
  <c r="D284" i="5"/>
  <c r="D276" i="5"/>
  <c r="D268" i="5"/>
  <c r="D260" i="5"/>
  <c r="D252" i="5"/>
  <c r="D244" i="5"/>
  <c r="D236" i="5"/>
  <c r="D228" i="5"/>
  <c r="D220" i="5"/>
  <c r="D212" i="5"/>
  <c r="D204" i="5"/>
  <c r="D196" i="5"/>
  <c r="D188" i="5"/>
  <c r="D180" i="5"/>
  <c r="D172" i="5"/>
  <c r="D164" i="5"/>
  <c r="D156" i="5"/>
  <c r="D1009" i="5"/>
  <c r="D982" i="5"/>
  <c r="D959" i="5"/>
  <c r="D937" i="5"/>
  <c r="D868" i="5"/>
  <c r="D823" i="5"/>
  <c r="D735" i="5"/>
  <c r="D643" i="5"/>
  <c r="D625" i="5"/>
  <c r="D618" i="5"/>
  <c r="D600" i="5"/>
  <c r="D593" i="5"/>
  <c r="D586" i="5"/>
  <c r="D568" i="5"/>
  <c r="D561" i="5"/>
  <c r="D554" i="5"/>
  <c r="D536" i="5"/>
  <c r="D529" i="5"/>
  <c r="D522" i="5"/>
  <c r="D504" i="5"/>
  <c r="D497" i="5"/>
  <c r="D490" i="5"/>
  <c r="D472" i="5"/>
  <c r="D465" i="5"/>
  <c r="D458" i="5"/>
  <c r="D440" i="5"/>
  <c r="D433" i="5"/>
  <c r="D426" i="5"/>
  <c r="D408" i="5"/>
  <c r="D401" i="5"/>
  <c r="D394" i="5"/>
  <c r="D376" i="5"/>
  <c r="D369" i="5"/>
  <c r="D362" i="5"/>
  <c r="D344" i="5"/>
  <c r="D337" i="5"/>
  <c r="D330" i="5"/>
  <c r="D312" i="5"/>
  <c r="D305" i="5"/>
  <c r="D298" i="5"/>
  <c r="D289" i="5"/>
  <c r="D281" i="5"/>
  <c r="D273" i="5"/>
  <c r="D265" i="5"/>
  <c r="D257" i="5"/>
  <c r="D249" i="5"/>
  <c r="D241" i="5"/>
  <c r="D233" i="5"/>
  <c r="D225" i="5"/>
  <c r="D217" i="5"/>
  <c r="D209" i="5"/>
  <c r="D201" i="5"/>
  <c r="D193" i="5"/>
  <c r="D185" i="5"/>
  <c r="D177" i="5"/>
  <c r="D169" i="5"/>
  <c r="D161" i="5"/>
  <c r="D153" i="5"/>
  <c r="D1043" i="5"/>
  <c r="E1043" i="5" s="1"/>
  <c r="F1043" i="5" s="1"/>
  <c r="D932" i="5"/>
  <c r="D887" i="5"/>
  <c r="D713" i="5"/>
  <c r="D694" i="5"/>
  <c r="D679" i="5"/>
  <c r="D665" i="5"/>
  <c r="D641" i="5"/>
  <c r="D628" i="5"/>
  <c r="D621" i="5"/>
  <c r="D603" i="5"/>
  <c r="D596" i="5"/>
  <c r="D589" i="5"/>
  <c r="D571" i="5"/>
  <c r="D564" i="5"/>
  <c r="D557" i="5"/>
  <c r="D539" i="5"/>
  <c r="D532" i="5"/>
  <c r="D525" i="5"/>
  <c r="D507" i="5"/>
  <c r="D500" i="5"/>
  <c r="D493" i="5"/>
  <c r="D475" i="5"/>
  <c r="D468" i="5"/>
  <c r="D461" i="5"/>
  <c r="E461" i="5" s="1"/>
  <c r="F461" i="5" s="1"/>
  <c r="D443" i="5"/>
  <c r="D436" i="5"/>
  <c r="D429" i="5"/>
  <c r="D411" i="5"/>
  <c r="D404" i="5"/>
  <c r="D397" i="5"/>
  <c r="E396" i="5" s="1"/>
  <c r="F396" i="5" s="1"/>
  <c r="D379" i="5"/>
  <c r="D372" i="5"/>
  <c r="D365" i="5"/>
  <c r="D347" i="5"/>
  <c r="D340" i="5"/>
  <c r="D333" i="5"/>
  <c r="D315" i="5"/>
  <c r="D308" i="5"/>
  <c r="D301" i="5"/>
  <c r="D294" i="5"/>
  <c r="D286" i="5"/>
  <c r="D278" i="5"/>
  <c r="D270" i="5"/>
  <c r="D262" i="5"/>
  <c r="D254" i="5"/>
  <c r="D246" i="5"/>
  <c r="D238" i="5"/>
  <c r="D230" i="5"/>
  <c r="D222" i="5"/>
  <c r="D214" i="5"/>
  <c r="D206" i="5"/>
  <c r="D198" i="5"/>
  <c r="D190" i="5"/>
  <c r="D182" i="5"/>
  <c r="D174" i="5"/>
  <c r="D166" i="5"/>
  <c r="D158" i="5"/>
  <c r="D150" i="5"/>
  <c r="D1140" i="5"/>
  <c r="D1040" i="5"/>
  <c r="D885" i="5"/>
  <c r="D817" i="5"/>
  <c r="D664" i="5"/>
  <c r="D651" i="5"/>
  <c r="E651" i="5" s="1"/>
  <c r="F651" i="5" s="1"/>
  <c r="D624" i="5"/>
  <c r="D617" i="5"/>
  <c r="D610" i="5"/>
  <c r="D592" i="5"/>
  <c r="D585" i="5"/>
  <c r="D578" i="5"/>
  <c r="D560" i="5"/>
  <c r="D553" i="5"/>
  <c r="D546" i="5"/>
  <c r="D528" i="5"/>
  <c r="D521" i="5"/>
  <c r="D514" i="5"/>
  <c r="D496" i="5"/>
  <c r="D489" i="5"/>
  <c r="D482" i="5"/>
  <c r="D464" i="5"/>
  <c r="D457" i="5"/>
  <c r="D450" i="5"/>
  <c r="D432" i="5"/>
  <c r="D425" i="5"/>
  <c r="D418" i="5"/>
  <c r="D400" i="5"/>
  <c r="D393" i="5"/>
  <c r="D386" i="5"/>
  <c r="D368" i="5"/>
  <c r="D361" i="5"/>
  <c r="D354" i="5"/>
  <c r="D336" i="5"/>
  <c r="D329" i="5"/>
  <c r="D322" i="5"/>
  <c r="D304" i="5"/>
  <c r="D297" i="5"/>
  <c r="D291" i="5"/>
  <c r="D283" i="5"/>
  <c r="D275" i="5"/>
  <c r="D267" i="5"/>
  <c r="D259" i="5"/>
  <c r="D251" i="5"/>
  <c r="D243" i="5"/>
  <c r="D235" i="5"/>
  <c r="D227" i="5"/>
  <c r="D219" i="5"/>
  <c r="D211" i="5"/>
  <c r="D203" i="5"/>
  <c r="D195" i="5"/>
  <c r="D187" i="5"/>
  <c r="D179" i="5"/>
  <c r="D171" i="5"/>
  <c r="D163" i="5"/>
  <c r="D155" i="5"/>
  <c r="D994" i="5"/>
  <c r="D948" i="5"/>
  <c r="D925" i="5"/>
  <c r="E925" i="5" s="1"/>
  <c r="F925" i="5" s="1"/>
  <c r="D880" i="5"/>
  <c r="D745" i="5"/>
  <c r="D726" i="5"/>
  <c r="D689" i="5"/>
  <c r="D616" i="5"/>
  <c r="D609" i="5"/>
  <c r="D602" i="5"/>
  <c r="D584" i="5"/>
  <c r="D577" i="5"/>
  <c r="D570" i="5"/>
  <c r="D552" i="5"/>
  <c r="E552" i="5" s="1"/>
  <c r="F552" i="5" s="1"/>
  <c r="D545" i="5"/>
  <c r="D538" i="5"/>
  <c r="D520" i="5"/>
  <c r="D513" i="5"/>
  <c r="D506" i="5"/>
  <c r="D488" i="5"/>
  <c r="D481" i="5"/>
  <c r="E481" i="5" s="1"/>
  <c r="F481" i="5" s="1"/>
  <c r="D474" i="5"/>
  <c r="D456" i="5"/>
  <c r="D449" i="5"/>
  <c r="D442" i="5"/>
  <c r="D424" i="5"/>
  <c r="E424" i="5" s="1"/>
  <c r="F424" i="5" s="1"/>
  <c r="D417" i="5"/>
  <c r="E417" i="5" s="1"/>
  <c r="F417" i="5" s="1"/>
  <c r="D410" i="5"/>
  <c r="D392" i="5"/>
  <c r="D385" i="5"/>
  <c r="D378" i="5"/>
  <c r="D360" i="5"/>
  <c r="D353" i="5"/>
  <c r="E353" i="5" s="1"/>
  <c r="F353" i="5" s="1"/>
  <c r="D346" i="5"/>
  <c r="D328" i="5"/>
  <c r="D321" i="5"/>
  <c r="D314" i="5"/>
  <c r="D296" i="5"/>
  <c r="E296" i="5" s="1"/>
  <c r="F296" i="5" s="1"/>
  <c r="D293" i="5"/>
  <c r="D285" i="5"/>
  <c r="D277" i="5"/>
  <c r="D269" i="5"/>
  <c r="D261" i="5"/>
  <c r="D253" i="5"/>
  <c r="D245" i="5"/>
  <c r="D237" i="5"/>
  <c r="D229" i="5"/>
  <c r="D221" i="5"/>
  <c r="D213" i="5"/>
  <c r="D205" i="5"/>
  <c r="D197" i="5"/>
  <c r="D189" i="5"/>
  <c r="D181" i="5"/>
  <c r="D173" i="5"/>
  <c r="D165" i="5"/>
  <c r="D157" i="5"/>
  <c r="D4" i="5"/>
  <c r="D6" i="5"/>
  <c r="D14" i="5"/>
  <c r="D22" i="5"/>
  <c r="D30" i="5"/>
  <c r="D38" i="5"/>
  <c r="D46" i="5"/>
  <c r="D54" i="5"/>
  <c r="D62" i="5"/>
  <c r="D70" i="5"/>
  <c r="D78" i="5"/>
  <c r="D86" i="5"/>
  <c r="D94" i="5"/>
  <c r="D102" i="5"/>
  <c r="D110" i="5"/>
  <c r="D118" i="5"/>
  <c r="D126" i="5"/>
  <c r="D134" i="5"/>
  <c r="D142" i="5"/>
  <c r="D168" i="5"/>
  <c r="D200" i="5"/>
  <c r="D232" i="5"/>
  <c r="D264" i="5"/>
  <c r="D325" i="5"/>
  <c r="E325" i="5" s="1"/>
  <c r="F325" i="5" s="1"/>
  <c r="D339" i="5"/>
  <c r="E339" i="5" s="1"/>
  <c r="F339" i="5" s="1"/>
  <c r="D453" i="5"/>
  <c r="E453" i="5" s="1"/>
  <c r="F453" i="5" s="1"/>
  <c r="D467" i="5"/>
  <c r="D524" i="5"/>
  <c r="D581" i="5"/>
  <c r="D595" i="5"/>
  <c r="D649" i="5"/>
  <c r="D708" i="5"/>
  <c r="E708" i="5" s="1"/>
  <c r="F708" i="5" s="1"/>
  <c r="D2" i="5"/>
  <c r="D9" i="5"/>
  <c r="D17" i="5"/>
  <c r="D25" i="5"/>
  <c r="D33" i="5"/>
  <c r="D41" i="5"/>
  <c r="D49" i="5"/>
  <c r="D57" i="5"/>
  <c r="D65" i="5"/>
  <c r="D73" i="5"/>
  <c r="D81" i="5"/>
  <c r="D89" i="5"/>
  <c r="D97" i="5"/>
  <c r="D105" i="5"/>
  <c r="D113" i="5"/>
  <c r="D121" i="5"/>
  <c r="D129" i="5"/>
  <c r="D137" i="5"/>
  <c r="D145" i="5"/>
  <c r="D170" i="5"/>
  <c r="D202" i="5"/>
  <c r="D234" i="5"/>
  <c r="E234" i="5" s="1"/>
  <c r="F234" i="5" s="1"/>
  <c r="D266" i="5"/>
  <c r="D299" i="5"/>
  <c r="D356" i="5"/>
  <c r="D413" i="5"/>
  <c r="D427" i="5"/>
  <c r="D484" i="5"/>
  <c r="D541" i="5"/>
  <c r="D555" i="5"/>
  <c r="D612" i="5"/>
  <c r="D989" i="5"/>
  <c r="D881" i="5"/>
  <c r="D36" i="5"/>
  <c r="D76" i="5"/>
  <c r="D92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127" i="5"/>
  <c r="D135" i="5"/>
  <c r="D143" i="5"/>
  <c r="D152" i="5"/>
  <c r="D162" i="5"/>
  <c r="D194" i="5"/>
  <c r="D226" i="5"/>
  <c r="D258" i="5"/>
  <c r="D290" i="5"/>
  <c r="D317" i="5"/>
  <c r="D331" i="5"/>
  <c r="D388" i="5"/>
  <c r="D445" i="5"/>
  <c r="E445" i="5" s="1"/>
  <c r="F445" i="5" s="1"/>
  <c r="D459" i="5"/>
  <c r="D516" i="5"/>
  <c r="D573" i="5"/>
  <c r="D587" i="5"/>
  <c r="D672" i="5"/>
  <c r="D790" i="5"/>
  <c r="E790" i="5" s="1"/>
  <c r="F790" i="5" s="1"/>
  <c r="D28" i="5"/>
  <c r="D68" i="5"/>
  <c r="D116" i="5"/>
  <c r="D124" i="5"/>
  <c r="D132" i="5"/>
  <c r="D140" i="5"/>
  <c r="D192" i="5"/>
  <c r="D224" i="5"/>
  <c r="D256" i="5"/>
  <c r="D288" i="5"/>
  <c r="D300" i="5"/>
  <c r="D357" i="5"/>
  <c r="D371" i="5"/>
  <c r="D428" i="5"/>
  <c r="D485" i="5"/>
  <c r="D499" i="5"/>
  <c r="D556" i="5"/>
  <c r="D613" i="5"/>
  <c r="D627" i="5"/>
  <c r="D995" i="5"/>
  <c r="D3" i="5"/>
  <c r="D5" i="5"/>
  <c r="D10" i="5"/>
  <c r="D18" i="5"/>
  <c r="D26" i="5"/>
  <c r="D34" i="5"/>
  <c r="D42" i="5"/>
  <c r="D50" i="5"/>
  <c r="D58" i="5"/>
  <c r="D66" i="5"/>
  <c r="D74" i="5"/>
  <c r="D82" i="5"/>
  <c r="D90" i="5"/>
  <c r="D98" i="5"/>
  <c r="D106" i="5"/>
  <c r="D114" i="5"/>
  <c r="D122" i="5"/>
  <c r="D130" i="5"/>
  <c r="D138" i="5"/>
  <c r="D146" i="5"/>
  <c r="D184" i="5"/>
  <c r="D216" i="5"/>
  <c r="D248" i="5"/>
  <c r="E248" i="5" s="1"/>
  <c r="F248" i="5" s="1"/>
  <c r="D280" i="5"/>
  <c r="D332" i="5"/>
  <c r="D389" i="5"/>
  <c r="D403" i="5"/>
  <c r="D460" i="5"/>
  <c r="E460" i="5" s="1"/>
  <c r="F460" i="5" s="1"/>
  <c r="D517" i="5"/>
  <c r="E517" i="5" s="1"/>
  <c r="F517" i="5" s="1"/>
  <c r="D531" i="5"/>
  <c r="E531" i="5" s="1"/>
  <c r="F531" i="5" s="1"/>
  <c r="D588" i="5"/>
  <c r="D20" i="5"/>
  <c r="D52" i="5"/>
  <c r="D84" i="5"/>
  <c r="D108" i="5"/>
  <c r="D148" i="5"/>
  <c r="D13" i="5"/>
  <c r="D21" i="5"/>
  <c r="D29" i="5"/>
  <c r="D37" i="5"/>
  <c r="D45" i="5"/>
  <c r="E45" i="5" s="1"/>
  <c r="F45" i="5" s="1"/>
  <c r="D53" i="5"/>
  <c r="D61" i="5"/>
  <c r="D69" i="5"/>
  <c r="D77" i="5"/>
  <c r="D85" i="5"/>
  <c r="D93" i="5"/>
  <c r="D101" i="5"/>
  <c r="D109" i="5"/>
  <c r="E109" i="5" s="1"/>
  <c r="F109" i="5" s="1"/>
  <c r="D117" i="5"/>
  <c r="D125" i="5"/>
  <c r="D133" i="5"/>
  <c r="D141" i="5"/>
  <c r="D149" i="5"/>
  <c r="E149" i="5" s="1"/>
  <c r="F149" i="5" s="1"/>
  <c r="D154" i="5"/>
  <c r="D186" i="5"/>
  <c r="D218" i="5"/>
  <c r="D250" i="5"/>
  <c r="D282" i="5"/>
  <c r="D349" i="5"/>
  <c r="D363" i="5"/>
  <c r="D420" i="5"/>
  <c r="D477" i="5"/>
  <c r="D491" i="5"/>
  <c r="D548" i="5"/>
  <c r="D605" i="5"/>
  <c r="E605" i="5" s="1"/>
  <c r="F605" i="5" s="1"/>
  <c r="D619" i="5"/>
  <c r="D944" i="5"/>
  <c r="D12" i="5"/>
  <c r="D100" i="5"/>
  <c r="D160" i="5"/>
  <c r="D727" i="5"/>
  <c r="D8" i="5"/>
  <c r="D16" i="5"/>
  <c r="D24" i="5"/>
  <c r="D32" i="5"/>
  <c r="D40" i="5"/>
  <c r="D48" i="5"/>
  <c r="E48" i="5" s="1"/>
  <c r="F48" i="5" s="1"/>
  <c r="D56" i="5"/>
  <c r="D64" i="5"/>
  <c r="D72" i="5"/>
  <c r="D80" i="5"/>
  <c r="D88" i="5"/>
  <c r="D96" i="5"/>
  <c r="D104" i="5"/>
  <c r="D112" i="5"/>
  <c r="E112" i="5" s="1"/>
  <c r="F112" i="5" s="1"/>
  <c r="D120" i="5"/>
  <c r="D128" i="5"/>
  <c r="D136" i="5"/>
  <c r="D144" i="5"/>
  <c r="D176" i="5"/>
  <c r="D208" i="5"/>
  <c r="D240" i="5"/>
  <c r="D272" i="5"/>
  <c r="D307" i="5"/>
  <c r="D364" i="5"/>
  <c r="D421" i="5"/>
  <c r="E421" i="5" s="1"/>
  <c r="F421" i="5" s="1"/>
  <c r="D435" i="5"/>
  <c r="D492" i="5"/>
  <c r="D549" i="5"/>
  <c r="E549" i="5" s="1"/>
  <c r="F549" i="5" s="1"/>
  <c r="D563" i="5"/>
  <c r="D620" i="5"/>
  <c r="D767" i="5"/>
  <c r="D949" i="5"/>
  <c r="D1100" i="5"/>
  <c r="D44" i="5"/>
  <c r="D60" i="5"/>
  <c r="D81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131" i="5"/>
  <c r="D139" i="5"/>
  <c r="D147" i="5"/>
  <c r="D178" i="5"/>
  <c r="D210" i="5"/>
  <c r="D242" i="5"/>
  <c r="D274" i="5"/>
  <c r="D324" i="5"/>
  <c r="D381" i="5"/>
  <c r="D395" i="5"/>
  <c r="E395" i="5" s="1"/>
  <c r="F395" i="5" s="1"/>
  <c r="D452" i="5"/>
  <c r="D509" i="5"/>
  <c r="D523" i="5"/>
  <c r="D580" i="5"/>
  <c r="D703" i="5"/>
  <c r="P5" i="4"/>
  <c r="Q2" i="4"/>
  <c r="O5" i="4"/>
  <c r="P2" i="4"/>
  <c r="P4" i="4"/>
  <c r="Q4" i="4"/>
  <c r="Q5" i="4"/>
  <c r="E361" i="3"/>
  <c r="F361" i="3" s="1"/>
  <c r="D6" i="3"/>
  <c r="D14" i="3"/>
  <c r="D22" i="3"/>
  <c r="D30" i="3"/>
  <c r="D38" i="3"/>
  <c r="D46" i="3"/>
  <c r="D54" i="3"/>
  <c r="D62" i="3"/>
  <c r="D70" i="3"/>
  <c r="D78" i="3"/>
  <c r="D86" i="3"/>
  <c r="D94" i="3"/>
  <c r="D102" i="3"/>
  <c r="D110" i="3"/>
  <c r="D118" i="3"/>
  <c r="D126" i="3"/>
  <c r="D134" i="3"/>
  <c r="D142" i="3"/>
  <c r="D150" i="3"/>
  <c r="D158" i="3"/>
  <c r="D166" i="3"/>
  <c r="D174" i="3"/>
  <c r="D182" i="3"/>
  <c r="D190" i="3"/>
  <c r="D198" i="3"/>
  <c r="D206" i="3"/>
  <c r="D214" i="3"/>
  <c r="D222" i="3"/>
  <c r="D230" i="3"/>
  <c r="D238" i="3"/>
  <c r="D246" i="3"/>
  <c r="D254" i="3"/>
  <c r="D262" i="3"/>
  <c r="D270" i="3"/>
  <c r="D278" i="3"/>
  <c r="D286" i="3"/>
  <c r="D294" i="3"/>
  <c r="D302" i="3"/>
  <c r="D310" i="3"/>
  <c r="D318" i="3"/>
  <c r="D326" i="3"/>
  <c r="D334" i="3"/>
  <c r="D342" i="3"/>
  <c r="D350" i="3"/>
  <c r="D358" i="3"/>
  <c r="D366" i="3"/>
  <c r="D374" i="3"/>
  <c r="D382" i="3"/>
  <c r="D390" i="3"/>
  <c r="D398" i="3"/>
  <c r="D406" i="3"/>
  <c r="D414" i="3"/>
  <c r="D422" i="3"/>
  <c r="D430" i="3"/>
  <c r="D438" i="3"/>
  <c r="D446" i="3"/>
  <c r="D454" i="3"/>
  <c r="D462" i="3"/>
  <c r="D470" i="3"/>
  <c r="D478" i="3"/>
  <c r="D486" i="3"/>
  <c r="D494" i="3"/>
  <c r="D7" i="3"/>
  <c r="D15" i="3"/>
  <c r="D23" i="3"/>
  <c r="D31" i="3"/>
  <c r="D39" i="3"/>
  <c r="D47" i="3"/>
  <c r="D55" i="3"/>
  <c r="D63" i="3"/>
  <c r="D71" i="3"/>
  <c r="D79" i="3"/>
  <c r="D87" i="3"/>
  <c r="D95" i="3"/>
  <c r="D103" i="3"/>
  <c r="D111" i="3"/>
  <c r="D119" i="3"/>
  <c r="D127" i="3"/>
  <c r="D135" i="3"/>
  <c r="D143" i="3"/>
  <c r="D151" i="3"/>
  <c r="D159" i="3"/>
  <c r="D167" i="3"/>
  <c r="D175" i="3"/>
  <c r="D183" i="3"/>
  <c r="D191" i="3"/>
  <c r="D199" i="3"/>
  <c r="D207" i="3"/>
  <c r="D215" i="3"/>
  <c r="D223" i="3"/>
  <c r="D231" i="3"/>
  <c r="D239" i="3"/>
  <c r="D247" i="3"/>
  <c r="D255" i="3"/>
  <c r="D263" i="3"/>
  <c r="D271" i="3"/>
  <c r="D279" i="3"/>
  <c r="D287" i="3"/>
  <c r="D295" i="3"/>
  <c r="D303" i="3"/>
  <c r="D311" i="3"/>
  <c r="D319" i="3"/>
  <c r="D8" i="3"/>
  <c r="D16" i="3"/>
  <c r="D24" i="3"/>
  <c r="D32" i="3"/>
  <c r="D40" i="3"/>
  <c r="D48" i="3"/>
  <c r="D56" i="3"/>
  <c r="D64" i="3"/>
  <c r="D72" i="3"/>
  <c r="D80" i="3"/>
  <c r="D88" i="3"/>
  <c r="D96" i="3"/>
  <c r="D104" i="3"/>
  <c r="D112" i="3"/>
  <c r="D120" i="3"/>
  <c r="D128" i="3"/>
  <c r="D136" i="3"/>
  <c r="D144" i="3"/>
  <c r="D152" i="3"/>
  <c r="D160" i="3"/>
  <c r="D168" i="3"/>
  <c r="D176" i="3"/>
  <c r="D184" i="3"/>
  <c r="D192" i="3"/>
  <c r="D200" i="3"/>
  <c r="D208" i="3"/>
  <c r="D216" i="3"/>
  <c r="D224" i="3"/>
  <c r="D232" i="3"/>
  <c r="D240" i="3"/>
  <c r="D248" i="3"/>
  <c r="D256" i="3"/>
  <c r="D264" i="3"/>
  <c r="D272" i="3"/>
  <c r="D280" i="3"/>
  <c r="D288" i="3"/>
  <c r="D296" i="3"/>
  <c r="D304" i="3"/>
  <c r="D312" i="3"/>
  <c r="D320" i="3"/>
  <c r="D9" i="3"/>
  <c r="D17" i="3"/>
  <c r="D25" i="3"/>
  <c r="D33" i="3"/>
  <c r="D41" i="3"/>
  <c r="D49" i="3"/>
  <c r="D57" i="3"/>
  <c r="D65" i="3"/>
  <c r="E65" i="3" s="1"/>
  <c r="F65" i="3" s="1"/>
  <c r="D73" i="3"/>
  <c r="D81" i="3"/>
  <c r="D89" i="3"/>
  <c r="D97" i="3"/>
  <c r="D105" i="3"/>
  <c r="D113" i="3"/>
  <c r="D121" i="3"/>
  <c r="D129" i="3"/>
  <c r="D137" i="3"/>
  <c r="D145" i="3"/>
  <c r="D153" i="3"/>
  <c r="D161" i="3"/>
  <c r="D169" i="3"/>
  <c r="D177" i="3"/>
  <c r="D185" i="3"/>
  <c r="D193" i="3"/>
  <c r="D201" i="3"/>
  <c r="D209" i="3"/>
  <c r="D217" i="3"/>
  <c r="D225" i="3"/>
  <c r="D233" i="3"/>
  <c r="D241" i="3"/>
  <c r="D249" i="3"/>
  <c r="D257" i="3"/>
  <c r="D265" i="3"/>
  <c r="D273" i="3"/>
  <c r="D281" i="3"/>
  <c r="D289" i="3"/>
  <c r="D297" i="3"/>
  <c r="D305" i="3"/>
  <c r="D313" i="3"/>
  <c r="D321" i="3"/>
  <c r="D1295" i="3"/>
  <c r="D1287" i="3"/>
  <c r="D1279" i="3"/>
  <c r="D1271" i="3"/>
  <c r="D1263" i="3"/>
  <c r="D1255" i="3"/>
  <c r="D1247" i="3"/>
  <c r="D1239" i="3"/>
  <c r="D1231" i="3"/>
  <c r="D1223" i="3"/>
  <c r="D1215" i="3"/>
  <c r="D1207" i="3"/>
  <c r="D1199" i="3"/>
  <c r="E1199" i="3" s="1"/>
  <c r="F1199" i="3" s="1"/>
  <c r="D1191" i="3"/>
  <c r="D1183" i="3"/>
  <c r="D1175" i="3"/>
  <c r="D1167" i="3"/>
  <c r="D1159" i="3"/>
  <c r="D1151" i="3"/>
  <c r="D1143" i="3"/>
  <c r="D1135" i="3"/>
  <c r="D1127" i="3"/>
  <c r="D1119" i="3"/>
  <c r="D1111" i="3"/>
  <c r="D1103" i="3"/>
  <c r="D1095" i="3"/>
  <c r="E1095" i="3" s="1"/>
  <c r="F1095" i="3" s="1"/>
  <c r="D1087" i="3"/>
  <c r="D1079" i="3"/>
  <c r="D1071" i="3"/>
  <c r="E1071" i="3" s="1"/>
  <c r="F1071" i="3" s="1"/>
  <c r="D1063" i="3"/>
  <c r="D1055" i="3"/>
  <c r="D1047" i="3"/>
  <c r="D1039" i="3"/>
  <c r="D1031" i="3"/>
  <c r="D1023" i="3"/>
  <c r="D1015" i="3"/>
  <c r="D1007" i="3"/>
  <c r="D999" i="3"/>
  <c r="D991" i="3"/>
  <c r="D983" i="3"/>
  <c r="D975" i="3"/>
  <c r="D967" i="3"/>
  <c r="D959" i="3"/>
  <c r="D951" i="3"/>
  <c r="D943" i="3"/>
  <c r="E943" i="3" s="1"/>
  <c r="F943" i="3" s="1"/>
  <c r="D935" i="3"/>
  <c r="D927" i="3"/>
  <c r="D919" i="3"/>
  <c r="D911" i="3"/>
  <c r="D903" i="3"/>
  <c r="D895" i="3"/>
  <c r="D887" i="3"/>
  <c r="E887" i="3" s="1"/>
  <c r="F887" i="3" s="1"/>
  <c r="D879" i="3"/>
  <c r="D871" i="3"/>
  <c r="D863" i="3"/>
  <c r="D855" i="3"/>
  <c r="D847" i="3"/>
  <c r="D839" i="3"/>
  <c r="D831" i="3"/>
  <c r="D823" i="3"/>
  <c r="D815" i="3"/>
  <c r="E815" i="3" s="1"/>
  <c r="F815" i="3" s="1"/>
  <c r="D807" i="3"/>
  <c r="D799" i="3"/>
  <c r="D791" i="3"/>
  <c r="D783" i="3"/>
  <c r="D775" i="3"/>
  <c r="D767" i="3"/>
  <c r="D759" i="3"/>
  <c r="D751" i="3"/>
  <c r="D743" i="3"/>
  <c r="D735" i="3"/>
  <c r="D727" i="3"/>
  <c r="E727" i="3" s="1"/>
  <c r="F727" i="3" s="1"/>
  <c r="D719" i="3"/>
  <c r="D711" i="3"/>
  <c r="D703" i="3"/>
  <c r="D695" i="3"/>
  <c r="D687" i="3"/>
  <c r="E687" i="3" s="1"/>
  <c r="F687" i="3" s="1"/>
  <c r="D679" i="3"/>
  <c r="D671" i="3"/>
  <c r="D663" i="3"/>
  <c r="D655" i="3"/>
  <c r="D647" i="3"/>
  <c r="D639" i="3"/>
  <c r="D631" i="3"/>
  <c r="D623" i="3"/>
  <c r="D615" i="3"/>
  <c r="D607" i="3"/>
  <c r="D599" i="3"/>
  <c r="D591" i="3"/>
  <c r="D583" i="3"/>
  <c r="D575" i="3"/>
  <c r="D567" i="3"/>
  <c r="D559" i="3"/>
  <c r="E559" i="3" s="1"/>
  <c r="F559" i="3" s="1"/>
  <c r="D551" i="3"/>
  <c r="D543" i="3"/>
  <c r="D535" i="3"/>
  <c r="D527" i="3"/>
  <c r="D519" i="3"/>
  <c r="D511" i="3"/>
  <c r="D503" i="3"/>
  <c r="D495" i="3"/>
  <c r="D485" i="3"/>
  <c r="D476" i="3"/>
  <c r="D467" i="3"/>
  <c r="D458" i="3"/>
  <c r="D449" i="3"/>
  <c r="D440" i="3"/>
  <c r="D431" i="3"/>
  <c r="E431" i="3" s="1"/>
  <c r="F431" i="3" s="1"/>
  <c r="D421" i="3"/>
  <c r="D412" i="3"/>
  <c r="D403" i="3"/>
  <c r="D394" i="3"/>
  <c r="D385" i="3"/>
  <c r="D376" i="3"/>
  <c r="D367" i="3"/>
  <c r="D357" i="3"/>
  <c r="D348" i="3"/>
  <c r="D339" i="3"/>
  <c r="D330" i="3"/>
  <c r="D317" i="3"/>
  <c r="D301" i="3"/>
  <c r="D285" i="3"/>
  <c r="D269" i="3"/>
  <c r="D253" i="3"/>
  <c r="D237" i="3"/>
  <c r="D221" i="3"/>
  <c r="D205" i="3"/>
  <c r="D189" i="3"/>
  <c r="D173" i="3"/>
  <c r="D157" i="3"/>
  <c r="D141" i="3"/>
  <c r="D125" i="3"/>
  <c r="D109" i="3"/>
  <c r="D93" i="3"/>
  <c r="D77" i="3"/>
  <c r="D61" i="3"/>
  <c r="D45" i="3"/>
  <c r="D29" i="3"/>
  <c r="D13" i="3"/>
  <c r="E2" i="3"/>
  <c r="F2" i="3" s="1"/>
  <c r="D1294" i="3"/>
  <c r="D1286" i="3"/>
  <c r="D1278" i="3"/>
  <c r="D1270" i="3"/>
  <c r="D1262" i="3"/>
  <c r="D1254" i="3"/>
  <c r="D1246" i="3"/>
  <c r="D1238" i="3"/>
  <c r="D1230" i="3"/>
  <c r="D1222" i="3"/>
  <c r="D1214" i="3"/>
  <c r="D1206" i="3"/>
  <c r="D1198" i="3"/>
  <c r="D1190" i="3"/>
  <c r="D1182" i="3"/>
  <c r="D1174" i="3"/>
  <c r="D1166" i="3"/>
  <c r="D1158" i="3"/>
  <c r="D1150" i="3"/>
  <c r="D1142" i="3"/>
  <c r="D1134" i="3"/>
  <c r="D1126" i="3"/>
  <c r="D1118" i="3"/>
  <c r="D1110" i="3"/>
  <c r="D1102" i="3"/>
  <c r="D1094" i="3"/>
  <c r="D1086" i="3"/>
  <c r="D1078" i="3"/>
  <c r="D1070" i="3"/>
  <c r="D1062" i="3"/>
  <c r="D1054" i="3"/>
  <c r="D1046" i="3"/>
  <c r="D1038" i="3"/>
  <c r="D1030" i="3"/>
  <c r="D1022" i="3"/>
  <c r="D1014" i="3"/>
  <c r="D1006" i="3"/>
  <c r="D998" i="3"/>
  <c r="D990" i="3"/>
  <c r="D982" i="3"/>
  <c r="D974" i="3"/>
  <c r="D966" i="3"/>
  <c r="D958" i="3"/>
  <c r="D950" i="3"/>
  <c r="D942" i="3"/>
  <c r="D934" i="3"/>
  <c r="D926" i="3"/>
  <c r="D918" i="3"/>
  <c r="D910" i="3"/>
  <c r="D902" i="3"/>
  <c r="D894" i="3"/>
  <c r="D886" i="3"/>
  <c r="D878" i="3"/>
  <c r="D870" i="3"/>
  <c r="D862" i="3"/>
  <c r="D854" i="3"/>
  <c r="D846" i="3"/>
  <c r="D838" i="3"/>
  <c r="D830" i="3"/>
  <c r="D822" i="3"/>
  <c r="D814" i="3"/>
  <c r="D806" i="3"/>
  <c r="D798" i="3"/>
  <c r="D790" i="3"/>
  <c r="D782" i="3"/>
  <c r="D774" i="3"/>
  <c r="D766" i="3"/>
  <c r="D758" i="3"/>
  <c r="D750" i="3"/>
  <c r="D742" i="3"/>
  <c r="D734" i="3"/>
  <c r="D726" i="3"/>
  <c r="D718" i="3"/>
  <c r="D710" i="3"/>
  <c r="D702" i="3"/>
  <c r="D694" i="3"/>
  <c r="D686" i="3"/>
  <c r="D678" i="3"/>
  <c r="D670" i="3"/>
  <c r="D662" i="3"/>
  <c r="D654" i="3"/>
  <c r="D646" i="3"/>
  <c r="D638" i="3"/>
  <c r="D630" i="3"/>
  <c r="D622" i="3"/>
  <c r="D614" i="3"/>
  <c r="D606" i="3"/>
  <c r="D598" i="3"/>
  <c r="D590" i="3"/>
  <c r="D582" i="3"/>
  <c r="D574" i="3"/>
  <c r="D566" i="3"/>
  <c r="D558" i="3"/>
  <c r="D550" i="3"/>
  <c r="D542" i="3"/>
  <c r="D534" i="3"/>
  <c r="D526" i="3"/>
  <c r="D518" i="3"/>
  <c r="D510" i="3"/>
  <c r="D502" i="3"/>
  <c r="D493" i="3"/>
  <c r="D484" i="3"/>
  <c r="D475" i="3"/>
  <c r="D466" i="3"/>
  <c r="D457" i="3"/>
  <c r="D448" i="3"/>
  <c r="D439" i="3"/>
  <c r="D429" i="3"/>
  <c r="D420" i="3"/>
  <c r="D411" i="3"/>
  <c r="D402" i="3"/>
  <c r="D393" i="3"/>
  <c r="D384" i="3"/>
  <c r="D375" i="3"/>
  <c r="D365" i="3"/>
  <c r="D356" i="3"/>
  <c r="D347" i="3"/>
  <c r="D338" i="3"/>
  <c r="D329" i="3"/>
  <c r="D316" i="3"/>
  <c r="D300" i="3"/>
  <c r="D284" i="3"/>
  <c r="D268" i="3"/>
  <c r="D252" i="3"/>
  <c r="D236" i="3"/>
  <c r="D220" i="3"/>
  <c r="D204" i="3"/>
  <c r="D188" i="3"/>
  <c r="D172" i="3"/>
  <c r="D156" i="3"/>
  <c r="D140" i="3"/>
  <c r="D124" i="3"/>
  <c r="D108" i="3"/>
  <c r="D92" i="3"/>
  <c r="D76" i="3"/>
  <c r="D60" i="3"/>
  <c r="D44" i="3"/>
  <c r="D28" i="3"/>
  <c r="D12" i="3"/>
  <c r="E584" i="3"/>
  <c r="F584" i="3" s="1"/>
  <c r="D1301" i="3"/>
  <c r="D1293" i="3"/>
  <c r="D1285" i="3"/>
  <c r="D1277" i="3"/>
  <c r="D1269" i="3"/>
  <c r="D1261" i="3"/>
  <c r="D1253" i="3"/>
  <c r="D1245" i="3"/>
  <c r="D1237" i="3"/>
  <c r="D1229" i="3"/>
  <c r="D1221" i="3"/>
  <c r="D1213" i="3"/>
  <c r="D1205" i="3"/>
  <c r="D1197" i="3"/>
  <c r="D1189" i="3"/>
  <c r="D1181" i="3"/>
  <c r="D1173" i="3"/>
  <c r="D1165" i="3"/>
  <c r="D1157" i="3"/>
  <c r="D1149" i="3"/>
  <c r="D1141" i="3"/>
  <c r="D1133" i="3"/>
  <c r="D1125" i="3"/>
  <c r="D1117" i="3"/>
  <c r="D1109" i="3"/>
  <c r="D1101" i="3"/>
  <c r="D1093" i="3"/>
  <c r="D1085" i="3"/>
  <c r="D1077" i="3"/>
  <c r="D1069" i="3"/>
  <c r="D1061" i="3"/>
  <c r="D1053" i="3"/>
  <c r="D1045" i="3"/>
  <c r="D1037" i="3"/>
  <c r="D1029" i="3"/>
  <c r="D1021" i="3"/>
  <c r="D1013" i="3"/>
  <c r="D1005" i="3"/>
  <c r="D997" i="3"/>
  <c r="D989" i="3"/>
  <c r="D981" i="3"/>
  <c r="D973" i="3"/>
  <c r="D965" i="3"/>
  <c r="D957" i="3"/>
  <c r="D949" i="3"/>
  <c r="D941" i="3"/>
  <c r="D933" i="3"/>
  <c r="D925" i="3"/>
  <c r="D917" i="3"/>
  <c r="D909" i="3"/>
  <c r="D901" i="3"/>
  <c r="D893" i="3"/>
  <c r="D885" i="3"/>
  <c r="D877" i="3"/>
  <c r="D869" i="3"/>
  <c r="D861" i="3"/>
  <c r="D853" i="3"/>
  <c r="D845" i="3"/>
  <c r="D837" i="3"/>
  <c r="D829" i="3"/>
  <c r="D821" i="3"/>
  <c r="D813" i="3"/>
  <c r="D805" i="3"/>
  <c r="D797" i="3"/>
  <c r="D789" i="3"/>
  <c r="D781" i="3"/>
  <c r="D773" i="3"/>
  <c r="D765" i="3"/>
  <c r="D757" i="3"/>
  <c r="D749" i="3"/>
  <c r="D741" i="3"/>
  <c r="D733" i="3"/>
  <c r="D725" i="3"/>
  <c r="D717" i="3"/>
  <c r="D709" i="3"/>
  <c r="D701" i="3"/>
  <c r="D693" i="3"/>
  <c r="D685" i="3"/>
  <c r="D677" i="3"/>
  <c r="D669" i="3"/>
  <c r="D661" i="3"/>
  <c r="D653" i="3"/>
  <c r="D645" i="3"/>
  <c r="D637" i="3"/>
  <c r="D629" i="3"/>
  <c r="D621" i="3"/>
  <c r="D613" i="3"/>
  <c r="D605" i="3"/>
  <c r="D597" i="3"/>
  <c r="D589" i="3"/>
  <c r="D581" i="3"/>
  <c r="D573" i="3"/>
  <c r="D565" i="3"/>
  <c r="D557" i="3"/>
  <c r="D549" i="3"/>
  <c r="D541" i="3"/>
  <c r="D533" i="3"/>
  <c r="D525" i="3"/>
  <c r="D517" i="3"/>
  <c r="D509" i="3"/>
  <c r="D501" i="3"/>
  <c r="D492" i="3"/>
  <c r="D483" i="3"/>
  <c r="D474" i="3"/>
  <c r="D465" i="3"/>
  <c r="D456" i="3"/>
  <c r="D447" i="3"/>
  <c r="D437" i="3"/>
  <c r="D428" i="3"/>
  <c r="D419" i="3"/>
  <c r="D410" i="3"/>
  <c r="D401" i="3"/>
  <c r="D392" i="3"/>
  <c r="D383" i="3"/>
  <c r="D373" i="3"/>
  <c r="D364" i="3"/>
  <c r="D355" i="3"/>
  <c r="D346" i="3"/>
  <c r="D337" i="3"/>
  <c r="D328" i="3"/>
  <c r="D315" i="3"/>
  <c r="D299" i="3"/>
  <c r="D283" i="3"/>
  <c r="D267" i="3"/>
  <c r="D251" i="3"/>
  <c r="D235" i="3"/>
  <c r="D219" i="3"/>
  <c r="D203" i="3"/>
  <c r="D187" i="3"/>
  <c r="D171" i="3"/>
  <c r="D155" i="3"/>
  <c r="D139" i="3"/>
  <c r="D123" i="3"/>
  <c r="D107" i="3"/>
  <c r="D91" i="3"/>
  <c r="D75" i="3"/>
  <c r="D59" i="3"/>
  <c r="D43" i="3"/>
  <c r="D27" i="3"/>
  <c r="D11" i="3"/>
  <c r="E67" i="3"/>
  <c r="F67" i="3" s="1"/>
  <c r="E728" i="3"/>
  <c r="F728" i="3" s="1"/>
  <c r="E66" i="3"/>
  <c r="F66" i="3" s="1"/>
  <c r="D1300" i="3"/>
  <c r="D1292" i="3"/>
  <c r="D1284" i="3"/>
  <c r="D1276" i="3"/>
  <c r="D1268" i="3"/>
  <c r="D1260" i="3"/>
  <c r="D1252" i="3"/>
  <c r="D1244" i="3"/>
  <c r="D1236" i="3"/>
  <c r="D1228" i="3"/>
  <c r="D1220" i="3"/>
  <c r="D1212" i="3"/>
  <c r="D1204" i="3"/>
  <c r="D1196" i="3"/>
  <c r="D1188" i="3"/>
  <c r="D1180" i="3"/>
  <c r="D1172" i="3"/>
  <c r="D1164" i="3"/>
  <c r="D1156" i="3"/>
  <c r="D1148" i="3"/>
  <c r="D1140" i="3"/>
  <c r="D1132" i="3"/>
  <c r="D1124" i="3"/>
  <c r="D1116" i="3"/>
  <c r="D1108" i="3"/>
  <c r="D1100" i="3"/>
  <c r="D1092" i="3"/>
  <c r="D1084" i="3"/>
  <c r="D1076" i="3"/>
  <c r="D1068" i="3"/>
  <c r="D1060" i="3"/>
  <c r="D1052" i="3"/>
  <c r="D1044" i="3"/>
  <c r="D1036" i="3"/>
  <c r="D1028" i="3"/>
  <c r="D1020" i="3"/>
  <c r="D1012" i="3"/>
  <c r="D1004" i="3"/>
  <c r="D996" i="3"/>
  <c r="D988" i="3"/>
  <c r="D980" i="3"/>
  <c r="D972" i="3"/>
  <c r="D964" i="3"/>
  <c r="D956" i="3"/>
  <c r="D948" i="3"/>
  <c r="D940" i="3"/>
  <c r="D932" i="3"/>
  <c r="D924" i="3"/>
  <c r="D916" i="3"/>
  <c r="D908" i="3"/>
  <c r="D900" i="3"/>
  <c r="D892" i="3"/>
  <c r="D884" i="3"/>
  <c r="D876" i="3"/>
  <c r="D868" i="3"/>
  <c r="D860" i="3"/>
  <c r="D852" i="3"/>
  <c r="D844" i="3"/>
  <c r="D836" i="3"/>
  <c r="D828" i="3"/>
  <c r="D820" i="3"/>
  <c r="D812" i="3"/>
  <c r="D804" i="3"/>
  <c r="D796" i="3"/>
  <c r="D788" i="3"/>
  <c r="D780" i="3"/>
  <c r="D772" i="3"/>
  <c r="D764" i="3"/>
  <c r="D756" i="3"/>
  <c r="D748" i="3"/>
  <c r="D740" i="3"/>
  <c r="D732" i="3"/>
  <c r="D724" i="3"/>
  <c r="D716" i="3"/>
  <c r="D708" i="3"/>
  <c r="D700" i="3"/>
  <c r="D692" i="3"/>
  <c r="D684" i="3"/>
  <c r="D676" i="3"/>
  <c r="D668" i="3"/>
  <c r="D660" i="3"/>
  <c r="D652" i="3"/>
  <c r="D644" i="3"/>
  <c r="D636" i="3"/>
  <c r="D628" i="3"/>
  <c r="D620" i="3"/>
  <c r="D612" i="3"/>
  <c r="D604" i="3"/>
  <c r="D596" i="3"/>
  <c r="D588" i="3"/>
  <c r="D580" i="3"/>
  <c r="D572" i="3"/>
  <c r="D564" i="3"/>
  <c r="D556" i="3"/>
  <c r="D548" i="3"/>
  <c r="D540" i="3"/>
  <c r="D532" i="3"/>
  <c r="D524" i="3"/>
  <c r="D516" i="3"/>
  <c r="D508" i="3"/>
  <c r="D500" i="3"/>
  <c r="D491" i="3"/>
  <c r="D482" i="3"/>
  <c r="D473" i="3"/>
  <c r="D464" i="3"/>
  <c r="D455" i="3"/>
  <c r="D445" i="3"/>
  <c r="D436" i="3"/>
  <c r="D427" i="3"/>
  <c r="D418" i="3"/>
  <c r="D409" i="3"/>
  <c r="D400" i="3"/>
  <c r="D391" i="3"/>
  <c r="D381" i="3"/>
  <c r="D372" i="3"/>
  <c r="D363" i="3"/>
  <c r="D354" i="3"/>
  <c r="D345" i="3"/>
  <c r="D336" i="3"/>
  <c r="D327" i="3"/>
  <c r="D314" i="3"/>
  <c r="D298" i="3"/>
  <c r="D282" i="3"/>
  <c r="D266" i="3"/>
  <c r="D250" i="3"/>
  <c r="D234" i="3"/>
  <c r="D218" i="3"/>
  <c r="D202" i="3"/>
  <c r="D186" i="3"/>
  <c r="D170" i="3"/>
  <c r="D154" i="3"/>
  <c r="D138" i="3"/>
  <c r="D122" i="3"/>
  <c r="D106" i="3"/>
  <c r="D90" i="3"/>
  <c r="D74" i="3"/>
  <c r="D58" i="3"/>
  <c r="D42" i="3"/>
  <c r="D26" i="3"/>
  <c r="D10" i="3"/>
  <c r="D1161" i="2"/>
  <c r="D1153" i="2"/>
  <c r="D1145" i="2"/>
  <c r="D1137" i="2"/>
  <c r="D1129" i="2"/>
  <c r="D1121" i="2"/>
  <c r="D1113" i="2"/>
  <c r="D1105" i="2"/>
  <c r="D1097" i="2"/>
  <c r="D1089" i="2"/>
  <c r="D1081" i="2"/>
  <c r="D1072" i="2"/>
  <c r="D1063" i="2"/>
  <c r="D1054" i="2"/>
  <c r="D1045" i="2"/>
  <c r="D1034" i="2"/>
  <c r="D1024" i="2"/>
  <c r="D1014" i="2"/>
  <c r="D1000" i="2"/>
  <c r="D985" i="2"/>
  <c r="D969" i="2"/>
  <c r="D953" i="2"/>
  <c r="D937" i="2"/>
  <c r="D921" i="2"/>
  <c r="D905" i="2"/>
  <c r="D889" i="2"/>
  <c r="D873" i="2"/>
  <c r="D857" i="2"/>
  <c r="D841" i="2"/>
  <c r="D825" i="2"/>
  <c r="D809" i="2"/>
  <c r="D793" i="2"/>
  <c r="D777" i="2"/>
  <c r="D761" i="2"/>
  <c r="D745" i="2"/>
  <c r="D729" i="2"/>
  <c r="D713" i="2"/>
  <c r="D697" i="2"/>
  <c r="D681" i="2"/>
  <c r="D657" i="2"/>
  <c r="D632" i="2"/>
  <c r="D607" i="2"/>
  <c r="D582" i="2"/>
  <c r="D554" i="2"/>
  <c r="D529" i="2"/>
  <c r="D504" i="2"/>
  <c r="D479" i="2"/>
  <c r="D454" i="2"/>
  <c r="D424" i="2"/>
  <c r="D392" i="2"/>
  <c r="D360" i="2"/>
  <c r="D328" i="2"/>
  <c r="D296" i="2"/>
  <c r="D264" i="2"/>
  <c r="D232" i="2"/>
  <c r="D200" i="2"/>
  <c r="D168" i="2"/>
  <c r="D136" i="2"/>
  <c r="D89" i="2"/>
  <c r="D25" i="2"/>
  <c r="D1160" i="2"/>
  <c r="E1160" i="2" s="1"/>
  <c r="F1160" i="2" s="1"/>
  <c r="D1152" i="2"/>
  <c r="D1144" i="2"/>
  <c r="D1136" i="2"/>
  <c r="D1128" i="2"/>
  <c r="D1120" i="2"/>
  <c r="D1112" i="2"/>
  <c r="D1104" i="2"/>
  <c r="D1096" i="2"/>
  <c r="D1088" i="2"/>
  <c r="D1080" i="2"/>
  <c r="D1071" i="2"/>
  <c r="D1062" i="2"/>
  <c r="D1053" i="2"/>
  <c r="D1044" i="2"/>
  <c r="D1033" i="2"/>
  <c r="D1023" i="2"/>
  <c r="D1010" i="2"/>
  <c r="D999" i="2"/>
  <c r="D983" i="2"/>
  <c r="D967" i="2"/>
  <c r="D951" i="2"/>
  <c r="D935" i="2"/>
  <c r="D919" i="2"/>
  <c r="D903" i="2"/>
  <c r="D887" i="2"/>
  <c r="D871" i="2"/>
  <c r="D855" i="2"/>
  <c r="D839" i="2"/>
  <c r="D823" i="2"/>
  <c r="D807" i="2"/>
  <c r="D791" i="2"/>
  <c r="D775" i="2"/>
  <c r="D759" i="2"/>
  <c r="D743" i="2"/>
  <c r="D727" i="2"/>
  <c r="D711" i="2"/>
  <c r="D695" i="2"/>
  <c r="D679" i="2"/>
  <c r="D655" i="2"/>
  <c r="D630" i="2"/>
  <c r="D602" i="2"/>
  <c r="D577" i="2"/>
  <c r="D552" i="2"/>
  <c r="D527" i="2"/>
  <c r="D502" i="2"/>
  <c r="D474" i="2"/>
  <c r="D449" i="2"/>
  <c r="D422" i="2"/>
  <c r="D390" i="2"/>
  <c r="D358" i="2"/>
  <c r="D326" i="2"/>
  <c r="D294" i="2"/>
  <c r="D262" i="2"/>
  <c r="D230" i="2"/>
  <c r="D198" i="2"/>
  <c r="D166" i="2"/>
  <c r="D134" i="2"/>
  <c r="D88" i="2"/>
  <c r="D1159" i="2"/>
  <c r="D1151" i="2"/>
  <c r="D1143" i="2"/>
  <c r="D1135" i="2"/>
  <c r="D1127" i="2"/>
  <c r="E1127" i="2" s="1"/>
  <c r="F1127" i="2" s="1"/>
  <c r="D1119" i="2"/>
  <c r="D1111" i="2"/>
  <c r="D1103" i="2"/>
  <c r="D1095" i="2"/>
  <c r="D1087" i="2"/>
  <c r="D1079" i="2"/>
  <c r="D1070" i="2"/>
  <c r="D1061" i="2"/>
  <c r="D1052" i="2"/>
  <c r="D1042" i="2"/>
  <c r="D1032" i="2"/>
  <c r="D1022" i="2"/>
  <c r="D1009" i="2"/>
  <c r="D998" i="2"/>
  <c r="D982" i="2"/>
  <c r="D966" i="2"/>
  <c r="D950" i="2"/>
  <c r="D934" i="2"/>
  <c r="D918" i="2"/>
  <c r="D902" i="2"/>
  <c r="D886" i="2"/>
  <c r="D870" i="2"/>
  <c r="D854" i="2"/>
  <c r="E854" i="2" s="1"/>
  <c r="F854" i="2" s="1"/>
  <c r="D838" i="2"/>
  <c r="D822" i="2"/>
  <c r="D806" i="2"/>
  <c r="D790" i="2"/>
  <c r="D774" i="2"/>
  <c r="D758" i="2"/>
  <c r="D742" i="2"/>
  <c r="D726" i="2"/>
  <c r="D710" i="2"/>
  <c r="D694" i="2"/>
  <c r="D678" i="2"/>
  <c r="D654" i="2"/>
  <c r="D626" i="2"/>
  <c r="D601" i="2"/>
  <c r="D576" i="2"/>
  <c r="D551" i="2"/>
  <c r="D526" i="2"/>
  <c r="D498" i="2"/>
  <c r="D473" i="2"/>
  <c r="D448" i="2"/>
  <c r="D417" i="2"/>
  <c r="D385" i="2"/>
  <c r="D353" i="2"/>
  <c r="D321" i="2"/>
  <c r="D289" i="2"/>
  <c r="D257" i="2"/>
  <c r="D225" i="2"/>
  <c r="D193" i="2"/>
  <c r="D161" i="2"/>
  <c r="D121" i="2"/>
  <c r="D86" i="2"/>
  <c r="D1166" i="2"/>
  <c r="E1166" i="2" s="1"/>
  <c r="F1166" i="2" s="1"/>
  <c r="D1158" i="2"/>
  <c r="D1150" i="2"/>
  <c r="E1150" i="2" s="1"/>
  <c r="F1150" i="2" s="1"/>
  <c r="D1142" i="2"/>
  <c r="D1134" i="2"/>
  <c r="D1126" i="2"/>
  <c r="D1118" i="2"/>
  <c r="D1110" i="2"/>
  <c r="D1102" i="2"/>
  <c r="D1094" i="2"/>
  <c r="D1086" i="2"/>
  <c r="D1078" i="2"/>
  <c r="D1069" i="2"/>
  <c r="D1060" i="2"/>
  <c r="D1050" i="2"/>
  <c r="D1041" i="2"/>
  <c r="D1031" i="2"/>
  <c r="D1021" i="2"/>
  <c r="D1008" i="2"/>
  <c r="D994" i="2"/>
  <c r="D978" i="2"/>
  <c r="D962" i="2"/>
  <c r="D946" i="2"/>
  <c r="D930" i="2"/>
  <c r="D914" i="2"/>
  <c r="D898" i="2"/>
  <c r="D882" i="2"/>
  <c r="D866" i="2"/>
  <c r="D850" i="2"/>
  <c r="D834" i="2"/>
  <c r="D818" i="2"/>
  <c r="D802" i="2"/>
  <c r="D786" i="2"/>
  <c r="D770" i="2"/>
  <c r="D754" i="2"/>
  <c r="D738" i="2"/>
  <c r="D722" i="2"/>
  <c r="D706" i="2"/>
  <c r="D690" i="2"/>
  <c r="D672" i="2"/>
  <c r="D647" i="2"/>
  <c r="D622" i="2"/>
  <c r="D594" i="2"/>
  <c r="D569" i="2"/>
  <c r="D544" i="2"/>
  <c r="D519" i="2"/>
  <c r="D494" i="2"/>
  <c r="D466" i="2"/>
  <c r="D441" i="2"/>
  <c r="D409" i="2"/>
  <c r="D377" i="2"/>
  <c r="D345" i="2"/>
  <c r="D313" i="2"/>
  <c r="D281" i="2"/>
  <c r="D249" i="2"/>
  <c r="D217" i="2"/>
  <c r="D185" i="2"/>
  <c r="D153" i="2"/>
  <c r="D120" i="2"/>
  <c r="D3" i="2"/>
  <c r="D11" i="2"/>
  <c r="D19" i="2"/>
  <c r="D27" i="2"/>
  <c r="D35" i="2"/>
  <c r="D43" i="2"/>
  <c r="D51" i="2"/>
  <c r="D59" i="2"/>
  <c r="D67" i="2"/>
  <c r="D75" i="2"/>
  <c r="D83" i="2"/>
  <c r="D91" i="2"/>
  <c r="D99" i="2"/>
  <c r="D107" i="2"/>
  <c r="D115" i="2"/>
  <c r="D123" i="2"/>
  <c r="D131" i="2"/>
  <c r="D139" i="2"/>
  <c r="D147" i="2"/>
  <c r="D155" i="2"/>
  <c r="D163" i="2"/>
  <c r="D171" i="2"/>
  <c r="D179" i="2"/>
  <c r="D187" i="2"/>
  <c r="D195" i="2"/>
  <c r="D203" i="2"/>
  <c r="D211" i="2"/>
  <c r="D219" i="2"/>
  <c r="D227" i="2"/>
  <c r="D235" i="2"/>
  <c r="D243" i="2"/>
  <c r="D251" i="2"/>
  <c r="D259" i="2"/>
  <c r="D267" i="2"/>
  <c r="D275" i="2"/>
  <c r="D283" i="2"/>
  <c r="D291" i="2"/>
  <c r="D299" i="2"/>
  <c r="D307" i="2"/>
  <c r="D315" i="2"/>
  <c r="D323" i="2"/>
  <c r="D331" i="2"/>
  <c r="D339" i="2"/>
  <c r="D347" i="2"/>
  <c r="D355" i="2"/>
  <c r="D363" i="2"/>
  <c r="D371" i="2"/>
  <c r="D379" i="2"/>
  <c r="D387" i="2"/>
  <c r="D395" i="2"/>
  <c r="D403" i="2"/>
  <c r="D411" i="2"/>
  <c r="D419" i="2"/>
  <c r="D427" i="2"/>
  <c r="D435" i="2"/>
  <c r="D443" i="2"/>
  <c r="D451" i="2"/>
  <c r="D459" i="2"/>
  <c r="D467" i="2"/>
  <c r="D475" i="2"/>
  <c r="D483" i="2"/>
  <c r="D491" i="2"/>
  <c r="D499" i="2"/>
  <c r="D507" i="2"/>
  <c r="D515" i="2"/>
  <c r="D523" i="2"/>
  <c r="D531" i="2"/>
  <c r="D539" i="2"/>
  <c r="D547" i="2"/>
  <c r="D555" i="2"/>
  <c r="D563" i="2"/>
  <c r="D571" i="2"/>
  <c r="D579" i="2"/>
  <c r="D587" i="2"/>
  <c r="D595" i="2"/>
  <c r="D603" i="2"/>
  <c r="D611" i="2"/>
  <c r="D619" i="2"/>
  <c r="D627" i="2"/>
  <c r="E626" i="2" s="1"/>
  <c r="F626" i="2" s="1"/>
  <c r="D635" i="2"/>
  <c r="D643" i="2"/>
  <c r="D651" i="2"/>
  <c r="D659" i="2"/>
  <c r="D667" i="2"/>
  <c r="D675" i="2"/>
  <c r="D4" i="2"/>
  <c r="D12" i="2"/>
  <c r="E11" i="2" s="1"/>
  <c r="F11" i="2" s="1"/>
  <c r="D20" i="2"/>
  <c r="D28" i="2"/>
  <c r="D36" i="2"/>
  <c r="D44" i="2"/>
  <c r="D52" i="2"/>
  <c r="D60" i="2"/>
  <c r="D68" i="2"/>
  <c r="D76" i="2"/>
  <c r="D84" i="2"/>
  <c r="D92" i="2"/>
  <c r="D100" i="2"/>
  <c r="D108" i="2"/>
  <c r="D116" i="2"/>
  <c r="D124" i="2"/>
  <c r="D132" i="2"/>
  <c r="D140" i="2"/>
  <c r="D148" i="2"/>
  <c r="E147" i="2" s="1"/>
  <c r="F147" i="2" s="1"/>
  <c r="D156" i="2"/>
  <c r="D164" i="2"/>
  <c r="D172" i="2"/>
  <c r="D180" i="2"/>
  <c r="D188" i="2"/>
  <c r="D196" i="2"/>
  <c r="D204" i="2"/>
  <c r="D212" i="2"/>
  <c r="D220" i="2"/>
  <c r="D228" i="2"/>
  <c r="D236" i="2"/>
  <c r="D244" i="2"/>
  <c r="D252" i="2"/>
  <c r="D260" i="2"/>
  <c r="D268" i="2"/>
  <c r="D276" i="2"/>
  <c r="D284" i="2"/>
  <c r="E283" i="2" s="1"/>
  <c r="F283" i="2" s="1"/>
  <c r="D292" i="2"/>
  <c r="D300" i="2"/>
  <c r="D308" i="2"/>
  <c r="D316" i="2"/>
  <c r="D324" i="2"/>
  <c r="D332" i="2"/>
  <c r="D340" i="2"/>
  <c r="D348" i="2"/>
  <c r="D356" i="2"/>
  <c r="D364" i="2"/>
  <c r="D372" i="2"/>
  <c r="D380" i="2"/>
  <c r="D388" i="2"/>
  <c r="D396" i="2"/>
  <c r="D404" i="2"/>
  <c r="D412" i="2"/>
  <c r="D420" i="2"/>
  <c r="D428" i="2"/>
  <c r="D436" i="2"/>
  <c r="D444" i="2"/>
  <c r="D452" i="2"/>
  <c r="D460" i="2"/>
  <c r="D468" i="2"/>
  <c r="D476" i="2"/>
  <c r="D484" i="2"/>
  <c r="D492" i="2"/>
  <c r="D500" i="2"/>
  <c r="D508" i="2"/>
  <c r="D516" i="2"/>
  <c r="D524" i="2"/>
  <c r="D532" i="2"/>
  <c r="D540" i="2"/>
  <c r="D548" i="2"/>
  <c r="D556" i="2"/>
  <c r="D564" i="2"/>
  <c r="D572" i="2"/>
  <c r="D580" i="2"/>
  <c r="D588" i="2"/>
  <c r="D596" i="2"/>
  <c r="D604" i="2"/>
  <c r="D612" i="2"/>
  <c r="D620" i="2"/>
  <c r="D628" i="2"/>
  <c r="D636" i="2"/>
  <c r="D644" i="2"/>
  <c r="D652" i="2"/>
  <c r="D660" i="2"/>
  <c r="D668" i="2"/>
  <c r="D5" i="2"/>
  <c r="D13" i="2"/>
  <c r="D21" i="2"/>
  <c r="D29" i="2"/>
  <c r="D37" i="2"/>
  <c r="D45" i="2"/>
  <c r="D53" i="2"/>
  <c r="D61" i="2"/>
  <c r="E60" i="2" s="1"/>
  <c r="F60" i="2" s="1"/>
  <c r="D69" i="2"/>
  <c r="D77" i="2"/>
  <c r="D85" i="2"/>
  <c r="D93" i="2"/>
  <c r="D101" i="2"/>
  <c r="D109" i="2"/>
  <c r="D117" i="2"/>
  <c r="D125" i="2"/>
  <c r="D133" i="2"/>
  <c r="D141" i="2"/>
  <c r="D149" i="2"/>
  <c r="D157" i="2"/>
  <c r="D165" i="2"/>
  <c r="D173" i="2"/>
  <c r="E172" i="2" s="1"/>
  <c r="F172" i="2" s="1"/>
  <c r="D181" i="2"/>
  <c r="D189" i="2"/>
  <c r="D197" i="2"/>
  <c r="D205" i="2"/>
  <c r="D213" i="2"/>
  <c r="D221" i="2"/>
  <c r="D229" i="2"/>
  <c r="D237" i="2"/>
  <c r="D245" i="2"/>
  <c r="D253" i="2"/>
  <c r="D261" i="2"/>
  <c r="D269" i="2"/>
  <c r="D277" i="2"/>
  <c r="D285" i="2"/>
  <c r="D293" i="2"/>
  <c r="E293" i="2" s="1"/>
  <c r="F293" i="2" s="1"/>
  <c r="D301" i="2"/>
  <c r="D309" i="2"/>
  <c r="D317" i="2"/>
  <c r="D325" i="2"/>
  <c r="D333" i="2"/>
  <c r="D341" i="2"/>
  <c r="D349" i="2"/>
  <c r="D357" i="2"/>
  <c r="E357" i="2" s="1"/>
  <c r="F357" i="2" s="1"/>
  <c r="D365" i="2"/>
  <c r="D373" i="2"/>
  <c r="D381" i="2"/>
  <c r="D389" i="2"/>
  <c r="D397" i="2"/>
  <c r="D405" i="2"/>
  <c r="D413" i="2"/>
  <c r="D421" i="2"/>
  <c r="D429" i="2"/>
  <c r="D437" i="2"/>
  <c r="D445" i="2"/>
  <c r="D453" i="2"/>
  <c r="D461" i="2"/>
  <c r="D469" i="2"/>
  <c r="D477" i="2"/>
  <c r="D485" i="2"/>
  <c r="D493" i="2"/>
  <c r="D501" i="2"/>
  <c r="D509" i="2"/>
  <c r="D517" i="2"/>
  <c r="D525" i="2"/>
  <c r="D533" i="2"/>
  <c r="D541" i="2"/>
  <c r="D549" i="2"/>
  <c r="D557" i="2"/>
  <c r="D565" i="2"/>
  <c r="D573" i="2"/>
  <c r="D581" i="2"/>
  <c r="D589" i="2"/>
  <c r="D597" i="2"/>
  <c r="D605" i="2"/>
  <c r="D613" i="2"/>
  <c r="D621" i="2"/>
  <c r="E621" i="2" s="1"/>
  <c r="F621" i="2" s="1"/>
  <c r="D629" i="2"/>
  <c r="D637" i="2"/>
  <c r="D645" i="2"/>
  <c r="D653" i="2"/>
  <c r="D661" i="2"/>
  <c r="D669" i="2"/>
  <c r="D677" i="2"/>
  <c r="D7" i="2"/>
  <c r="D8" i="2"/>
  <c r="D9" i="2"/>
  <c r="D10" i="2"/>
  <c r="D18" i="2"/>
  <c r="D26" i="2"/>
  <c r="D34" i="2"/>
  <c r="D42" i="2"/>
  <c r="D50" i="2"/>
  <c r="D58" i="2"/>
  <c r="D66" i="2"/>
  <c r="D74" i="2"/>
  <c r="E73" i="2" s="1"/>
  <c r="F73" i="2" s="1"/>
  <c r="D82" i="2"/>
  <c r="D90" i="2"/>
  <c r="D98" i="2"/>
  <c r="D106" i="2"/>
  <c r="D114" i="2"/>
  <c r="D122" i="2"/>
  <c r="D130" i="2"/>
  <c r="D138" i="2"/>
  <c r="D146" i="2"/>
  <c r="E146" i="2" s="1"/>
  <c r="F146" i="2" s="1"/>
  <c r="D154" i="2"/>
  <c r="D162" i="2"/>
  <c r="D170" i="2"/>
  <c r="D178" i="2"/>
  <c r="D186" i="2"/>
  <c r="D194" i="2"/>
  <c r="D202" i="2"/>
  <c r="D210" i="2"/>
  <c r="D218" i="2"/>
  <c r="D226" i="2"/>
  <c r="D234" i="2"/>
  <c r="D242" i="2"/>
  <c r="D250" i="2"/>
  <c r="D258" i="2"/>
  <c r="E257" i="2" s="1"/>
  <c r="F257" i="2" s="1"/>
  <c r="D266" i="2"/>
  <c r="D274" i="2"/>
  <c r="D282" i="2"/>
  <c r="D290" i="2"/>
  <c r="D298" i="2"/>
  <c r="D306" i="2"/>
  <c r="D314" i="2"/>
  <c r="D322" i="2"/>
  <c r="D330" i="2"/>
  <c r="D338" i="2"/>
  <c r="D346" i="2"/>
  <c r="D354" i="2"/>
  <c r="D362" i="2"/>
  <c r="D370" i="2"/>
  <c r="D378" i="2"/>
  <c r="D386" i="2"/>
  <c r="D394" i="2"/>
  <c r="D402" i="2"/>
  <c r="D410" i="2"/>
  <c r="D418" i="2"/>
  <c r="E418" i="2" s="1"/>
  <c r="F418" i="2" s="1"/>
  <c r="D426" i="2"/>
  <c r="E426" i="2" s="1"/>
  <c r="F426" i="2" s="1"/>
  <c r="D434" i="2"/>
  <c r="E434" i="2" s="1"/>
  <c r="F434" i="2" s="1"/>
  <c r="D14" i="2"/>
  <c r="D30" i="2"/>
  <c r="D46" i="2"/>
  <c r="D62" i="2"/>
  <c r="D78" i="2"/>
  <c r="D94" i="2"/>
  <c r="D110" i="2"/>
  <c r="D126" i="2"/>
  <c r="D142" i="2"/>
  <c r="D158" i="2"/>
  <c r="D174" i="2"/>
  <c r="D190" i="2"/>
  <c r="D206" i="2"/>
  <c r="D222" i="2"/>
  <c r="D238" i="2"/>
  <c r="D254" i="2"/>
  <c r="D270" i="2"/>
  <c r="D286" i="2"/>
  <c r="D302" i="2"/>
  <c r="D318" i="2"/>
  <c r="D334" i="2"/>
  <c r="D350" i="2"/>
  <c r="D366" i="2"/>
  <c r="D382" i="2"/>
  <c r="D398" i="2"/>
  <c r="D414" i="2"/>
  <c r="D430" i="2"/>
  <c r="D442" i="2"/>
  <c r="D456" i="2"/>
  <c r="D470" i="2"/>
  <c r="D481" i="2"/>
  <c r="D495" i="2"/>
  <c r="D506" i="2"/>
  <c r="D520" i="2"/>
  <c r="D534" i="2"/>
  <c r="D545" i="2"/>
  <c r="D559" i="2"/>
  <c r="D570" i="2"/>
  <c r="D584" i="2"/>
  <c r="D598" i="2"/>
  <c r="D609" i="2"/>
  <c r="D623" i="2"/>
  <c r="D634" i="2"/>
  <c r="D648" i="2"/>
  <c r="D662" i="2"/>
  <c r="D673" i="2"/>
  <c r="E672" i="2" s="1"/>
  <c r="F672" i="2" s="1"/>
  <c r="D683" i="2"/>
  <c r="D691" i="2"/>
  <c r="E690" i="2" s="1"/>
  <c r="F690" i="2" s="1"/>
  <c r="D699" i="2"/>
  <c r="D707" i="2"/>
  <c r="D715" i="2"/>
  <c r="D723" i="2"/>
  <c r="D731" i="2"/>
  <c r="D739" i="2"/>
  <c r="D747" i="2"/>
  <c r="D755" i="2"/>
  <c r="D763" i="2"/>
  <c r="D771" i="2"/>
  <c r="D779" i="2"/>
  <c r="D787" i="2"/>
  <c r="D795" i="2"/>
  <c r="D803" i="2"/>
  <c r="D811" i="2"/>
  <c r="D819" i="2"/>
  <c r="D827" i="2"/>
  <c r="D835" i="2"/>
  <c r="D843" i="2"/>
  <c r="D851" i="2"/>
  <c r="D859" i="2"/>
  <c r="D867" i="2"/>
  <c r="D875" i="2"/>
  <c r="D883" i="2"/>
  <c r="D891" i="2"/>
  <c r="D899" i="2"/>
  <c r="D907" i="2"/>
  <c r="D915" i="2"/>
  <c r="D923" i="2"/>
  <c r="D931" i="2"/>
  <c r="D939" i="2"/>
  <c r="D947" i="2"/>
  <c r="D955" i="2"/>
  <c r="D963" i="2"/>
  <c r="D971" i="2"/>
  <c r="D979" i="2"/>
  <c r="D987" i="2"/>
  <c r="D995" i="2"/>
  <c r="D1003" i="2"/>
  <c r="D1011" i="2"/>
  <c r="D1019" i="2"/>
  <c r="D1027" i="2"/>
  <c r="D1035" i="2"/>
  <c r="E1034" i="2" s="1"/>
  <c r="F1034" i="2" s="1"/>
  <c r="D1043" i="2"/>
  <c r="D1051" i="2"/>
  <c r="D1059" i="2"/>
  <c r="D1067" i="2"/>
  <c r="D1075" i="2"/>
  <c r="D15" i="2"/>
  <c r="D31" i="2"/>
  <c r="D47" i="2"/>
  <c r="D63" i="2"/>
  <c r="D79" i="2"/>
  <c r="D95" i="2"/>
  <c r="D111" i="2"/>
  <c r="D127" i="2"/>
  <c r="D143" i="2"/>
  <c r="D159" i="2"/>
  <c r="D175" i="2"/>
  <c r="D191" i="2"/>
  <c r="D207" i="2"/>
  <c r="D223" i="2"/>
  <c r="D239" i="2"/>
  <c r="D255" i="2"/>
  <c r="D271" i="2"/>
  <c r="D287" i="2"/>
  <c r="D303" i="2"/>
  <c r="D319" i="2"/>
  <c r="D335" i="2"/>
  <c r="D351" i="2"/>
  <c r="D367" i="2"/>
  <c r="D383" i="2"/>
  <c r="D399" i="2"/>
  <c r="D415" i="2"/>
  <c r="D431" i="2"/>
  <c r="D446" i="2"/>
  <c r="D457" i="2"/>
  <c r="D471" i="2"/>
  <c r="D482" i="2"/>
  <c r="D496" i="2"/>
  <c r="D510" i="2"/>
  <c r="D521" i="2"/>
  <c r="D535" i="2"/>
  <c r="D546" i="2"/>
  <c r="D560" i="2"/>
  <c r="D574" i="2"/>
  <c r="D585" i="2"/>
  <c r="D599" i="2"/>
  <c r="D610" i="2"/>
  <c r="D624" i="2"/>
  <c r="D638" i="2"/>
  <c r="D649" i="2"/>
  <c r="D663" i="2"/>
  <c r="E662" i="2" s="1"/>
  <c r="F662" i="2" s="1"/>
  <c r="D674" i="2"/>
  <c r="D684" i="2"/>
  <c r="D692" i="2"/>
  <c r="D700" i="2"/>
  <c r="D708" i="2"/>
  <c r="D716" i="2"/>
  <c r="D724" i="2"/>
  <c r="D732" i="2"/>
  <c r="D740" i="2"/>
  <c r="D748" i="2"/>
  <c r="D756" i="2"/>
  <c r="D764" i="2"/>
  <c r="D772" i="2"/>
  <c r="D780" i="2"/>
  <c r="D788" i="2"/>
  <c r="D796" i="2"/>
  <c r="D804" i="2"/>
  <c r="D812" i="2"/>
  <c r="D820" i="2"/>
  <c r="D828" i="2"/>
  <c r="D836" i="2"/>
  <c r="D844" i="2"/>
  <c r="D852" i="2"/>
  <c r="D860" i="2"/>
  <c r="D868" i="2"/>
  <c r="D876" i="2"/>
  <c r="D884" i="2"/>
  <c r="D892" i="2"/>
  <c r="D900" i="2"/>
  <c r="D908" i="2"/>
  <c r="D916" i="2"/>
  <c r="D924" i="2"/>
  <c r="D932" i="2"/>
  <c r="D940" i="2"/>
  <c r="D948" i="2"/>
  <c r="D956" i="2"/>
  <c r="D964" i="2"/>
  <c r="D972" i="2"/>
  <c r="D980" i="2"/>
  <c r="D988" i="2"/>
  <c r="D996" i="2"/>
  <c r="D1004" i="2"/>
  <c r="D1012" i="2"/>
  <c r="D1020" i="2"/>
  <c r="D1028" i="2"/>
  <c r="D1036" i="2"/>
  <c r="D16" i="2"/>
  <c r="D32" i="2"/>
  <c r="D48" i="2"/>
  <c r="D64" i="2"/>
  <c r="D80" i="2"/>
  <c r="D96" i="2"/>
  <c r="D112" i="2"/>
  <c r="D128" i="2"/>
  <c r="D144" i="2"/>
  <c r="D160" i="2"/>
  <c r="D176" i="2"/>
  <c r="D192" i="2"/>
  <c r="D208" i="2"/>
  <c r="D224" i="2"/>
  <c r="D240" i="2"/>
  <c r="D256" i="2"/>
  <c r="D272" i="2"/>
  <c r="D288" i="2"/>
  <c r="D304" i="2"/>
  <c r="D320" i="2"/>
  <c r="D336" i="2"/>
  <c r="D352" i="2"/>
  <c r="E352" i="2" s="1"/>
  <c r="F352" i="2" s="1"/>
  <c r="D368" i="2"/>
  <c r="D384" i="2"/>
  <c r="D400" i="2"/>
  <c r="D416" i="2"/>
  <c r="D432" i="2"/>
  <c r="D447" i="2"/>
  <c r="D458" i="2"/>
  <c r="D472" i="2"/>
  <c r="E471" i="2" s="1"/>
  <c r="F471" i="2" s="1"/>
  <c r="D486" i="2"/>
  <c r="D497" i="2"/>
  <c r="D511" i="2"/>
  <c r="D522" i="2"/>
  <c r="D536" i="2"/>
  <c r="D550" i="2"/>
  <c r="D561" i="2"/>
  <c r="D575" i="2"/>
  <c r="D586" i="2"/>
  <c r="D600" i="2"/>
  <c r="D614" i="2"/>
  <c r="D625" i="2"/>
  <c r="D639" i="2"/>
  <c r="D650" i="2"/>
  <c r="D664" i="2"/>
  <c r="D676" i="2"/>
  <c r="D685" i="2"/>
  <c r="D693" i="2"/>
  <c r="D701" i="2"/>
  <c r="D709" i="2"/>
  <c r="D717" i="2"/>
  <c r="D725" i="2"/>
  <c r="D733" i="2"/>
  <c r="D741" i="2"/>
  <c r="D749" i="2"/>
  <c r="D757" i="2"/>
  <c r="D765" i="2"/>
  <c r="D773" i="2"/>
  <c r="D781" i="2"/>
  <c r="D789" i="2"/>
  <c r="D797" i="2"/>
  <c r="D805" i="2"/>
  <c r="D813" i="2"/>
  <c r="D821" i="2"/>
  <c r="D829" i="2"/>
  <c r="D837" i="2"/>
  <c r="D845" i="2"/>
  <c r="D853" i="2"/>
  <c r="D861" i="2"/>
  <c r="D869" i="2"/>
  <c r="D877" i="2"/>
  <c r="D885" i="2"/>
  <c r="D893" i="2"/>
  <c r="D901" i="2"/>
  <c r="D909" i="2"/>
  <c r="D917" i="2"/>
  <c r="D925" i="2"/>
  <c r="D933" i="2"/>
  <c r="D941" i="2"/>
  <c r="D949" i="2"/>
  <c r="D957" i="2"/>
  <c r="D965" i="2"/>
  <c r="D973" i="2"/>
  <c r="D981" i="2"/>
  <c r="D989" i="2"/>
  <c r="D997" i="2"/>
  <c r="D1005" i="2"/>
  <c r="D1013" i="2"/>
  <c r="D17" i="2"/>
  <c r="D33" i="2"/>
  <c r="D49" i="2"/>
  <c r="D65" i="2"/>
  <c r="D81" i="2"/>
  <c r="D97" i="2"/>
  <c r="D113" i="2"/>
  <c r="D129" i="2"/>
  <c r="D22" i="2"/>
  <c r="D38" i="2"/>
  <c r="D54" i="2"/>
  <c r="D70" i="2"/>
  <c r="D23" i="2"/>
  <c r="D39" i="2"/>
  <c r="D55" i="2"/>
  <c r="D71" i="2"/>
  <c r="D87" i="2"/>
  <c r="D103" i="2"/>
  <c r="D119" i="2"/>
  <c r="D135" i="2"/>
  <c r="D151" i="2"/>
  <c r="D167" i="2"/>
  <c r="D183" i="2"/>
  <c r="D199" i="2"/>
  <c r="D215" i="2"/>
  <c r="D231" i="2"/>
  <c r="D247" i="2"/>
  <c r="D263" i="2"/>
  <c r="D279" i="2"/>
  <c r="D295" i="2"/>
  <c r="D311" i="2"/>
  <c r="D327" i="2"/>
  <c r="D343" i="2"/>
  <c r="D359" i="2"/>
  <c r="D375" i="2"/>
  <c r="D391" i="2"/>
  <c r="D407" i="2"/>
  <c r="D423" i="2"/>
  <c r="D439" i="2"/>
  <c r="D450" i="2"/>
  <c r="D464" i="2"/>
  <c r="D478" i="2"/>
  <c r="D489" i="2"/>
  <c r="D503" i="2"/>
  <c r="D514" i="2"/>
  <c r="D528" i="2"/>
  <c r="D542" i="2"/>
  <c r="D553" i="2"/>
  <c r="D567" i="2"/>
  <c r="D578" i="2"/>
  <c r="D592" i="2"/>
  <c r="D606" i="2"/>
  <c r="D617" i="2"/>
  <c r="D631" i="2"/>
  <c r="D642" i="2"/>
  <c r="D656" i="2"/>
  <c r="D670" i="2"/>
  <c r="D680" i="2"/>
  <c r="D688" i="2"/>
  <c r="D696" i="2"/>
  <c r="D704" i="2"/>
  <c r="D712" i="2"/>
  <c r="D720" i="2"/>
  <c r="D728" i="2"/>
  <c r="D736" i="2"/>
  <c r="D744" i="2"/>
  <c r="D752" i="2"/>
  <c r="D760" i="2"/>
  <c r="D768" i="2"/>
  <c r="D776" i="2"/>
  <c r="D784" i="2"/>
  <c r="D792" i="2"/>
  <c r="D800" i="2"/>
  <c r="D808" i="2"/>
  <c r="D816" i="2"/>
  <c r="D824" i="2"/>
  <c r="D832" i="2"/>
  <c r="D840" i="2"/>
  <c r="E839" i="2" s="1"/>
  <c r="F839" i="2" s="1"/>
  <c r="D848" i="2"/>
  <c r="D856" i="2"/>
  <c r="E855" i="2" s="1"/>
  <c r="F855" i="2" s="1"/>
  <c r="D864" i="2"/>
  <c r="D872" i="2"/>
  <c r="D880" i="2"/>
  <c r="D888" i="2"/>
  <c r="D896" i="2"/>
  <c r="D904" i="2"/>
  <c r="D912" i="2"/>
  <c r="D920" i="2"/>
  <c r="D928" i="2"/>
  <c r="D936" i="2"/>
  <c r="D944" i="2"/>
  <c r="D952" i="2"/>
  <c r="D960" i="2"/>
  <c r="D968" i="2"/>
  <c r="D976" i="2"/>
  <c r="D984" i="2"/>
  <c r="D992" i="2"/>
  <c r="D24" i="2"/>
  <c r="D40" i="2"/>
  <c r="D6" i="2"/>
  <c r="D1301" i="2"/>
  <c r="D1293" i="2"/>
  <c r="E1293" i="2" s="1"/>
  <c r="F1293" i="2" s="1"/>
  <c r="D1285" i="2"/>
  <c r="D1277" i="2"/>
  <c r="D1269" i="2"/>
  <c r="D1261" i="2"/>
  <c r="D1253" i="2"/>
  <c r="D1245" i="2"/>
  <c r="D1237" i="2"/>
  <c r="D1229" i="2"/>
  <c r="E1229" i="2" s="1"/>
  <c r="F1229" i="2" s="1"/>
  <c r="D1221" i="2"/>
  <c r="D1213" i="2"/>
  <c r="D1205" i="2"/>
  <c r="D1197" i="2"/>
  <c r="D1189" i="2"/>
  <c r="D1181" i="2"/>
  <c r="E1181" i="2" s="1"/>
  <c r="F1181" i="2" s="1"/>
  <c r="D1173" i="2"/>
  <c r="D1165" i="2"/>
  <c r="D1157" i="2"/>
  <c r="D1149" i="2"/>
  <c r="D1141" i="2"/>
  <c r="D1133" i="2"/>
  <c r="D1125" i="2"/>
  <c r="D1117" i="2"/>
  <c r="D1109" i="2"/>
  <c r="D1101" i="2"/>
  <c r="D1093" i="2"/>
  <c r="D1085" i="2"/>
  <c r="D1077" i="2"/>
  <c r="D1068" i="2"/>
  <c r="D1058" i="2"/>
  <c r="D1049" i="2"/>
  <c r="D1040" i="2"/>
  <c r="D1030" i="2"/>
  <c r="D1018" i="2"/>
  <c r="D1007" i="2"/>
  <c r="D993" i="2"/>
  <c r="D977" i="2"/>
  <c r="D961" i="2"/>
  <c r="D945" i="2"/>
  <c r="D929" i="2"/>
  <c r="D913" i="2"/>
  <c r="D897" i="2"/>
  <c r="D881" i="2"/>
  <c r="D865" i="2"/>
  <c r="D849" i="2"/>
  <c r="D833" i="2"/>
  <c r="E833" i="2" s="1"/>
  <c r="F833" i="2" s="1"/>
  <c r="D817" i="2"/>
  <c r="D801" i="2"/>
  <c r="D785" i="2"/>
  <c r="D769" i="2"/>
  <c r="D753" i="2"/>
  <c r="D737" i="2"/>
  <c r="D721" i="2"/>
  <c r="D705" i="2"/>
  <c r="D689" i="2"/>
  <c r="D671" i="2"/>
  <c r="E671" i="2" s="1"/>
  <c r="F671" i="2" s="1"/>
  <c r="D646" i="2"/>
  <c r="D618" i="2"/>
  <c r="D593" i="2"/>
  <c r="D568" i="2"/>
  <c r="D543" i="2"/>
  <c r="D518" i="2"/>
  <c r="D490" i="2"/>
  <c r="D465" i="2"/>
  <c r="D440" i="2"/>
  <c r="D408" i="2"/>
  <c r="D376" i="2"/>
  <c r="D344" i="2"/>
  <c r="D312" i="2"/>
  <c r="D280" i="2"/>
  <c r="D248" i="2"/>
  <c r="D216" i="2"/>
  <c r="D184" i="2"/>
  <c r="D152" i="2"/>
  <c r="D118" i="2"/>
  <c r="D72" i="2"/>
  <c r="D1300" i="2"/>
  <c r="D1292" i="2"/>
  <c r="D1284" i="2"/>
  <c r="D1276" i="2"/>
  <c r="D1268" i="2"/>
  <c r="D1260" i="2"/>
  <c r="E1260" i="2" s="1"/>
  <c r="F1260" i="2" s="1"/>
  <c r="D1252" i="2"/>
  <c r="D1244" i="2"/>
  <c r="D1236" i="2"/>
  <c r="D1228" i="2"/>
  <c r="D1220" i="2"/>
  <c r="D1212" i="2"/>
  <c r="D1204" i="2"/>
  <c r="D1196" i="2"/>
  <c r="D1188" i="2"/>
  <c r="D1180" i="2"/>
  <c r="D1172" i="2"/>
  <c r="D1164" i="2"/>
  <c r="D1156" i="2"/>
  <c r="D1148" i="2"/>
  <c r="D1140" i="2"/>
  <c r="D1132" i="2"/>
  <c r="D1124" i="2"/>
  <c r="D1116" i="2"/>
  <c r="D1108" i="2"/>
  <c r="D1100" i="2"/>
  <c r="D1092" i="2"/>
  <c r="D1084" i="2"/>
  <c r="D1076" i="2"/>
  <c r="D1066" i="2"/>
  <c r="D1057" i="2"/>
  <c r="D1048" i="2"/>
  <c r="D1039" i="2"/>
  <c r="D1029" i="2"/>
  <c r="D1017" i="2"/>
  <c r="D1006" i="2"/>
  <c r="D991" i="2"/>
  <c r="D975" i="2"/>
  <c r="D959" i="2"/>
  <c r="D943" i="2"/>
  <c r="D927" i="2"/>
  <c r="D911" i="2"/>
  <c r="D895" i="2"/>
  <c r="D879" i="2"/>
  <c r="D863" i="2"/>
  <c r="D847" i="2"/>
  <c r="D831" i="2"/>
  <c r="D815" i="2"/>
  <c r="D799" i="2"/>
  <c r="D783" i="2"/>
  <c r="D767" i="2"/>
  <c r="D751" i="2"/>
  <c r="D735" i="2"/>
  <c r="D719" i="2"/>
  <c r="D703" i="2"/>
  <c r="D687" i="2"/>
  <c r="D666" i="2"/>
  <c r="D641" i="2"/>
  <c r="D616" i="2"/>
  <c r="D591" i="2"/>
  <c r="D566" i="2"/>
  <c r="D538" i="2"/>
  <c r="D513" i="2"/>
  <c r="D488" i="2"/>
  <c r="D463" i="2"/>
  <c r="D438" i="2"/>
  <c r="D406" i="2"/>
  <c r="D374" i="2"/>
  <c r="D342" i="2"/>
  <c r="D310" i="2"/>
  <c r="E310" i="2" s="1"/>
  <c r="F310" i="2" s="1"/>
  <c r="D278" i="2"/>
  <c r="D246" i="2"/>
  <c r="D214" i="2"/>
  <c r="D182" i="2"/>
  <c r="D150" i="2"/>
  <c r="D105" i="2"/>
  <c r="D57" i="2"/>
  <c r="D1299" i="2"/>
  <c r="D1291" i="2"/>
  <c r="D1283" i="2"/>
  <c r="D1275" i="2"/>
  <c r="D1267" i="2"/>
  <c r="D1259" i="2"/>
  <c r="D1251" i="2"/>
  <c r="D1243" i="2"/>
  <c r="D1235" i="2"/>
  <c r="D1227" i="2"/>
  <c r="D1219" i="2"/>
  <c r="D1211" i="2"/>
  <c r="D1203" i="2"/>
  <c r="D1195" i="2"/>
  <c r="D1187" i="2"/>
  <c r="D1179" i="2"/>
  <c r="D1171" i="2"/>
  <c r="D1163" i="2"/>
  <c r="D1155" i="2"/>
  <c r="D1147" i="2"/>
  <c r="D1139" i="2"/>
  <c r="D1131" i="2"/>
  <c r="D1123" i="2"/>
  <c r="D1115" i="2"/>
  <c r="D1107" i="2"/>
  <c r="D1099" i="2"/>
  <c r="D1091" i="2"/>
  <c r="D1083" i="2"/>
  <c r="D1074" i="2"/>
  <c r="D1065" i="2"/>
  <c r="D1056" i="2"/>
  <c r="D1047" i="2"/>
  <c r="D1038" i="2"/>
  <c r="D1026" i="2"/>
  <c r="D1016" i="2"/>
  <c r="D1002" i="2"/>
  <c r="D990" i="2"/>
  <c r="D974" i="2"/>
  <c r="E973" i="2" s="1"/>
  <c r="F973" i="2" s="1"/>
  <c r="D958" i="2"/>
  <c r="D942" i="2"/>
  <c r="D926" i="2"/>
  <c r="D910" i="2"/>
  <c r="D894" i="2"/>
  <c r="D878" i="2"/>
  <c r="D862" i="2"/>
  <c r="D846" i="2"/>
  <c r="D830" i="2"/>
  <c r="E830" i="2" s="1"/>
  <c r="F830" i="2" s="1"/>
  <c r="D814" i="2"/>
  <c r="D798" i="2"/>
  <c r="E798" i="2" s="1"/>
  <c r="F798" i="2" s="1"/>
  <c r="D782" i="2"/>
  <c r="D766" i="2"/>
  <c r="D750" i="2"/>
  <c r="D734" i="2"/>
  <c r="D718" i="2"/>
  <c r="D702" i="2"/>
  <c r="D686" i="2"/>
  <c r="D665" i="2"/>
  <c r="D640" i="2"/>
  <c r="D615" i="2"/>
  <c r="D590" i="2"/>
  <c r="D562" i="2"/>
  <c r="D537" i="2"/>
  <c r="D512" i="2"/>
  <c r="D487" i="2"/>
  <c r="D462" i="2"/>
  <c r="D433" i="2"/>
  <c r="D401" i="2"/>
  <c r="D369" i="2"/>
  <c r="D337" i="2"/>
  <c r="D305" i="2"/>
  <c r="D273" i="2"/>
  <c r="D241" i="2"/>
  <c r="D209" i="2"/>
  <c r="E209" i="2" s="1"/>
  <c r="F209" i="2" s="1"/>
  <c r="D177" i="2"/>
  <c r="D145" i="2"/>
  <c r="D104" i="2"/>
  <c r="D56" i="2"/>
  <c r="D1298" i="2"/>
  <c r="D1290" i="2"/>
  <c r="D1282" i="2"/>
  <c r="D1274" i="2"/>
  <c r="D1266" i="2"/>
  <c r="D1258" i="2"/>
  <c r="E1257" i="2" s="1"/>
  <c r="F1257" i="2" s="1"/>
  <c r="D1250" i="2"/>
  <c r="D1242" i="2"/>
  <c r="D1234" i="2"/>
  <c r="D1226" i="2"/>
  <c r="D1218" i="2"/>
  <c r="D1210" i="2"/>
  <c r="D1202" i="2"/>
  <c r="D1194" i="2"/>
  <c r="D1186" i="2"/>
  <c r="D1178" i="2"/>
  <c r="D1170" i="2"/>
  <c r="D1162" i="2"/>
  <c r="D1154" i="2"/>
  <c r="D1146" i="2"/>
  <c r="D1138" i="2"/>
  <c r="D1130" i="2"/>
  <c r="D1122" i="2"/>
  <c r="D1114" i="2"/>
  <c r="D1106" i="2"/>
  <c r="D1098" i="2"/>
  <c r="D1090" i="2"/>
  <c r="D1082" i="2"/>
  <c r="D1073" i="2"/>
  <c r="D1064" i="2"/>
  <c r="D1055" i="2"/>
  <c r="D1046" i="2"/>
  <c r="D1037" i="2"/>
  <c r="D1025" i="2"/>
  <c r="D1015" i="2"/>
  <c r="D1001" i="2"/>
  <c r="D986" i="2"/>
  <c r="D970" i="2"/>
  <c r="D954" i="2"/>
  <c r="D938" i="2"/>
  <c r="D922" i="2"/>
  <c r="D906" i="2"/>
  <c r="E905" i="2" s="1"/>
  <c r="F905" i="2" s="1"/>
  <c r="D890" i="2"/>
  <c r="E890" i="2" s="1"/>
  <c r="F890" i="2" s="1"/>
  <c r="D874" i="2"/>
  <c r="D858" i="2"/>
  <c r="D842" i="2"/>
  <c r="D826" i="2"/>
  <c r="D810" i="2"/>
  <c r="D794" i="2"/>
  <c r="D778" i="2"/>
  <c r="D762" i="2"/>
  <c r="E762" i="2" s="1"/>
  <c r="F762" i="2" s="1"/>
  <c r="D746" i="2"/>
  <c r="D730" i="2"/>
  <c r="D714" i="2"/>
  <c r="D698" i="2"/>
  <c r="D682" i="2"/>
  <c r="D658" i="2"/>
  <c r="D633" i="2"/>
  <c r="E633" i="2" s="1"/>
  <c r="F633" i="2" s="1"/>
  <c r="D608" i="2"/>
  <c r="D583" i="2"/>
  <c r="D558" i="2"/>
  <c r="D530" i="2"/>
  <c r="D505" i="2"/>
  <c r="D480" i="2"/>
  <c r="D455" i="2"/>
  <c r="D425" i="2"/>
  <c r="D393" i="2"/>
  <c r="E392" i="2" s="1"/>
  <c r="F392" i="2" s="1"/>
  <c r="D361" i="2"/>
  <c r="D329" i="2"/>
  <c r="D297" i="2"/>
  <c r="D265" i="2"/>
  <c r="D233" i="2"/>
  <c r="D201" i="2"/>
  <c r="D169" i="2"/>
  <c r="D137" i="2"/>
  <c r="D102" i="2"/>
  <c r="D41" i="2"/>
  <c r="E1294" i="2"/>
  <c r="F1294" i="2" s="1"/>
  <c r="E1295" i="2"/>
  <c r="F1295" i="2" s="1"/>
  <c r="E1167" i="2"/>
  <c r="F1167" i="2" s="1"/>
  <c r="E648" i="2"/>
  <c r="F648" i="2" s="1"/>
  <c r="F1303" i="1"/>
  <c r="G1303" i="1" s="1"/>
  <c r="F1302" i="1"/>
  <c r="G1302" i="1" s="1"/>
  <c r="F1301" i="1"/>
  <c r="G1301" i="1" s="1"/>
  <c r="F1300" i="1"/>
  <c r="G1300" i="1" s="1"/>
  <c r="F1299" i="1"/>
  <c r="G1299" i="1" s="1"/>
  <c r="F1298" i="1"/>
  <c r="G1298" i="1" s="1"/>
  <c r="F1297" i="1"/>
  <c r="G1297" i="1" s="1"/>
  <c r="F1296" i="1"/>
  <c r="G1296" i="1" s="1"/>
  <c r="F1295" i="1"/>
  <c r="G1295" i="1" s="1"/>
  <c r="F1294" i="1"/>
  <c r="G1294" i="1" s="1"/>
  <c r="F1293" i="1"/>
  <c r="G1293" i="1" s="1"/>
  <c r="F1292" i="1"/>
  <c r="G1292" i="1" s="1"/>
  <c r="F1291" i="1"/>
  <c r="G1291" i="1" s="1"/>
  <c r="F1290" i="1"/>
  <c r="G1290" i="1" s="1"/>
  <c r="F1289" i="1"/>
  <c r="G1289" i="1" s="1"/>
  <c r="F1288" i="1"/>
  <c r="G1288" i="1" s="1"/>
  <c r="F1287" i="1"/>
  <c r="G1287" i="1" s="1"/>
  <c r="F1286" i="1"/>
  <c r="G1286" i="1" s="1"/>
  <c r="F1285" i="1"/>
  <c r="G1285" i="1" s="1"/>
  <c r="F1284" i="1"/>
  <c r="G1284" i="1" s="1"/>
  <c r="F1283" i="1"/>
  <c r="G1283" i="1" s="1"/>
  <c r="F1282" i="1"/>
  <c r="G1282" i="1" s="1"/>
  <c r="F1281" i="1"/>
  <c r="G1281" i="1" s="1"/>
  <c r="F1280" i="1"/>
  <c r="G1280" i="1" s="1"/>
  <c r="F1279" i="1"/>
  <c r="G1279" i="1" s="1"/>
  <c r="F1278" i="1"/>
  <c r="G1278" i="1" s="1"/>
  <c r="F1277" i="1"/>
  <c r="G1277" i="1" s="1"/>
  <c r="F1276" i="1"/>
  <c r="G1276" i="1" s="1"/>
  <c r="F1275" i="1"/>
  <c r="G1275" i="1" s="1"/>
  <c r="F1274" i="1"/>
  <c r="G1274" i="1" s="1"/>
  <c r="F1273" i="1"/>
  <c r="G1273" i="1" s="1"/>
  <c r="F1272" i="1"/>
  <c r="G1272" i="1" s="1"/>
  <c r="F1271" i="1"/>
  <c r="G1271" i="1" s="1"/>
  <c r="F1270" i="1"/>
  <c r="G1270" i="1" s="1"/>
  <c r="F1269" i="1"/>
  <c r="G1269" i="1" s="1"/>
  <c r="F1268" i="1"/>
  <c r="G1268" i="1" s="1"/>
  <c r="F1267" i="1"/>
  <c r="G1267" i="1" s="1"/>
  <c r="F1266" i="1"/>
  <c r="G1266" i="1" s="1"/>
  <c r="F1265" i="1"/>
  <c r="G1265" i="1" s="1"/>
  <c r="F1264" i="1"/>
  <c r="G1264" i="1" s="1"/>
  <c r="F1263" i="1"/>
  <c r="G1263" i="1" s="1"/>
  <c r="F1262" i="1"/>
  <c r="G1262" i="1" s="1"/>
  <c r="F1261" i="1"/>
  <c r="G1261" i="1" s="1"/>
  <c r="F1260" i="1"/>
  <c r="G1260" i="1" s="1"/>
  <c r="F1259" i="1"/>
  <c r="G1259" i="1" s="1"/>
  <c r="F1258" i="1"/>
  <c r="G1258" i="1" s="1"/>
  <c r="F1257" i="1"/>
  <c r="G1257" i="1" s="1"/>
  <c r="F1256" i="1"/>
  <c r="G1256" i="1" s="1"/>
  <c r="F1255" i="1"/>
  <c r="G1255" i="1" s="1"/>
  <c r="F1254" i="1"/>
  <c r="G1254" i="1" s="1"/>
  <c r="F1253" i="1"/>
  <c r="G1253" i="1" s="1"/>
  <c r="F1252" i="1"/>
  <c r="G1252" i="1" s="1"/>
  <c r="F1251" i="1"/>
  <c r="G1251" i="1" s="1"/>
  <c r="F1250" i="1"/>
  <c r="G1250" i="1" s="1"/>
  <c r="F1249" i="1"/>
  <c r="G1249" i="1" s="1"/>
  <c r="F1248" i="1"/>
  <c r="G1248" i="1" s="1"/>
  <c r="F1247" i="1"/>
  <c r="G1247" i="1" s="1"/>
  <c r="F1246" i="1"/>
  <c r="G1246" i="1" s="1"/>
  <c r="F1245" i="1"/>
  <c r="G1245" i="1" s="1"/>
  <c r="F1244" i="1"/>
  <c r="G1244" i="1" s="1"/>
  <c r="F1243" i="1"/>
  <c r="G1243" i="1" s="1"/>
  <c r="F1242" i="1"/>
  <c r="G1242" i="1" s="1"/>
  <c r="F1241" i="1"/>
  <c r="G1241" i="1" s="1"/>
  <c r="F1240" i="1"/>
  <c r="G1240" i="1" s="1"/>
  <c r="F1239" i="1"/>
  <c r="G1239" i="1" s="1"/>
  <c r="F1238" i="1"/>
  <c r="G1238" i="1" s="1"/>
  <c r="F1237" i="1"/>
  <c r="G1237" i="1" s="1"/>
  <c r="F1236" i="1"/>
  <c r="G1236" i="1" s="1"/>
  <c r="F1235" i="1"/>
  <c r="G1235" i="1" s="1"/>
  <c r="F1234" i="1"/>
  <c r="G1234" i="1" s="1"/>
  <c r="F1233" i="1"/>
  <c r="G1233" i="1" s="1"/>
  <c r="F1232" i="1"/>
  <c r="G1232" i="1" s="1"/>
  <c r="F1231" i="1"/>
  <c r="G1231" i="1" s="1"/>
  <c r="F1230" i="1"/>
  <c r="G1230" i="1" s="1"/>
  <c r="F1229" i="1"/>
  <c r="G1229" i="1" s="1"/>
  <c r="F1228" i="1"/>
  <c r="G1228" i="1" s="1"/>
  <c r="F1227" i="1"/>
  <c r="G1227" i="1" s="1"/>
  <c r="F1226" i="1"/>
  <c r="G1226" i="1" s="1"/>
  <c r="F1225" i="1"/>
  <c r="G1225" i="1" s="1"/>
  <c r="F1224" i="1"/>
  <c r="G1224" i="1" s="1"/>
  <c r="F1223" i="1"/>
  <c r="G1223" i="1" s="1"/>
  <c r="F1222" i="1"/>
  <c r="G1222" i="1" s="1"/>
  <c r="F1221" i="1"/>
  <c r="G1221" i="1" s="1"/>
  <c r="F1220" i="1"/>
  <c r="G1220" i="1" s="1"/>
  <c r="F1219" i="1"/>
  <c r="G1219" i="1" s="1"/>
  <c r="F1218" i="1"/>
  <c r="G1218" i="1" s="1"/>
  <c r="F1217" i="1"/>
  <c r="G1217" i="1" s="1"/>
  <c r="F1216" i="1"/>
  <c r="G1216" i="1" s="1"/>
  <c r="F1215" i="1"/>
  <c r="G1215" i="1" s="1"/>
  <c r="F1214" i="1"/>
  <c r="G1214" i="1" s="1"/>
  <c r="F1213" i="1"/>
  <c r="G1213" i="1" s="1"/>
  <c r="F1212" i="1"/>
  <c r="G1212" i="1" s="1"/>
  <c r="F1211" i="1"/>
  <c r="G1211" i="1" s="1"/>
  <c r="F1210" i="1"/>
  <c r="G1210" i="1" s="1"/>
  <c r="F1209" i="1"/>
  <c r="G1209" i="1" s="1"/>
  <c r="F1208" i="1"/>
  <c r="G1208" i="1" s="1"/>
  <c r="F1207" i="1"/>
  <c r="G1207" i="1" s="1"/>
  <c r="F1206" i="1"/>
  <c r="G1206" i="1" s="1"/>
  <c r="F1205" i="1"/>
  <c r="G1205" i="1" s="1"/>
  <c r="F1204" i="1"/>
  <c r="G1204" i="1" s="1"/>
  <c r="F1203" i="1"/>
  <c r="G1203" i="1" s="1"/>
  <c r="F1202" i="1"/>
  <c r="G1202" i="1" s="1"/>
  <c r="F1201" i="1"/>
  <c r="G1201" i="1" s="1"/>
  <c r="F1200" i="1"/>
  <c r="G1200" i="1" s="1"/>
  <c r="F1199" i="1"/>
  <c r="G1199" i="1" s="1"/>
  <c r="F1198" i="1"/>
  <c r="G1198" i="1" s="1"/>
  <c r="F1197" i="1"/>
  <c r="G1197" i="1" s="1"/>
  <c r="F1196" i="1"/>
  <c r="G1196" i="1" s="1"/>
  <c r="F1195" i="1"/>
  <c r="G1195" i="1" s="1"/>
  <c r="F1194" i="1"/>
  <c r="G1194" i="1" s="1"/>
  <c r="F1193" i="1"/>
  <c r="G1193" i="1" s="1"/>
  <c r="F1192" i="1"/>
  <c r="G1192" i="1" s="1"/>
  <c r="F1191" i="1"/>
  <c r="G1191" i="1" s="1"/>
  <c r="F1190" i="1"/>
  <c r="G1190" i="1" s="1"/>
  <c r="F1189" i="1"/>
  <c r="G1189" i="1" s="1"/>
  <c r="F1188" i="1"/>
  <c r="G1188" i="1" s="1"/>
  <c r="F1187" i="1"/>
  <c r="G1187" i="1" s="1"/>
  <c r="F1186" i="1"/>
  <c r="G1186" i="1" s="1"/>
  <c r="F1185" i="1"/>
  <c r="G1185" i="1" s="1"/>
  <c r="F1184" i="1"/>
  <c r="G1184" i="1" s="1"/>
  <c r="F1183" i="1"/>
  <c r="G1183" i="1" s="1"/>
  <c r="F1182" i="1"/>
  <c r="G1182" i="1" s="1"/>
  <c r="F1181" i="1"/>
  <c r="G1181" i="1" s="1"/>
  <c r="F1180" i="1"/>
  <c r="G1180" i="1" s="1"/>
  <c r="F1179" i="1"/>
  <c r="G1179" i="1" s="1"/>
  <c r="F1178" i="1"/>
  <c r="G1178" i="1" s="1"/>
  <c r="F1177" i="1"/>
  <c r="G1177" i="1" s="1"/>
  <c r="F1176" i="1"/>
  <c r="G1176" i="1" s="1"/>
  <c r="F1175" i="1"/>
  <c r="G1175" i="1" s="1"/>
  <c r="F1174" i="1"/>
  <c r="G1174" i="1" s="1"/>
  <c r="F1173" i="1"/>
  <c r="G1173" i="1" s="1"/>
  <c r="F1172" i="1"/>
  <c r="G1172" i="1" s="1"/>
  <c r="F1171" i="1"/>
  <c r="G1171" i="1" s="1"/>
  <c r="F1170" i="1"/>
  <c r="G1170" i="1" s="1"/>
  <c r="F1169" i="1"/>
  <c r="G1169" i="1" s="1"/>
  <c r="F1168" i="1"/>
  <c r="G1168" i="1" s="1"/>
  <c r="F1167" i="1"/>
  <c r="G1167" i="1" s="1"/>
  <c r="F1166" i="1"/>
  <c r="G1166" i="1" s="1"/>
  <c r="F1165" i="1"/>
  <c r="G1165" i="1" s="1"/>
  <c r="F1164" i="1"/>
  <c r="G1164" i="1" s="1"/>
  <c r="F1163" i="1"/>
  <c r="G1163" i="1" s="1"/>
  <c r="F1162" i="1"/>
  <c r="G1162" i="1" s="1"/>
  <c r="F1161" i="1"/>
  <c r="G1161" i="1" s="1"/>
  <c r="F1160" i="1"/>
  <c r="G1160" i="1" s="1"/>
  <c r="F1159" i="1"/>
  <c r="G1159" i="1" s="1"/>
  <c r="F1158" i="1"/>
  <c r="G1158" i="1" s="1"/>
  <c r="F1157" i="1"/>
  <c r="G1157" i="1" s="1"/>
  <c r="F1156" i="1"/>
  <c r="G1156" i="1" s="1"/>
  <c r="F1155" i="1"/>
  <c r="G1155" i="1" s="1"/>
  <c r="F1154" i="1"/>
  <c r="G1154" i="1" s="1"/>
  <c r="F1153" i="1"/>
  <c r="G1153" i="1" s="1"/>
  <c r="F1152" i="1"/>
  <c r="G1152" i="1" s="1"/>
  <c r="F1151" i="1"/>
  <c r="G1151" i="1" s="1"/>
  <c r="F1150" i="1"/>
  <c r="G1150" i="1" s="1"/>
  <c r="F1149" i="1"/>
  <c r="G1149" i="1" s="1"/>
  <c r="F1148" i="1"/>
  <c r="G1148" i="1" s="1"/>
  <c r="F1147" i="1"/>
  <c r="G1147" i="1" s="1"/>
  <c r="F1146" i="1"/>
  <c r="G1146" i="1" s="1"/>
  <c r="F1145" i="1"/>
  <c r="G1145" i="1" s="1"/>
  <c r="F1144" i="1"/>
  <c r="G1144" i="1" s="1"/>
  <c r="F1143" i="1"/>
  <c r="G1143" i="1" s="1"/>
  <c r="F1142" i="1"/>
  <c r="G1142" i="1" s="1"/>
  <c r="F1141" i="1"/>
  <c r="G1141" i="1" s="1"/>
  <c r="F1140" i="1"/>
  <c r="G1140" i="1" s="1"/>
  <c r="F1139" i="1"/>
  <c r="G1139" i="1" s="1"/>
  <c r="F1138" i="1"/>
  <c r="G1138" i="1" s="1"/>
  <c r="F1137" i="1"/>
  <c r="G1137" i="1" s="1"/>
  <c r="F1136" i="1"/>
  <c r="G1136" i="1" s="1"/>
  <c r="F1135" i="1"/>
  <c r="G1135" i="1" s="1"/>
  <c r="F1134" i="1"/>
  <c r="G1134" i="1" s="1"/>
  <c r="F1133" i="1"/>
  <c r="G1133" i="1" s="1"/>
  <c r="F1132" i="1"/>
  <c r="G1132" i="1" s="1"/>
  <c r="F1131" i="1"/>
  <c r="G1131" i="1" s="1"/>
  <c r="F1130" i="1"/>
  <c r="G1130" i="1" s="1"/>
  <c r="F1129" i="1"/>
  <c r="G1129" i="1" s="1"/>
  <c r="F1128" i="1"/>
  <c r="G1128" i="1" s="1"/>
  <c r="F1127" i="1"/>
  <c r="G1127" i="1" s="1"/>
  <c r="F1126" i="1"/>
  <c r="G1126" i="1" s="1"/>
  <c r="F1125" i="1"/>
  <c r="G1125" i="1" s="1"/>
  <c r="F1124" i="1"/>
  <c r="G1124" i="1" s="1"/>
  <c r="F1123" i="1"/>
  <c r="G1123" i="1" s="1"/>
  <c r="F1122" i="1"/>
  <c r="G1122" i="1" s="1"/>
  <c r="F1121" i="1"/>
  <c r="G1121" i="1" s="1"/>
  <c r="F1120" i="1"/>
  <c r="G1120" i="1" s="1"/>
  <c r="F1119" i="1"/>
  <c r="G1119" i="1" s="1"/>
  <c r="F1118" i="1"/>
  <c r="G1118" i="1" s="1"/>
  <c r="F1117" i="1"/>
  <c r="G1117" i="1" s="1"/>
  <c r="F1116" i="1"/>
  <c r="G1116" i="1" s="1"/>
  <c r="F1115" i="1"/>
  <c r="G1115" i="1" s="1"/>
  <c r="F1114" i="1"/>
  <c r="G1114" i="1" s="1"/>
  <c r="F1113" i="1"/>
  <c r="G1113" i="1" s="1"/>
  <c r="F1112" i="1"/>
  <c r="G1112" i="1" s="1"/>
  <c r="F1111" i="1"/>
  <c r="G1111" i="1" s="1"/>
  <c r="F1110" i="1"/>
  <c r="G1110" i="1" s="1"/>
  <c r="F1109" i="1"/>
  <c r="G1109" i="1" s="1"/>
  <c r="F1108" i="1"/>
  <c r="G1108" i="1" s="1"/>
  <c r="F1107" i="1"/>
  <c r="G1107" i="1" s="1"/>
  <c r="F1106" i="1"/>
  <c r="G1106" i="1" s="1"/>
  <c r="F1105" i="1"/>
  <c r="G1105" i="1" s="1"/>
  <c r="F1104" i="1"/>
  <c r="G1104" i="1" s="1"/>
  <c r="F1103" i="1"/>
  <c r="G1103" i="1" s="1"/>
  <c r="F1102" i="1"/>
  <c r="G1102" i="1" s="1"/>
  <c r="F1101" i="1"/>
  <c r="G1101" i="1" s="1"/>
  <c r="F1100" i="1"/>
  <c r="G1100" i="1" s="1"/>
  <c r="F1099" i="1"/>
  <c r="G1099" i="1" s="1"/>
  <c r="F1098" i="1"/>
  <c r="G1098" i="1" s="1"/>
  <c r="F1097" i="1"/>
  <c r="G1097" i="1" s="1"/>
  <c r="F1096" i="1"/>
  <c r="G1096" i="1" s="1"/>
  <c r="F1095" i="1"/>
  <c r="G1095" i="1" s="1"/>
  <c r="F1094" i="1"/>
  <c r="G1094" i="1" s="1"/>
  <c r="F1093" i="1"/>
  <c r="G1093" i="1" s="1"/>
  <c r="F1092" i="1"/>
  <c r="G1092" i="1" s="1"/>
  <c r="F1091" i="1"/>
  <c r="G1091" i="1" s="1"/>
  <c r="F1090" i="1"/>
  <c r="G1090" i="1" s="1"/>
  <c r="F1089" i="1"/>
  <c r="G1089" i="1" s="1"/>
  <c r="F1088" i="1"/>
  <c r="G1088" i="1" s="1"/>
  <c r="F1087" i="1"/>
  <c r="G1087" i="1" s="1"/>
  <c r="F1086" i="1"/>
  <c r="G1086" i="1" s="1"/>
  <c r="F1085" i="1"/>
  <c r="G1085" i="1" s="1"/>
  <c r="F1084" i="1"/>
  <c r="G1084" i="1" s="1"/>
  <c r="F1083" i="1"/>
  <c r="G1083" i="1" s="1"/>
  <c r="F1082" i="1"/>
  <c r="G1082" i="1" s="1"/>
  <c r="F1081" i="1"/>
  <c r="G1081" i="1" s="1"/>
  <c r="F1080" i="1"/>
  <c r="G1080" i="1" s="1"/>
  <c r="F1079" i="1"/>
  <c r="G1079" i="1" s="1"/>
  <c r="F1078" i="1"/>
  <c r="G1078" i="1" s="1"/>
  <c r="F1077" i="1"/>
  <c r="G1077" i="1" s="1"/>
  <c r="F1076" i="1"/>
  <c r="G1076" i="1" s="1"/>
  <c r="F1075" i="1"/>
  <c r="G1075" i="1" s="1"/>
  <c r="F1074" i="1"/>
  <c r="G1074" i="1" s="1"/>
  <c r="F1073" i="1"/>
  <c r="G1073" i="1" s="1"/>
  <c r="F1072" i="1"/>
  <c r="G1072" i="1" s="1"/>
  <c r="F1071" i="1"/>
  <c r="G1071" i="1" s="1"/>
  <c r="F1070" i="1"/>
  <c r="G1070" i="1" s="1"/>
  <c r="F1069" i="1"/>
  <c r="G1069" i="1" s="1"/>
  <c r="F1068" i="1"/>
  <c r="G1068" i="1" s="1"/>
  <c r="F1067" i="1"/>
  <c r="G1067" i="1" s="1"/>
  <c r="F1066" i="1"/>
  <c r="G1066" i="1" s="1"/>
  <c r="F1065" i="1"/>
  <c r="G1065" i="1" s="1"/>
  <c r="F1064" i="1"/>
  <c r="G1064" i="1" s="1"/>
  <c r="F1063" i="1"/>
  <c r="G1063" i="1" s="1"/>
  <c r="F1062" i="1"/>
  <c r="G1062" i="1" s="1"/>
  <c r="F1061" i="1"/>
  <c r="G1061" i="1" s="1"/>
  <c r="F1060" i="1"/>
  <c r="G1060" i="1" s="1"/>
  <c r="F1059" i="1"/>
  <c r="G1059" i="1" s="1"/>
  <c r="F1058" i="1"/>
  <c r="G1058" i="1" s="1"/>
  <c r="F1057" i="1"/>
  <c r="G1057" i="1" s="1"/>
  <c r="F1056" i="1"/>
  <c r="G1056" i="1" s="1"/>
  <c r="F1055" i="1"/>
  <c r="G1055" i="1" s="1"/>
  <c r="F1054" i="1"/>
  <c r="G1054" i="1" s="1"/>
  <c r="F1053" i="1"/>
  <c r="G1053" i="1" s="1"/>
  <c r="F1052" i="1"/>
  <c r="G1052" i="1" s="1"/>
  <c r="F1051" i="1"/>
  <c r="G1051" i="1" s="1"/>
  <c r="F1050" i="1"/>
  <c r="G1050" i="1" s="1"/>
  <c r="F1049" i="1"/>
  <c r="G1049" i="1" s="1"/>
  <c r="F1048" i="1"/>
  <c r="G1048" i="1" s="1"/>
  <c r="F1047" i="1"/>
  <c r="G1047" i="1" s="1"/>
  <c r="F1046" i="1"/>
  <c r="G1046" i="1" s="1"/>
  <c r="F1045" i="1"/>
  <c r="G1045" i="1" s="1"/>
  <c r="F1044" i="1"/>
  <c r="G1044" i="1" s="1"/>
  <c r="F1043" i="1"/>
  <c r="G1043" i="1" s="1"/>
  <c r="F1042" i="1"/>
  <c r="G1042" i="1" s="1"/>
  <c r="F1041" i="1"/>
  <c r="G1041" i="1" s="1"/>
  <c r="F1040" i="1"/>
  <c r="G1040" i="1" s="1"/>
  <c r="F1039" i="1"/>
  <c r="G1039" i="1" s="1"/>
  <c r="F1038" i="1"/>
  <c r="G1038" i="1" s="1"/>
  <c r="F1037" i="1"/>
  <c r="G1037" i="1" s="1"/>
  <c r="F1036" i="1"/>
  <c r="G1036" i="1" s="1"/>
  <c r="F1035" i="1"/>
  <c r="G1035" i="1" s="1"/>
  <c r="F1034" i="1"/>
  <c r="G1034" i="1" s="1"/>
  <c r="F1033" i="1"/>
  <c r="G1033" i="1" s="1"/>
  <c r="F1032" i="1"/>
  <c r="G1032" i="1" s="1"/>
  <c r="F1031" i="1"/>
  <c r="G1031" i="1" s="1"/>
  <c r="F1030" i="1"/>
  <c r="G1030" i="1" s="1"/>
  <c r="F1029" i="1"/>
  <c r="G1029" i="1" s="1"/>
  <c r="F1028" i="1"/>
  <c r="G1028" i="1" s="1"/>
  <c r="F1027" i="1"/>
  <c r="G1027" i="1" s="1"/>
  <c r="F1026" i="1"/>
  <c r="G1026" i="1" s="1"/>
  <c r="F1025" i="1"/>
  <c r="G1025" i="1" s="1"/>
  <c r="F1024" i="1"/>
  <c r="G1024" i="1" s="1"/>
  <c r="F1023" i="1"/>
  <c r="G1023" i="1" s="1"/>
  <c r="F1022" i="1"/>
  <c r="G1022" i="1" s="1"/>
  <c r="F1021" i="1"/>
  <c r="G1021" i="1" s="1"/>
  <c r="F1020" i="1"/>
  <c r="G1020" i="1" s="1"/>
  <c r="F1019" i="1"/>
  <c r="G1019" i="1" s="1"/>
  <c r="F1018" i="1"/>
  <c r="G1018" i="1" s="1"/>
  <c r="F1017" i="1"/>
  <c r="G1017" i="1" s="1"/>
  <c r="F1016" i="1"/>
  <c r="G1016" i="1" s="1"/>
  <c r="F1015" i="1"/>
  <c r="G1015" i="1" s="1"/>
  <c r="F1014" i="1"/>
  <c r="G1014" i="1" s="1"/>
  <c r="F1013" i="1"/>
  <c r="G1013" i="1" s="1"/>
  <c r="F1012" i="1"/>
  <c r="G1012" i="1" s="1"/>
  <c r="F1011" i="1"/>
  <c r="G1011" i="1" s="1"/>
  <c r="F1010" i="1"/>
  <c r="G1010" i="1" s="1"/>
  <c r="F1009" i="1"/>
  <c r="G1009" i="1" s="1"/>
  <c r="F1008" i="1"/>
  <c r="G1008" i="1" s="1"/>
  <c r="F1007" i="1"/>
  <c r="G1007" i="1" s="1"/>
  <c r="F1006" i="1"/>
  <c r="G1006" i="1" s="1"/>
  <c r="F1005" i="1"/>
  <c r="G1005" i="1" s="1"/>
  <c r="F1004" i="1"/>
  <c r="G1004" i="1" s="1"/>
  <c r="F1003" i="1"/>
  <c r="G1003" i="1" s="1"/>
  <c r="F1002" i="1"/>
  <c r="G1002" i="1" s="1"/>
  <c r="F1001" i="1"/>
  <c r="G1001" i="1" s="1"/>
  <c r="F1000" i="1"/>
  <c r="G1000" i="1" s="1"/>
  <c r="F999" i="1"/>
  <c r="G999" i="1" s="1"/>
  <c r="F998" i="1"/>
  <c r="G998" i="1" s="1"/>
  <c r="F997" i="1"/>
  <c r="G997" i="1" s="1"/>
  <c r="F996" i="1"/>
  <c r="G996" i="1" s="1"/>
  <c r="F995" i="1"/>
  <c r="G995" i="1" s="1"/>
  <c r="F994" i="1"/>
  <c r="G994" i="1" s="1"/>
  <c r="F993" i="1"/>
  <c r="G993" i="1" s="1"/>
  <c r="F992" i="1"/>
  <c r="G992" i="1" s="1"/>
  <c r="F991" i="1"/>
  <c r="G991" i="1" s="1"/>
  <c r="F990" i="1"/>
  <c r="G990" i="1" s="1"/>
  <c r="F989" i="1"/>
  <c r="G989" i="1" s="1"/>
  <c r="F988" i="1"/>
  <c r="G988" i="1" s="1"/>
  <c r="F987" i="1"/>
  <c r="G987" i="1" s="1"/>
  <c r="F986" i="1"/>
  <c r="G986" i="1" s="1"/>
  <c r="F985" i="1"/>
  <c r="G985" i="1" s="1"/>
  <c r="F984" i="1"/>
  <c r="G984" i="1" s="1"/>
  <c r="F983" i="1"/>
  <c r="G983" i="1" s="1"/>
  <c r="F982" i="1"/>
  <c r="G982" i="1" s="1"/>
  <c r="F981" i="1"/>
  <c r="G981" i="1" s="1"/>
  <c r="F980" i="1"/>
  <c r="G980" i="1" s="1"/>
  <c r="F979" i="1"/>
  <c r="G979" i="1" s="1"/>
  <c r="F978" i="1"/>
  <c r="G978" i="1" s="1"/>
  <c r="F977" i="1"/>
  <c r="G977" i="1" s="1"/>
  <c r="F976" i="1"/>
  <c r="G976" i="1" s="1"/>
  <c r="F975" i="1"/>
  <c r="G975" i="1" s="1"/>
  <c r="F974" i="1"/>
  <c r="G974" i="1" s="1"/>
  <c r="F973" i="1"/>
  <c r="G973" i="1" s="1"/>
  <c r="F972" i="1"/>
  <c r="G972" i="1" s="1"/>
  <c r="F971" i="1"/>
  <c r="G971" i="1" s="1"/>
  <c r="F970" i="1"/>
  <c r="G970" i="1" s="1"/>
  <c r="F969" i="1"/>
  <c r="G969" i="1" s="1"/>
  <c r="F968" i="1"/>
  <c r="G968" i="1" s="1"/>
  <c r="F967" i="1"/>
  <c r="G967" i="1" s="1"/>
  <c r="F966" i="1"/>
  <c r="G966" i="1" s="1"/>
  <c r="F965" i="1"/>
  <c r="G965" i="1" s="1"/>
  <c r="F964" i="1"/>
  <c r="G964" i="1" s="1"/>
  <c r="F963" i="1"/>
  <c r="G963" i="1" s="1"/>
  <c r="F962" i="1"/>
  <c r="G962" i="1" s="1"/>
  <c r="F961" i="1"/>
  <c r="G961" i="1" s="1"/>
  <c r="F960" i="1"/>
  <c r="G960" i="1" s="1"/>
  <c r="F959" i="1"/>
  <c r="G959" i="1" s="1"/>
  <c r="F958" i="1"/>
  <c r="G958" i="1" s="1"/>
  <c r="F957" i="1"/>
  <c r="G957" i="1" s="1"/>
  <c r="F956" i="1"/>
  <c r="G956" i="1" s="1"/>
  <c r="F955" i="1"/>
  <c r="G955" i="1" s="1"/>
  <c r="F954" i="1"/>
  <c r="G954" i="1" s="1"/>
  <c r="F953" i="1"/>
  <c r="G953" i="1" s="1"/>
  <c r="F952" i="1"/>
  <c r="G952" i="1" s="1"/>
  <c r="F951" i="1"/>
  <c r="G951" i="1" s="1"/>
  <c r="F950" i="1"/>
  <c r="G950" i="1" s="1"/>
  <c r="F949" i="1"/>
  <c r="G949" i="1" s="1"/>
  <c r="F948" i="1"/>
  <c r="G948" i="1" s="1"/>
  <c r="F947" i="1"/>
  <c r="G947" i="1" s="1"/>
  <c r="F946" i="1"/>
  <c r="G946" i="1" s="1"/>
  <c r="F945" i="1"/>
  <c r="G945" i="1" s="1"/>
  <c r="F944" i="1"/>
  <c r="G944" i="1" s="1"/>
  <c r="F943" i="1"/>
  <c r="G943" i="1" s="1"/>
  <c r="F942" i="1"/>
  <c r="G942" i="1" s="1"/>
  <c r="F941" i="1"/>
  <c r="G941" i="1" s="1"/>
  <c r="F940" i="1"/>
  <c r="G940" i="1" s="1"/>
  <c r="F939" i="1"/>
  <c r="G939" i="1" s="1"/>
  <c r="F938" i="1"/>
  <c r="G938" i="1" s="1"/>
  <c r="F937" i="1"/>
  <c r="G937" i="1" s="1"/>
  <c r="F936" i="1"/>
  <c r="G936" i="1" s="1"/>
  <c r="F935" i="1"/>
  <c r="G935" i="1" s="1"/>
  <c r="F934" i="1"/>
  <c r="G934" i="1" s="1"/>
  <c r="F933" i="1"/>
  <c r="G933" i="1" s="1"/>
  <c r="F932" i="1"/>
  <c r="G932" i="1" s="1"/>
  <c r="F931" i="1"/>
  <c r="G931" i="1" s="1"/>
  <c r="F930" i="1"/>
  <c r="G930" i="1" s="1"/>
  <c r="F929" i="1"/>
  <c r="G929" i="1" s="1"/>
  <c r="F928" i="1"/>
  <c r="G928" i="1" s="1"/>
  <c r="F927" i="1"/>
  <c r="G927" i="1" s="1"/>
  <c r="F926" i="1"/>
  <c r="G926" i="1" s="1"/>
  <c r="F925" i="1"/>
  <c r="G925" i="1" s="1"/>
  <c r="F924" i="1"/>
  <c r="G924" i="1" s="1"/>
  <c r="F923" i="1"/>
  <c r="G923" i="1" s="1"/>
  <c r="F922" i="1"/>
  <c r="G922" i="1" s="1"/>
  <c r="F921" i="1"/>
  <c r="G921" i="1" s="1"/>
  <c r="F920" i="1"/>
  <c r="G920" i="1" s="1"/>
  <c r="F919" i="1"/>
  <c r="G919" i="1" s="1"/>
  <c r="F918" i="1"/>
  <c r="G918" i="1" s="1"/>
  <c r="F917" i="1"/>
  <c r="G917" i="1" s="1"/>
  <c r="F916" i="1"/>
  <c r="G916" i="1" s="1"/>
  <c r="F915" i="1"/>
  <c r="G915" i="1" s="1"/>
  <c r="F914" i="1"/>
  <c r="G914" i="1" s="1"/>
  <c r="F913" i="1"/>
  <c r="G913" i="1" s="1"/>
  <c r="F912" i="1"/>
  <c r="G912" i="1" s="1"/>
  <c r="F911" i="1"/>
  <c r="G911" i="1" s="1"/>
  <c r="F910" i="1"/>
  <c r="G910" i="1" s="1"/>
  <c r="F909" i="1"/>
  <c r="G909" i="1" s="1"/>
  <c r="F908" i="1"/>
  <c r="G908" i="1" s="1"/>
  <c r="F907" i="1"/>
  <c r="G907" i="1" s="1"/>
  <c r="F906" i="1"/>
  <c r="G906" i="1" s="1"/>
  <c r="F905" i="1"/>
  <c r="G905" i="1" s="1"/>
  <c r="F904" i="1"/>
  <c r="G904" i="1" s="1"/>
  <c r="F903" i="1"/>
  <c r="G903" i="1" s="1"/>
  <c r="F902" i="1"/>
  <c r="G902" i="1" s="1"/>
  <c r="F901" i="1"/>
  <c r="G901" i="1" s="1"/>
  <c r="F900" i="1"/>
  <c r="G900" i="1" s="1"/>
  <c r="F899" i="1"/>
  <c r="G899" i="1" s="1"/>
  <c r="F898" i="1"/>
  <c r="G898" i="1" s="1"/>
  <c r="F897" i="1"/>
  <c r="G897" i="1" s="1"/>
  <c r="F896" i="1"/>
  <c r="G896" i="1" s="1"/>
  <c r="F895" i="1"/>
  <c r="G895" i="1" s="1"/>
  <c r="F894" i="1"/>
  <c r="G894" i="1" s="1"/>
  <c r="F893" i="1"/>
  <c r="G893" i="1" s="1"/>
  <c r="F892" i="1"/>
  <c r="G892" i="1" s="1"/>
  <c r="F891" i="1"/>
  <c r="G891" i="1" s="1"/>
  <c r="F890" i="1"/>
  <c r="G890" i="1" s="1"/>
  <c r="F889" i="1"/>
  <c r="G889" i="1" s="1"/>
  <c r="F888" i="1"/>
  <c r="G888" i="1" s="1"/>
  <c r="F887" i="1"/>
  <c r="G887" i="1" s="1"/>
  <c r="F886" i="1"/>
  <c r="G886" i="1" s="1"/>
  <c r="F885" i="1"/>
  <c r="G885" i="1" s="1"/>
  <c r="F884" i="1"/>
  <c r="G884" i="1" s="1"/>
  <c r="F883" i="1"/>
  <c r="G883" i="1" s="1"/>
  <c r="F882" i="1"/>
  <c r="G882" i="1" s="1"/>
  <c r="F881" i="1"/>
  <c r="G881" i="1" s="1"/>
  <c r="F880" i="1"/>
  <c r="G880" i="1" s="1"/>
  <c r="F879" i="1"/>
  <c r="G879" i="1" s="1"/>
  <c r="F878" i="1"/>
  <c r="G878" i="1" s="1"/>
  <c r="F877" i="1"/>
  <c r="G877" i="1" s="1"/>
  <c r="F876" i="1"/>
  <c r="G876" i="1" s="1"/>
  <c r="F875" i="1"/>
  <c r="G875" i="1" s="1"/>
  <c r="F874" i="1"/>
  <c r="G874" i="1" s="1"/>
  <c r="F873" i="1"/>
  <c r="G873" i="1" s="1"/>
  <c r="F872" i="1"/>
  <c r="G872" i="1" s="1"/>
  <c r="F871" i="1"/>
  <c r="G871" i="1" s="1"/>
  <c r="F870" i="1"/>
  <c r="G870" i="1" s="1"/>
  <c r="F869" i="1"/>
  <c r="G869" i="1" s="1"/>
  <c r="F868" i="1"/>
  <c r="G868" i="1" s="1"/>
  <c r="F867" i="1"/>
  <c r="G867" i="1" s="1"/>
  <c r="F866" i="1"/>
  <c r="G866" i="1" s="1"/>
  <c r="F865" i="1"/>
  <c r="G865" i="1" s="1"/>
  <c r="F864" i="1"/>
  <c r="G864" i="1" s="1"/>
  <c r="F863" i="1"/>
  <c r="G863" i="1" s="1"/>
  <c r="F862" i="1"/>
  <c r="G862" i="1" s="1"/>
  <c r="F861" i="1"/>
  <c r="G861" i="1" s="1"/>
  <c r="F860" i="1"/>
  <c r="G860" i="1" s="1"/>
  <c r="F859" i="1"/>
  <c r="G859" i="1" s="1"/>
  <c r="F858" i="1"/>
  <c r="G858" i="1" s="1"/>
  <c r="F857" i="1"/>
  <c r="G857" i="1" s="1"/>
  <c r="F856" i="1"/>
  <c r="G856" i="1" s="1"/>
  <c r="F855" i="1"/>
  <c r="G855" i="1" s="1"/>
  <c r="F854" i="1"/>
  <c r="G854" i="1" s="1"/>
  <c r="F853" i="1"/>
  <c r="G853" i="1" s="1"/>
  <c r="F852" i="1"/>
  <c r="G852" i="1" s="1"/>
  <c r="F851" i="1"/>
  <c r="G851" i="1" s="1"/>
  <c r="F850" i="1"/>
  <c r="G850" i="1" s="1"/>
  <c r="F849" i="1"/>
  <c r="G849" i="1" s="1"/>
  <c r="F848" i="1"/>
  <c r="G848" i="1" s="1"/>
  <c r="F847" i="1"/>
  <c r="G847" i="1" s="1"/>
  <c r="F846" i="1"/>
  <c r="G846" i="1" s="1"/>
  <c r="F845" i="1"/>
  <c r="G845" i="1" s="1"/>
  <c r="F844" i="1"/>
  <c r="G844" i="1" s="1"/>
  <c r="F843" i="1"/>
  <c r="G843" i="1" s="1"/>
  <c r="F842" i="1"/>
  <c r="G842" i="1" s="1"/>
  <c r="F841" i="1"/>
  <c r="G841" i="1" s="1"/>
  <c r="F840" i="1"/>
  <c r="G840" i="1" s="1"/>
  <c r="F839" i="1"/>
  <c r="G839" i="1" s="1"/>
  <c r="F838" i="1"/>
  <c r="G838" i="1" s="1"/>
  <c r="F837" i="1"/>
  <c r="G837" i="1" s="1"/>
  <c r="F836" i="1"/>
  <c r="G836" i="1" s="1"/>
  <c r="F835" i="1"/>
  <c r="G835" i="1" s="1"/>
  <c r="F834" i="1"/>
  <c r="G834" i="1" s="1"/>
  <c r="F833" i="1"/>
  <c r="G833" i="1" s="1"/>
  <c r="F832" i="1"/>
  <c r="G832" i="1" s="1"/>
  <c r="F831" i="1"/>
  <c r="G831" i="1" s="1"/>
  <c r="F830" i="1"/>
  <c r="G830" i="1" s="1"/>
  <c r="F829" i="1"/>
  <c r="G829" i="1" s="1"/>
  <c r="F828" i="1"/>
  <c r="G828" i="1" s="1"/>
  <c r="F827" i="1"/>
  <c r="G827" i="1" s="1"/>
  <c r="F826" i="1"/>
  <c r="G826" i="1" s="1"/>
  <c r="F825" i="1"/>
  <c r="G825" i="1" s="1"/>
  <c r="F824" i="1"/>
  <c r="G824" i="1" s="1"/>
  <c r="F823" i="1"/>
  <c r="G823" i="1" s="1"/>
  <c r="F822" i="1"/>
  <c r="G822" i="1" s="1"/>
  <c r="F821" i="1"/>
  <c r="G821" i="1" s="1"/>
  <c r="F820" i="1"/>
  <c r="G820" i="1" s="1"/>
  <c r="F819" i="1"/>
  <c r="G819" i="1" s="1"/>
  <c r="F818" i="1"/>
  <c r="G818" i="1" s="1"/>
  <c r="F817" i="1"/>
  <c r="G817" i="1" s="1"/>
  <c r="F816" i="1"/>
  <c r="G816" i="1" s="1"/>
  <c r="F815" i="1"/>
  <c r="G815" i="1" s="1"/>
  <c r="F814" i="1"/>
  <c r="G814" i="1" s="1"/>
  <c r="F813" i="1"/>
  <c r="G813" i="1" s="1"/>
  <c r="F812" i="1"/>
  <c r="G812" i="1" s="1"/>
  <c r="F811" i="1"/>
  <c r="G811" i="1" s="1"/>
  <c r="F810" i="1"/>
  <c r="G810" i="1" s="1"/>
  <c r="F809" i="1"/>
  <c r="G809" i="1" s="1"/>
  <c r="F808" i="1"/>
  <c r="G808" i="1" s="1"/>
  <c r="F807" i="1"/>
  <c r="G807" i="1" s="1"/>
  <c r="F806" i="1"/>
  <c r="G806" i="1" s="1"/>
  <c r="F805" i="1"/>
  <c r="G805" i="1" s="1"/>
  <c r="F804" i="1"/>
  <c r="G804" i="1" s="1"/>
  <c r="F803" i="1"/>
  <c r="G803" i="1" s="1"/>
  <c r="F802" i="1"/>
  <c r="G802" i="1" s="1"/>
  <c r="F801" i="1"/>
  <c r="G801" i="1" s="1"/>
  <c r="F800" i="1"/>
  <c r="G800" i="1" s="1"/>
  <c r="F799" i="1"/>
  <c r="G799" i="1" s="1"/>
  <c r="F798" i="1"/>
  <c r="G798" i="1" s="1"/>
  <c r="F797" i="1"/>
  <c r="G797" i="1" s="1"/>
  <c r="F796" i="1"/>
  <c r="G796" i="1" s="1"/>
  <c r="F795" i="1"/>
  <c r="G795" i="1" s="1"/>
  <c r="F794" i="1"/>
  <c r="G794" i="1" s="1"/>
  <c r="F793" i="1"/>
  <c r="G793" i="1" s="1"/>
  <c r="F792" i="1"/>
  <c r="G792" i="1" s="1"/>
  <c r="F791" i="1"/>
  <c r="G791" i="1" s="1"/>
  <c r="F790" i="1"/>
  <c r="G790" i="1" s="1"/>
  <c r="F789" i="1"/>
  <c r="G789" i="1" s="1"/>
  <c r="F788" i="1"/>
  <c r="G788" i="1" s="1"/>
  <c r="F787" i="1"/>
  <c r="G787" i="1" s="1"/>
  <c r="F786" i="1"/>
  <c r="G786" i="1" s="1"/>
  <c r="F785" i="1"/>
  <c r="G785" i="1" s="1"/>
  <c r="F784" i="1"/>
  <c r="G784" i="1" s="1"/>
  <c r="F783" i="1"/>
  <c r="G783" i="1" s="1"/>
  <c r="F782" i="1"/>
  <c r="G782" i="1" s="1"/>
  <c r="F781" i="1"/>
  <c r="G781" i="1" s="1"/>
  <c r="F780" i="1"/>
  <c r="G780" i="1" s="1"/>
  <c r="F779" i="1"/>
  <c r="G779" i="1" s="1"/>
  <c r="F778" i="1"/>
  <c r="G778" i="1" s="1"/>
  <c r="F777" i="1"/>
  <c r="G777" i="1" s="1"/>
  <c r="F776" i="1"/>
  <c r="G776" i="1" s="1"/>
  <c r="F775" i="1"/>
  <c r="G775" i="1" s="1"/>
  <c r="F774" i="1"/>
  <c r="G774" i="1" s="1"/>
  <c r="F773" i="1"/>
  <c r="G773" i="1" s="1"/>
  <c r="F772" i="1"/>
  <c r="G772" i="1" s="1"/>
  <c r="F771" i="1"/>
  <c r="G771" i="1" s="1"/>
  <c r="F770" i="1"/>
  <c r="G770" i="1" s="1"/>
  <c r="F769" i="1"/>
  <c r="G769" i="1" s="1"/>
  <c r="F768" i="1"/>
  <c r="G768" i="1" s="1"/>
  <c r="F767" i="1"/>
  <c r="G767" i="1" s="1"/>
  <c r="F766" i="1"/>
  <c r="G766" i="1" s="1"/>
  <c r="F765" i="1"/>
  <c r="G765" i="1" s="1"/>
  <c r="F764" i="1"/>
  <c r="G764" i="1" s="1"/>
  <c r="F763" i="1"/>
  <c r="G763" i="1" s="1"/>
  <c r="F762" i="1"/>
  <c r="G762" i="1" s="1"/>
  <c r="F761" i="1"/>
  <c r="G761" i="1" s="1"/>
  <c r="F760" i="1"/>
  <c r="G760" i="1" s="1"/>
  <c r="F759" i="1"/>
  <c r="G759" i="1" s="1"/>
  <c r="F758" i="1"/>
  <c r="G758" i="1" s="1"/>
  <c r="F757" i="1"/>
  <c r="G757" i="1" s="1"/>
  <c r="F756" i="1"/>
  <c r="G756" i="1" s="1"/>
  <c r="F755" i="1"/>
  <c r="G755" i="1" s="1"/>
  <c r="F754" i="1"/>
  <c r="G754" i="1" s="1"/>
  <c r="F753" i="1"/>
  <c r="G753" i="1" s="1"/>
  <c r="F752" i="1"/>
  <c r="G752" i="1" s="1"/>
  <c r="F751" i="1"/>
  <c r="G751" i="1" s="1"/>
  <c r="F750" i="1"/>
  <c r="G750" i="1" s="1"/>
  <c r="F749" i="1"/>
  <c r="G749" i="1" s="1"/>
  <c r="F748" i="1"/>
  <c r="G748" i="1" s="1"/>
  <c r="F747" i="1"/>
  <c r="G747" i="1" s="1"/>
  <c r="F746" i="1"/>
  <c r="G746" i="1" s="1"/>
  <c r="F745" i="1"/>
  <c r="G745" i="1" s="1"/>
  <c r="F744" i="1"/>
  <c r="G744" i="1" s="1"/>
  <c r="F743" i="1"/>
  <c r="G743" i="1" s="1"/>
  <c r="F742" i="1"/>
  <c r="G742" i="1" s="1"/>
  <c r="F741" i="1"/>
  <c r="G741" i="1" s="1"/>
  <c r="F740" i="1"/>
  <c r="G740" i="1" s="1"/>
  <c r="F739" i="1"/>
  <c r="G739" i="1" s="1"/>
  <c r="F738" i="1"/>
  <c r="G738" i="1" s="1"/>
  <c r="F737" i="1"/>
  <c r="G737" i="1" s="1"/>
  <c r="F736" i="1"/>
  <c r="G736" i="1" s="1"/>
  <c r="F735" i="1"/>
  <c r="G735" i="1" s="1"/>
  <c r="F734" i="1"/>
  <c r="G734" i="1" s="1"/>
  <c r="F733" i="1"/>
  <c r="G733" i="1" s="1"/>
  <c r="F732" i="1"/>
  <c r="G732" i="1" s="1"/>
  <c r="F731" i="1"/>
  <c r="G731" i="1" s="1"/>
  <c r="F730" i="1"/>
  <c r="G730" i="1" s="1"/>
  <c r="F729" i="1"/>
  <c r="G729" i="1" s="1"/>
  <c r="F728" i="1"/>
  <c r="G728" i="1" s="1"/>
  <c r="F727" i="1"/>
  <c r="G727" i="1" s="1"/>
  <c r="F726" i="1"/>
  <c r="G726" i="1" s="1"/>
  <c r="F725" i="1"/>
  <c r="G725" i="1" s="1"/>
  <c r="F724" i="1"/>
  <c r="G724" i="1" s="1"/>
  <c r="F723" i="1"/>
  <c r="G723" i="1" s="1"/>
  <c r="F722" i="1"/>
  <c r="G722" i="1" s="1"/>
  <c r="F721" i="1"/>
  <c r="G721" i="1" s="1"/>
  <c r="F720" i="1"/>
  <c r="G720" i="1" s="1"/>
  <c r="F719" i="1"/>
  <c r="G719" i="1" s="1"/>
  <c r="F718" i="1"/>
  <c r="G718" i="1" s="1"/>
  <c r="F717" i="1"/>
  <c r="G717" i="1" s="1"/>
  <c r="F716" i="1"/>
  <c r="G716" i="1" s="1"/>
  <c r="F715" i="1"/>
  <c r="G715" i="1" s="1"/>
  <c r="F714" i="1"/>
  <c r="G714" i="1" s="1"/>
  <c r="F713" i="1"/>
  <c r="G713" i="1" s="1"/>
  <c r="F712" i="1"/>
  <c r="G712" i="1" s="1"/>
  <c r="F711" i="1"/>
  <c r="G711" i="1" s="1"/>
  <c r="F710" i="1"/>
  <c r="G710" i="1" s="1"/>
  <c r="F709" i="1"/>
  <c r="G709" i="1" s="1"/>
  <c r="F708" i="1"/>
  <c r="G708" i="1" s="1"/>
  <c r="F707" i="1"/>
  <c r="G707" i="1" s="1"/>
  <c r="F706" i="1"/>
  <c r="G706" i="1" s="1"/>
  <c r="F705" i="1"/>
  <c r="G705" i="1" s="1"/>
  <c r="F704" i="1"/>
  <c r="G704" i="1" s="1"/>
  <c r="F703" i="1"/>
  <c r="G703" i="1" s="1"/>
  <c r="F702" i="1"/>
  <c r="G702" i="1" s="1"/>
  <c r="F701" i="1"/>
  <c r="G701" i="1" s="1"/>
  <c r="F700" i="1"/>
  <c r="G700" i="1" s="1"/>
  <c r="F699" i="1"/>
  <c r="G699" i="1" s="1"/>
  <c r="F698" i="1"/>
  <c r="G698" i="1" s="1"/>
  <c r="F697" i="1"/>
  <c r="G697" i="1" s="1"/>
  <c r="F696" i="1"/>
  <c r="G696" i="1" s="1"/>
  <c r="F695" i="1"/>
  <c r="G695" i="1" s="1"/>
  <c r="F694" i="1"/>
  <c r="G694" i="1" s="1"/>
  <c r="F693" i="1"/>
  <c r="G693" i="1" s="1"/>
  <c r="F692" i="1"/>
  <c r="G692" i="1" s="1"/>
  <c r="F691" i="1"/>
  <c r="G691" i="1" s="1"/>
  <c r="F690" i="1"/>
  <c r="G690" i="1" s="1"/>
  <c r="F689" i="1"/>
  <c r="G689" i="1" s="1"/>
  <c r="F688" i="1"/>
  <c r="G688" i="1" s="1"/>
  <c r="F687" i="1"/>
  <c r="G687" i="1" s="1"/>
  <c r="F686" i="1"/>
  <c r="G686" i="1" s="1"/>
  <c r="F685" i="1"/>
  <c r="G685" i="1" s="1"/>
  <c r="F684" i="1"/>
  <c r="G684" i="1" s="1"/>
  <c r="F683" i="1"/>
  <c r="G683" i="1" s="1"/>
  <c r="F682" i="1"/>
  <c r="G682" i="1" s="1"/>
  <c r="F681" i="1"/>
  <c r="G681" i="1" s="1"/>
  <c r="F680" i="1"/>
  <c r="G680" i="1" s="1"/>
  <c r="F679" i="1"/>
  <c r="G679" i="1" s="1"/>
  <c r="F678" i="1"/>
  <c r="G678" i="1" s="1"/>
  <c r="F677" i="1"/>
  <c r="G677" i="1" s="1"/>
  <c r="F676" i="1"/>
  <c r="G676" i="1" s="1"/>
  <c r="F675" i="1"/>
  <c r="G675" i="1" s="1"/>
  <c r="F674" i="1"/>
  <c r="G674" i="1" s="1"/>
  <c r="F673" i="1"/>
  <c r="G673" i="1" s="1"/>
  <c r="F672" i="1"/>
  <c r="G672" i="1" s="1"/>
  <c r="F671" i="1"/>
  <c r="G671" i="1" s="1"/>
  <c r="F670" i="1"/>
  <c r="G670" i="1" s="1"/>
  <c r="F669" i="1"/>
  <c r="G669" i="1" s="1"/>
  <c r="F668" i="1"/>
  <c r="G668" i="1" s="1"/>
  <c r="F667" i="1"/>
  <c r="G667" i="1" s="1"/>
  <c r="F666" i="1"/>
  <c r="G666" i="1" s="1"/>
  <c r="F665" i="1"/>
  <c r="G665" i="1" s="1"/>
  <c r="F664" i="1"/>
  <c r="G664" i="1" s="1"/>
  <c r="F663" i="1"/>
  <c r="G663" i="1" s="1"/>
  <c r="F662" i="1"/>
  <c r="G662" i="1" s="1"/>
  <c r="F661" i="1"/>
  <c r="G661" i="1" s="1"/>
  <c r="F660" i="1"/>
  <c r="G660" i="1" s="1"/>
  <c r="F659" i="1"/>
  <c r="G659" i="1" s="1"/>
  <c r="F658" i="1"/>
  <c r="G658" i="1" s="1"/>
  <c r="F657" i="1"/>
  <c r="G657" i="1" s="1"/>
  <c r="F656" i="1"/>
  <c r="G656" i="1" s="1"/>
  <c r="F655" i="1"/>
  <c r="G655" i="1" s="1"/>
  <c r="F654" i="1"/>
  <c r="G654" i="1" s="1"/>
  <c r="F653" i="1"/>
  <c r="G653" i="1" s="1"/>
  <c r="F652" i="1"/>
  <c r="G652" i="1" s="1"/>
  <c r="F651" i="1"/>
  <c r="G651" i="1" s="1"/>
  <c r="F650" i="1"/>
  <c r="G650" i="1" s="1"/>
  <c r="F649" i="1"/>
  <c r="G649" i="1" s="1"/>
  <c r="F648" i="1"/>
  <c r="G648" i="1" s="1"/>
  <c r="F647" i="1"/>
  <c r="G647" i="1" s="1"/>
  <c r="F646" i="1"/>
  <c r="G646" i="1" s="1"/>
  <c r="F645" i="1"/>
  <c r="G645" i="1" s="1"/>
  <c r="F644" i="1"/>
  <c r="G644" i="1" s="1"/>
  <c r="F643" i="1"/>
  <c r="G643" i="1" s="1"/>
  <c r="F642" i="1"/>
  <c r="G642" i="1" s="1"/>
  <c r="F641" i="1"/>
  <c r="G641" i="1" s="1"/>
  <c r="F640" i="1"/>
  <c r="G640" i="1" s="1"/>
  <c r="F639" i="1"/>
  <c r="G639" i="1" s="1"/>
  <c r="F638" i="1"/>
  <c r="G638" i="1" s="1"/>
  <c r="F637" i="1"/>
  <c r="G637" i="1" s="1"/>
  <c r="F636" i="1"/>
  <c r="G636" i="1" s="1"/>
  <c r="F635" i="1"/>
  <c r="G635" i="1" s="1"/>
  <c r="F634" i="1"/>
  <c r="G634" i="1" s="1"/>
  <c r="F633" i="1"/>
  <c r="G633" i="1" s="1"/>
  <c r="F632" i="1"/>
  <c r="G632" i="1" s="1"/>
  <c r="F631" i="1"/>
  <c r="G631" i="1" s="1"/>
  <c r="F630" i="1"/>
  <c r="G630" i="1" s="1"/>
  <c r="F629" i="1"/>
  <c r="G629" i="1" s="1"/>
  <c r="F628" i="1"/>
  <c r="G628" i="1" s="1"/>
  <c r="F627" i="1"/>
  <c r="G627" i="1" s="1"/>
  <c r="F626" i="1"/>
  <c r="G626" i="1" s="1"/>
  <c r="F625" i="1"/>
  <c r="G625" i="1" s="1"/>
  <c r="F624" i="1"/>
  <c r="G624" i="1" s="1"/>
  <c r="F623" i="1"/>
  <c r="G623" i="1" s="1"/>
  <c r="F622" i="1"/>
  <c r="G622" i="1" s="1"/>
  <c r="F621" i="1"/>
  <c r="G621" i="1" s="1"/>
  <c r="F620" i="1"/>
  <c r="G620" i="1" s="1"/>
  <c r="F619" i="1"/>
  <c r="G619" i="1" s="1"/>
  <c r="F618" i="1"/>
  <c r="G618" i="1" s="1"/>
  <c r="F617" i="1"/>
  <c r="G617" i="1" s="1"/>
  <c r="F616" i="1"/>
  <c r="G616" i="1" s="1"/>
  <c r="F615" i="1"/>
  <c r="G615" i="1" s="1"/>
  <c r="F614" i="1"/>
  <c r="G614" i="1" s="1"/>
  <c r="F613" i="1"/>
  <c r="G613" i="1" s="1"/>
  <c r="F612" i="1"/>
  <c r="G612" i="1" s="1"/>
  <c r="F611" i="1"/>
  <c r="G611" i="1" s="1"/>
  <c r="F610" i="1"/>
  <c r="G610" i="1" s="1"/>
  <c r="F609" i="1"/>
  <c r="G609" i="1" s="1"/>
  <c r="F608" i="1"/>
  <c r="G608" i="1" s="1"/>
  <c r="F607" i="1"/>
  <c r="G607" i="1" s="1"/>
  <c r="F606" i="1"/>
  <c r="G606" i="1" s="1"/>
  <c r="F605" i="1"/>
  <c r="G605" i="1" s="1"/>
  <c r="F604" i="1"/>
  <c r="G604" i="1" s="1"/>
  <c r="F603" i="1"/>
  <c r="G603" i="1" s="1"/>
  <c r="F602" i="1"/>
  <c r="G602" i="1" s="1"/>
  <c r="F601" i="1"/>
  <c r="G601" i="1" s="1"/>
  <c r="F600" i="1"/>
  <c r="G600" i="1" s="1"/>
  <c r="F599" i="1"/>
  <c r="G599" i="1" s="1"/>
  <c r="F598" i="1"/>
  <c r="G598" i="1" s="1"/>
  <c r="F597" i="1"/>
  <c r="G597" i="1" s="1"/>
  <c r="F596" i="1"/>
  <c r="G596" i="1" s="1"/>
  <c r="F595" i="1"/>
  <c r="G595" i="1" s="1"/>
  <c r="F594" i="1"/>
  <c r="G594" i="1" s="1"/>
  <c r="F593" i="1"/>
  <c r="G593" i="1" s="1"/>
  <c r="F592" i="1"/>
  <c r="G592" i="1" s="1"/>
  <c r="F591" i="1"/>
  <c r="G591" i="1" s="1"/>
  <c r="F590" i="1"/>
  <c r="G590" i="1" s="1"/>
  <c r="F589" i="1"/>
  <c r="G589" i="1" s="1"/>
  <c r="F588" i="1"/>
  <c r="G588" i="1" s="1"/>
  <c r="F587" i="1"/>
  <c r="G587" i="1" s="1"/>
  <c r="F586" i="1"/>
  <c r="G586" i="1" s="1"/>
  <c r="F585" i="1"/>
  <c r="G585" i="1" s="1"/>
  <c r="F584" i="1"/>
  <c r="G584" i="1" s="1"/>
  <c r="F583" i="1"/>
  <c r="G583" i="1" s="1"/>
  <c r="F582" i="1"/>
  <c r="G582" i="1" s="1"/>
  <c r="F581" i="1"/>
  <c r="G581" i="1" s="1"/>
  <c r="F580" i="1"/>
  <c r="G580" i="1" s="1"/>
  <c r="F579" i="1"/>
  <c r="G579" i="1" s="1"/>
  <c r="F578" i="1"/>
  <c r="G578" i="1" s="1"/>
  <c r="F577" i="1"/>
  <c r="G577" i="1" s="1"/>
  <c r="F576" i="1"/>
  <c r="G576" i="1" s="1"/>
  <c r="F575" i="1"/>
  <c r="G575" i="1" s="1"/>
  <c r="F574" i="1"/>
  <c r="G574" i="1" s="1"/>
  <c r="F573" i="1"/>
  <c r="G573" i="1" s="1"/>
  <c r="F572" i="1"/>
  <c r="G572" i="1" s="1"/>
  <c r="F571" i="1"/>
  <c r="G571" i="1" s="1"/>
  <c r="F570" i="1"/>
  <c r="G570" i="1" s="1"/>
  <c r="F569" i="1"/>
  <c r="G569" i="1" s="1"/>
  <c r="F568" i="1"/>
  <c r="G568" i="1" s="1"/>
  <c r="F567" i="1"/>
  <c r="G567" i="1" s="1"/>
  <c r="F566" i="1"/>
  <c r="G566" i="1" s="1"/>
  <c r="F565" i="1"/>
  <c r="G565" i="1" s="1"/>
  <c r="F564" i="1"/>
  <c r="G564" i="1" s="1"/>
  <c r="F563" i="1"/>
  <c r="G563" i="1" s="1"/>
  <c r="F562" i="1"/>
  <c r="G562" i="1" s="1"/>
  <c r="F561" i="1"/>
  <c r="G561" i="1" s="1"/>
  <c r="F560" i="1"/>
  <c r="G560" i="1" s="1"/>
  <c r="F559" i="1"/>
  <c r="G559" i="1" s="1"/>
  <c r="F558" i="1"/>
  <c r="G558" i="1" s="1"/>
  <c r="F557" i="1"/>
  <c r="G557" i="1" s="1"/>
  <c r="F556" i="1"/>
  <c r="G556" i="1" s="1"/>
  <c r="F555" i="1"/>
  <c r="G555" i="1" s="1"/>
  <c r="F554" i="1"/>
  <c r="G554" i="1" s="1"/>
  <c r="F553" i="1"/>
  <c r="G553" i="1" s="1"/>
  <c r="F552" i="1"/>
  <c r="G552" i="1" s="1"/>
  <c r="F551" i="1"/>
  <c r="G551" i="1" s="1"/>
  <c r="F550" i="1"/>
  <c r="G550" i="1" s="1"/>
  <c r="F549" i="1"/>
  <c r="G549" i="1" s="1"/>
  <c r="F548" i="1"/>
  <c r="G548" i="1" s="1"/>
  <c r="F547" i="1"/>
  <c r="G547" i="1" s="1"/>
  <c r="F546" i="1"/>
  <c r="G546" i="1" s="1"/>
  <c r="F545" i="1"/>
  <c r="G545" i="1" s="1"/>
  <c r="F544" i="1"/>
  <c r="G544" i="1" s="1"/>
  <c r="F543" i="1"/>
  <c r="G543" i="1" s="1"/>
  <c r="F542" i="1"/>
  <c r="G542" i="1" s="1"/>
  <c r="F541" i="1"/>
  <c r="G541" i="1" s="1"/>
  <c r="F540" i="1"/>
  <c r="G540" i="1" s="1"/>
  <c r="F539" i="1"/>
  <c r="G539" i="1" s="1"/>
  <c r="F538" i="1"/>
  <c r="G538" i="1" s="1"/>
  <c r="F537" i="1"/>
  <c r="G537" i="1" s="1"/>
  <c r="F536" i="1"/>
  <c r="G536" i="1" s="1"/>
  <c r="F535" i="1"/>
  <c r="G535" i="1" s="1"/>
  <c r="F534" i="1"/>
  <c r="G534" i="1" s="1"/>
  <c r="F533" i="1"/>
  <c r="G533" i="1" s="1"/>
  <c r="F532" i="1"/>
  <c r="G532" i="1" s="1"/>
  <c r="F531" i="1"/>
  <c r="G531" i="1" s="1"/>
  <c r="F530" i="1"/>
  <c r="G530" i="1" s="1"/>
  <c r="F529" i="1"/>
  <c r="G529" i="1" s="1"/>
  <c r="F528" i="1"/>
  <c r="G528" i="1" s="1"/>
  <c r="F527" i="1"/>
  <c r="G527" i="1" s="1"/>
  <c r="F526" i="1"/>
  <c r="G526" i="1" s="1"/>
  <c r="F525" i="1"/>
  <c r="G525" i="1" s="1"/>
  <c r="F524" i="1"/>
  <c r="G524" i="1" s="1"/>
  <c r="F523" i="1"/>
  <c r="G523" i="1" s="1"/>
  <c r="F522" i="1"/>
  <c r="G522" i="1" s="1"/>
  <c r="F521" i="1"/>
  <c r="G521" i="1" s="1"/>
  <c r="F520" i="1"/>
  <c r="G520" i="1" s="1"/>
  <c r="F519" i="1"/>
  <c r="G519" i="1" s="1"/>
  <c r="F518" i="1"/>
  <c r="G518" i="1" s="1"/>
  <c r="F517" i="1"/>
  <c r="G517" i="1" s="1"/>
  <c r="F516" i="1"/>
  <c r="G516" i="1" s="1"/>
  <c r="F515" i="1"/>
  <c r="G515" i="1" s="1"/>
  <c r="F514" i="1"/>
  <c r="G514" i="1" s="1"/>
  <c r="F513" i="1"/>
  <c r="G513" i="1" s="1"/>
  <c r="F512" i="1"/>
  <c r="G512" i="1" s="1"/>
  <c r="F511" i="1"/>
  <c r="G511" i="1" s="1"/>
  <c r="F510" i="1"/>
  <c r="G510" i="1" s="1"/>
  <c r="F509" i="1"/>
  <c r="G509" i="1" s="1"/>
  <c r="F508" i="1"/>
  <c r="G508" i="1" s="1"/>
  <c r="F507" i="1"/>
  <c r="G507" i="1" s="1"/>
  <c r="F506" i="1"/>
  <c r="G506" i="1" s="1"/>
  <c r="F505" i="1"/>
  <c r="G505" i="1" s="1"/>
  <c r="F504" i="1"/>
  <c r="G504" i="1" s="1"/>
  <c r="F503" i="1"/>
  <c r="G503" i="1" s="1"/>
  <c r="F502" i="1"/>
  <c r="G502" i="1" s="1"/>
  <c r="F501" i="1"/>
  <c r="G501" i="1" s="1"/>
  <c r="F500" i="1"/>
  <c r="G500" i="1" s="1"/>
  <c r="F499" i="1"/>
  <c r="G499" i="1" s="1"/>
  <c r="F498" i="1"/>
  <c r="G498" i="1" s="1"/>
  <c r="F497" i="1"/>
  <c r="G497" i="1" s="1"/>
  <c r="F496" i="1"/>
  <c r="G496" i="1" s="1"/>
  <c r="F495" i="1"/>
  <c r="G495" i="1" s="1"/>
  <c r="F494" i="1"/>
  <c r="G494" i="1" s="1"/>
  <c r="F493" i="1"/>
  <c r="G493" i="1" s="1"/>
  <c r="F492" i="1"/>
  <c r="G492" i="1" s="1"/>
  <c r="F491" i="1"/>
  <c r="G491" i="1" s="1"/>
  <c r="F490" i="1"/>
  <c r="G490" i="1" s="1"/>
  <c r="F489" i="1"/>
  <c r="G489" i="1" s="1"/>
  <c r="F488" i="1"/>
  <c r="G488" i="1" s="1"/>
  <c r="F487" i="1"/>
  <c r="G487" i="1" s="1"/>
  <c r="F486" i="1"/>
  <c r="G486" i="1" s="1"/>
  <c r="F485" i="1"/>
  <c r="G485" i="1" s="1"/>
  <c r="F484" i="1"/>
  <c r="G484" i="1" s="1"/>
  <c r="F483" i="1"/>
  <c r="G483" i="1" s="1"/>
  <c r="F482" i="1"/>
  <c r="G482" i="1" s="1"/>
  <c r="F481" i="1"/>
  <c r="G481" i="1" s="1"/>
  <c r="F480" i="1"/>
  <c r="G480" i="1" s="1"/>
  <c r="F479" i="1"/>
  <c r="G479" i="1" s="1"/>
  <c r="F478" i="1"/>
  <c r="G478" i="1" s="1"/>
  <c r="F477" i="1"/>
  <c r="G477" i="1" s="1"/>
  <c r="F476" i="1"/>
  <c r="G476" i="1" s="1"/>
  <c r="F475" i="1"/>
  <c r="G475" i="1" s="1"/>
  <c r="F474" i="1"/>
  <c r="G474" i="1" s="1"/>
  <c r="F473" i="1"/>
  <c r="G473" i="1" s="1"/>
  <c r="F472" i="1"/>
  <c r="G472" i="1" s="1"/>
  <c r="F471" i="1"/>
  <c r="G471" i="1" s="1"/>
  <c r="F470" i="1"/>
  <c r="G470" i="1" s="1"/>
  <c r="F469" i="1"/>
  <c r="G469" i="1" s="1"/>
  <c r="F468" i="1"/>
  <c r="G468" i="1" s="1"/>
  <c r="F467" i="1"/>
  <c r="G467" i="1" s="1"/>
  <c r="F466" i="1"/>
  <c r="G466" i="1" s="1"/>
  <c r="F465" i="1"/>
  <c r="G465" i="1" s="1"/>
  <c r="F464" i="1"/>
  <c r="G464" i="1" s="1"/>
  <c r="F463" i="1"/>
  <c r="G463" i="1" s="1"/>
  <c r="F462" i="1"/>
  <c r="G462" i="1" s="1"/>
  <c r="F461" i="1"/>
  <c r="G461" i="1" s="1"/>
  <c r="F460" i="1"/>
  <c r="G460" i="1" s="1"/>
  <c r="F459" i="1"/>
  <c r="G459" i="1" s="1"/>
  <c r="F458" i="1"/>
  <c r="G458" i="1" s="1"/>
  <c r="F457" i="1"/>
  <c r="G457" i="1" s="1"/>
  <c r="F456" i="1"/>
  <c r="G456" i="1" s="1"/>
  <c r="F455" i="1"/>
  <c r="G455" i="1" s="1"/>
  <c r="F454" i="1"/>
  <c r="G454" i="1" s="1"/>
  <c r="F453" i="1"/>
  <c r="G453" i="1" s="1"/>
  <c r="F452" i="1"/>
  <c r="G452" i="1" s="1"/>
  <c r="F451" i="1"/>
  <c r="G451" i="1" s="1"/>
  <c r="F450" i="1"/>
  <c r="G450" i="1" s="1"/>
  <c r="F449" i="1"/>
  <c r="G449" i="1" s="1"/>
  <c r="F448" i="1"/>
  <c r="G448" i="1" s="1"/>
  <c r="F447" i="1"/>
  <c r="G447" i="1" s="1"/>
  <c r="F446" i="1"/>
  <c r="G446" i="1" s="1"/>
  <c r="F445" i="1"/>
  <c r="G445" i="1" s="1"/>
  <c r="F444" i="1"/>
  <c r="G444" i="1" s="1"/>
  <c r="F443" i="1"/>
  <c r="G443" i="1" s="1"/>
  <c r="F442" i="1"/>
  <c r="G442" i="1" s="1"/>
  <c r="F441" i="1"/>
  <c r="G441" i="1" s="1"/>
  <c r="F440" i="1"/>
  <c r="G440" i="1" s="1"/>
  <c r="F439" i="1"/>
  <c r="G439" i="1" s="1"/>
  <c r="F438" i="1"/>
  <c r="G438" i="1" s="1"/>
  <c r="F437" i="1"/>
  <c r="G437" i="1" s="1"/>
  <c r="F436" i="1"/>
  <c r="G436" i="1" s="1"/>
  <c r="F435" i="1"/>
  <c r="G435" i="1" s="1"/>
  <c r="F434" i="1"/>
  <c r="G434" i="1" s="1"/>
  <c r="F433" i="1"/>
  <c r="G433" i="1" s="1"/>
  <c r="F432" i="1"/>
  <c r="G432" i="1" s="1"/>
  <c r="F431" i="1"/>
  <c r="G431" i="1" s="1"/>
  <c r="F430" i="1"/>
  <c r="G430" i="1" s="1"/>
  <c r="F429" i="1"/>
  <c r="G429" i="1" s="1"/>
  <c r="F428" i="1"/>
  <c r="G428" i="1" s="1"/>
  <c r="F427" i="1"/>
  <c r="G427" i="1" s="1"/>
  <c r="F426" i="1"/>
  <c r="G426" i="1" s="1"/>
  <c r="F425" i="1"/>
  <c r="G425" i="1" s="1"/>
  <c r="F424" i="1"/>
  <c r="G424" i="1" s="1"/>
  <c r="F423" i="1"/>
  <c r="G423" i="1" s="1"/>
  <c r="F422" i="1"/>
  <c r="G422" i="1" s="1"/>
  <c r="F421" i="1"/>
  <c r="G421" i="1" s="1"/>
  <c r="F420" i="1"/>
  <c r="G420" i="1" s="1"/>
  <c r="F419" i="1"/>
  <c r="G419" i="1" s="1"/>
  <c r="F418" i="1"/>
  <c r="G418" i="1" s="1"/>
  <c r="F417" i="1"/>
  <c r="G417" i="1" s="1"/>
  <c r="F416" i="1"/>
  <c r="G416" i="1" s="1"/>
  <c r="F415" i="1"/>
  <c r="G415" i="1" s="1"/>
  <c r="F414" i="1"/>
  <c r="G414" i="1" s="1"/>
  <c r="F413" i="1"/>
  <c r="G413" i="1" s="1"/>
  <c r="F412" i="1"/>
  <c r="G412" i="1" s="1"/>
  <c r="F411" i="1"/>
  <c r="G411" i="1" s="1"/>
  <c r="F410" i="1"/>
  <c r="G410" i="1" s="1"/>
  <c r="F409" i="1"/>
  <c r="G409" i="1" s="1"/>
  <c r="F408" i="1"/>
  <c r="G408" i="1" s="1"/>
  <c r="F407" i="1"/>
  <c r="G407" i="1" s="1"/>
  <c r="F406" i="1"/>
  <c r="G406" i="1" s="1"/>
  <c r="F405" i="1"/>
  <c r="G405" i="1" s="1"/>
  <c r="F404" i="1"/>
  <c r="G404" i="1" s="1"/>
  <c r="F403" i="1"/>
  <c r="G403" i="1" s="1"/>
  <c r="F402" i="1"/>
  <c r="G402" i="1" s="1"/>
  <c r="F401" i="1"/>
  <c r="G401" i="1" s="1"/>
  <c r="F400" i="1"/>
  <c r="G400" i="1" s="1"/>
  <c r="F399" i="1"/>
  <c r="G399" i="1" s="1"/>
  <c r="F398" i="1"/>
  <c r="G398" i="1" s="1"/>
  <c r="F397" i="1"/>
  <c r="G397" i="1" s="1"/>
  <c r="F396" i="1"/>
  <c r="G396" i="1" s="1"/>
  <c r="F395" i="1"/>
  <c r="G395" i="1" s="1"/>
  <c r="F394" i="1"/>
  <c r="G394" i="1" s="1"/>
  <c r="F393" i="1"/>
  <c r="G393" i="1" s="1"/>
  <c r="F392" i="1"/>
  <c r="G392" i="1" s="1"/>
  <c r="F391" i="1"/>
  <c r="G391" i="1" s="1"/>
  <c r="F390" i="1"/>
  <c r="G390" i="1" s="1"/>
  <c r="F389" i="1"/>
  <c r="G389" i="1" s="1"/>
  <c r="F388" i="1"/>
  <c r="G388" i="1" s="1"/>
  <c r="F387" i="1"/>
  <c r="G387" i="1" s="1"/>
  <c r="F386" i="1"/>
  <c r="G386" i="1" s="1"/>
  <c r="F385" i="1"/>
  <c r="G385" i="1" s="1"/>
  <c r="F384" i="1"/>
  <c r="G384" i="1" s="1"/>
  <c r="F383" i="1"/>
  <c r="G383" i="1" s="1"/>
  <c r="F382" i="1"/>
  <c r="G382" i="1" s="1"/>
  <c r="F381" i="1"/>
  <c r="G381" i="1" s="1"/>
  <c r="F380" i="1"/>
  <c r="G380" i="1" s="1"/>
  <c r="F379" i="1"/>
  <c r="G379" i="1" s="1"/>
  <c r="F378" i="1"/>
  <c r="G378" i="1" s="1"/>
  <c r="F377" i="1"/>
  <c r="G377" i="1" s="1"/>
  <c r="F376" i="1"/>
  <c r="G376" i="1" s="1"/>
  <c r="F375" i="1"/>
  <c r="G375" i="1" s="1"/>
  <c r="F374" i="1"/>
  <c r="G374" i="1" s="1"/>
  <c r="F373" i="1"/>
  <c r="G373" i="1" s="1"/>
  <c r="F372" i="1"/>
  <c r="G372" i="1" s="1"/>
  <c r="F371" i="1"/>
  <c r="G371" i="1" s="1"/>
  <c r="F370" i="1"/>
  <c r="G370" i="1" s="1"/>
  <c r="F369" i="1"/>
  <c r="G369" i="1" s="1"/>
  <c r="F368" i="1"/>
  <c r="G368" i="1" s="1"/>
  <c r="F367" i="1"/>
  <c r="G367" i="1" s="1"/>
  <c r="F366" i="1"/>
  <c r="G366" i="1" s="1"/>
  <c r="F365" i="1"/>
  <c r="G365" i="1" s="1"/>
  <c r="F364" i="1"/>
  <c r="G364" i="1" s="1"/>
  <c r="F363" i="1"/>
  <c r="G363" i="1" s="1"/>
  <c r="F362" i="1"/>
  <c r="G362" i="1" s="1"/>
  <c r="F361" i="1"/>
  <c r="G361" i="1" s="1"/>
  <c r="F360" i="1"/>
  <c r="G360" i="1" s="1"/>
  <c r="F359" i="1"/>
  <c r="G359" i="1" s="1"/>
  <c r="F358" i="1"/>
  <c r="G358" i="1" s="1"/>
  <c r="F357" i="1"/>
  <c r="G357" i="1" s="1"/>
  <c r="F356" i="1"/>
  <c r="G356" i="1" s="1"/>
  <c r="F355" i="1"/>
  <c r="G355" i="1" s="1"/>
  <c r="F354" i="1"/>
  <c r="G354" i="1" s="1"/>
  <c r="F353" i="1"/>
  <c r="G353" i="1" s="1"/>
  <c r="F352" i="1"/>
  <c r="G352" i="1" s="1"/>
  <c r="F351" i="1"/>
  <c r="G351" i="1" s="1"/>
  <c r="F350" i="1"/>
  <c r="G350" i="1" s="1"/>
  <c r="F349" i="1"/>
  <c r="G349" i="1" s="1"/>
  <c r="F348" i="1"/>
  <c r="G348" i="1" s="1"/>
  <c r="F347" i="1"/>
  <c r="G347" i="1" s="1"/>
  <c r="F346" i="1"/>
  <c r="G346" i="1" s="1"/>
  <c r="F345" i="1"/>
  <c r="G345" i="1" s="1"/>
  <c r="F344" i="1"/>
  <c r="G344" i="1" s="1"/>
  <c r="F343" i="1"/>
  <c r="G343" i="1" s="1"/>
  <c r="F342" i="1"/>
  <c r="G342" i="1" s="1"/>
  <c r="F341" i="1"/>
  <c r="G341" i="1" s="1"/>
  <c r="F340" i="1"/>
  <c r="G340" i="1" s="1"/>
  <c r="F339" i="1"/>
  <c r="G339" i="1" s="1"/>
  <c r="F338" i="1"/>
  <c r="G338" i="1" s="1"/>
  <c r="F337" i="1"/>
  <c r="G337" i="1" s="1"/>
  <c r="F336" i="1"/>
  <c r="G336" i="1" s="1"/>
  <c r="F335" i="1"/>
  <c r="G335" i="1" s="1"/>
  <c r="F334" i="1"/>
  <c r="G334" i="1" s="1"/>
  <c r="F333" i="1"/>
  <c r="G333" i="1" s="1"/>
  <c r="F332" i="1"/>
  <c r="G332" i="1" s="1"/>
  <c r="F331" i="1"/>
  <c r="G331" i="1" s="1"/>
  <c r="F330" i="1"/>
  <c r="G330" i="1" s="1"/>
  <c r="F329" i="1"/>
  <c r="G329" i="1" s="1"/>
  <c r="F328" i="1"/>
  <c r="G328" i="1" s="1"/>
  <c r="F327" i="1"/>
  <c r="G327" i="1" s="1"/>
  <c r="F326" i="1"/>
  <c r="G326" i="1" s="1"/>
  <c r="F325" i="1"/>
  <c r="G325" i="1" s="1"/>
  <c r="F324" i="1"/>
  <c r="G324" i="1" s="1"/>
  <c r="F323" i="1"/>
  <c r="G323" i="1" s="1"/>
  <c r="F322" i="1"/>
  <c r="G322" i="1" s="1"/>
  <c r="F321" i="1"/>
  <c r="G321" i="1" s="1"/>
  <c r="F320" i="1"/>
  <c r="G320" i="1" s="1"/>
  <c r="F319" i="1"/>
  <c r="G319" i="1" s="1"/>
  <c r="F318" i="1"/>
  <c r="G318" i="1" s="1"/>
  <c r="F317" i="1"/>
  <c r="G317" i="1" s="1"/>
  <c r="F316" i="1"/>
  <c r="G316" i="1" s="1"/>
  <c r="F315" i="1"/>
  <c r="G315" i="1" s="1"/>
  <c r="F314" i="1"/>
  <c r="G314" i="1" s="1"/>
  <c r="F313" i="1"/>
  <c r="G313" i="1" s="1"/>
  <c r="F312" i="1"/>
  <c r="G312" i="1" s="1"/>
  <c r="F311" i="1"/>
  <c r="G311" i="1" s="1"/>
  <c r="F310" i="1"/>
  <c r="G310" i="1" s="1"/>
  <c r="F309" i="1"/>
  <c r="G309" i="1" s="1"/>
  <c r="F308" i="1"/>
  <c r="G308" i="1" s="1"/>
  <c r="F307" i="1"/>
  <c r="G307" i="1" s="1"/>
  <c r="F306" i="1"/>
  <c r="G306" i="1" s="1"/>
  <c r="F305" i="1"/>
  <c r="G305" i="1" s="1"/>
  <c r="F304" i="1"/>
  <c r="G304" i="1" s="1"/>
  <c r="F303" i="1"/>
  <c r="G303" i="1" s="1"/>
  <c r="F302" i="1"/>
  <c r="G302" i="1" s="1"/>
  <c r="F301" i="1"/>
  <c r="G301" i="1" s="1"/>
  <c r="F300" i="1"/>
  <c r="G300" i="1" s="1"/>
  <c r="F299" i="1"/>
  <c r="G299" i="1" s="1"/>
  <c r="F298" i="1"/>
  <c r="G298" i="1" s="1"/>
  <c r="F297" i="1"/>
  <c r="G297" i="1" s="1"/>
  <c r="F296" i="1"/>
  <c r="G296" i="1" s="1"/>
  <c r="F295" i="1"/>
  <c r="G295" i="1" s="1"/>
  <c r="F294" i="1"/>
  <c r="G294" i="1" s="1"/>
  <c r="F293" i="1"/>
  <c r="G293" i="1" s="1"/>
  <c r="F292" i="1"/>
  <c r="G292" i="1" s="1"/>
  <c r="F291" i="1"/>
  <c r="G291" i="1" s="1"/>
  <c r="F290" i="1"/>
  <c r="G290" i="1" s="1"/>
  <c r="F289" i="1"/>
  <c r="G289" i="1" s="1"/>
  <c r="F288" i="1"/>
  <c r="G288" i="1" s="1"/>
  <c r="F287" i="1"/>
  <c r="G287" i="1" s="1"/>
  <c r="F286" i="1"/>
  <c r="G286" i="1" s="1"/>
  <c r="F285" i="1"/>
  <c r="G285" i="1" s="1"/>
  <c r="F284" i="1"/>
  <c r="G284" i="1" s="1"/>
  <c r="F283" i="1"/>
  <c r="G283" i="1" s="1"/>
  <c r="F282" i="1"/>
  <c r="G282" i="1" s="1"/>
  <c r="F281" i="1"/>
  <c r="G281" i="1" s="1"/>
  <c r="F280" i="1"/>
  <c r="G280" i="1" s="1"/>
  <c r="F279" i="1"/>
  <c r="G279" i="1" s="1"/>
  <c r="F278" i="1"/>
  <c r="G278" i="1" s="1"/>
  <c r="F277" i="1"/>
  <c r="G277" i="1" s="1"/>
  <c r="F276" i="1"/>
  <c r="G276" i="1" s="1"/>
  <c r="F275" i="1"/>
  <c r="G275" i="1" s="1"/>
  <c r="F274" i="1"/>
  <c r="G274" i="1" s="1"/>
  <c r="F273" i="1"/>
  <c r="G273" i="1" s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F260" i="1"/>
  <c r="G260" i="1" s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  <c r="F252" i="1"/>
  <c r="G252" i="1" s="1"/>
  <c r="F251" i="1"/>
  <c r="G251" i="1" s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F237" i="1"/>
  <c r="G237" i="1" s="1"/>
  <c r="F236" i="1"/>
  <c r="G236" i="1" s="1"/>
  <c r="F235" i="1"/>
  <c r="G235" i="1" s="1"/>
  <c r="F234" i="1"/>
  <c r="G234" i="1" s="1"/>
  <c r="F233" i="1"/>
  <c r="G233" i="1" s="1"/>
  <c r="F232" i="1"/>
  <c r="G232" i="1" s="1"/>
  <c r="F231" i="1"/>
  <c r="G231" i="1" s="1"/>
  <c r="F230" i="1"/>
  <c r="G230" i="1" s="1"/>
  <c r="F229" i="1"/>
  <c r="G229" i="1" s="1"/>
  <c r="F228" i="1"/>
  <c r="G228" i="1" s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F219" i="1"/>
  <c r="G219" i="1" s="1"/>
  <c r="F218" i="1"/>
  <c r="G218" i="1" s="1"/>
  <c r="F217" i="1"/>
  <c r="G217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G211" i="1" s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E1137" i="6" l="1"/>
  <c r="F1137" i="6" s="1"/>
  <c r="E398" i="6"/>
  <c r="F398" i="6" s="1"/>
  <c r="E1157" i="6"/>
  <c r="F1157" i="6" s="1"/>
  <c r="E1171" i="6"/>
  <c r="F1171" i="6" s="1"/>
  <c r="E345" i="6"/>
  <c r="F345" i="6" s="1"/>
  <c r="E34" i="3"/>
  <c r="F34" i="3" s="1"/>
  <c r="E554" i="3"/>
  <c r="F554" i="3" s="1"/>
  <c r="E1065" i="3"/>
  <c r="F1065" i="3" s="1"/>
  <c r="E93" i="3"/>
  <c r="F93" i="3" s="1"/>
  <c r="E808" i="3"/>
  <c r="F808" i="3" s="1"/>
  <c r="E1208" i="2"/>
  <c r="F1208" i="2" s="1"/>
  <c r="E719" i="2"/>
  <c r="F719" i="2" s="1"/>
  <c r="E1262" i="2"/>
  <c r="F1262" i="2" s="1"/>
  <c r="E10" i="2"/>
  <c r="F10" i="2" s="1"/>
  <c r="E735" i="2"/>
  <c r="F735" i="2" s="1"/>
  <c r="E921" i="2"/>
  <c r="F921" i="2" s="1"/>
  <c r="E74" i="2"/>
  <c r="F74" i="2" s="1"/>
  <c r="E586" i="2"/>
  <c r="F586" i="2" s="1"/>
  <c r="E920" i="2"/>
  <c r="F920" i="2" s="1"/>
  <c r="E726" i="2"/>
  <c r="F726" i="2" s="1"/>
  <c r="E1047" i="2"/>
  <c r="F1047" i="2" s="1"/>
  <c r="E416" i="2"/>
  <c r="F416" i="2" s="1"/>
  <c r="E1070" i="2"/>
  <c r="F1070" i="2" s="1"/>
  <c r="E1290" i="2"/>
  <c r="F1290" i="2" s="1"/>
  <c r="E1006" i="2"/>
  <c r="F1006" i="2" s="1"/>
  <c r="E211" i="2"/>
  <c r="F211" i="2" s="1"/>
  <c r="E2" i="2"/>
  <c r="F2" i="2" s="1"/>
  <c r="E1261" i="2"/>
  <c r="F1261" i="2" s="1"/>
  <c r="E737" i="6"/>
  <c r="F737" i="6" s="1"/>
  <c r="E344" i="6"/>
  <c r="F344" i="6" s="1"/>
  <c r="E1129" i="6"/>
  <c r="F1129" i="6" s="1"/>
  <c r="E55" i="6"/>
  <c r="F55" i="6" s="1"/>
  <c r="E400" i="6"/>
  <c r="F400" i="6" s="1"/>
  <c r="E523" i="6"/>
  <c r="F523" i="6" s="1"/>
  <c r="E857" i="6"/>
  <c r="F857" i="6" s="1"/>
  <c r="E697" i="6"/>
  <c r="F697" i="6" s="1"/>
  <c r="E94" i="6"/>
  <c r="F94" i="6" s="1"/>
  <c r="E958" i="6"/>
  <c r="F958" i="6" s="1"/>
  <c r="E1145" i="6"/>
  <c r="F1145" i="6" s="1"/>
  <c r="E538" i="6"/>
  <c r="F538" i="6" s="1"/>
  <c r="E241" i="6"/>
  <c r="F241" i="6" s="1"/>
  <c r="E204" i="6"/>
  <c r="F204" i="6" s="1"/>
  <c r="E972" i="6"/>
  <c r="F972" i="6" s="1"/>
  <c r="E240" i="6"/>
  <c r="F240" i="6" s="1"/>
  <c r="E780" i="6"/>
  <c r="F780" i="6" s="1"/>
  <c r="E1221" i="6"/>
  <c r="F1221" i="6" s="1"/>
  <c r="E1078" i="6"/>
  <c r="F1078" i="6" s="1"/>
  <c r="E1153" i="6"/>
  <c r="F1153" i="6" s="1"/>
  <c r="E779" i="6"/>
  <c r="F779" i="6" s="1"/>
  <c r="E904" i="3"/>
  <c r="F904" i="3" s="1"/>
  <c r="E647" i="3"/>
  <c r="F647" i="3" s="1"/>
  <c r="E993" i="3"/>
  <c r="F993" i="3" s="1"/>
  <c r="E791" i="3"/>
  <c r="F791" i="3" s="1"/>
  <c r="E275" i="3"/>
  <c r="F275" i="3" s="1"/>
  <c r="E920" i="3"/>
  <c r="F920" i="3" s="1"/>
  <c r="E553" i="3"/>
  <c r="F553" i="3" s="1"/>
  <c r="E648" i="3"/>
  <c r="F648" i="3" s="1"/>
  <c r="E221" i="3"/>
  <c r="F221" i="3" s="1"/>
  <c r="E1202" i="3"/>
  <c r="F1202" i="3" s="1"/>
  <c r="E1234" i="3"/>
  <c r="F1234" i="3" s="1"/>
  <c r="E1282" i="3"/>
  <c r="F1282" i="3" s="1"/>
  <c r="E881" i="3"/>
  <c r="F881" i="3" s="1"/>
  <c r="E1233" i="3"/>
  <c r="F1233" i="3" s="1"/>
  <c r="E545" i="5"/>
  <c r="F545" i="5" s="1"/>
  <c r="E208" i="5"/>
  <c r="F208" i="5" s="1"/>
  <c r="E385" i="5"/>
  <c r="F385" i="5" s="1"/>
  <c r="E513" i="5"/>
  <c r="F513" i="5" s="1"/>
  <c r="E1096" i="5"/>
  <c r="F1096" i="5" s="1"/>
  <c r="E1062" i="5"/>
  <c r="F1062" i="5" s="1"/>
  <c r="E1070" i="5"/>
  <c r="F1070" i="5" s="1"/>
  <c r="E258" i="5"/>
  <c r="F258" i="5" s="1"/>
  <c r="E12" i="5"/>
  <c r="F12" i="5" s="1"/>
  <c r="E620" i="5"/>
  <c r="F620" i="5" s="1"/>
  <c r="E1087" i="5"/>
  <c r="F1087" i="5" s="1"/>
  <c r="E1092" i="5"/>
  <c r="F1092" i="5" s="1"/>
  <c r="E392" i="5"/>
  <c r="F392" i="5" s="1"/>
  <c r="E520" i="5"/>
  <c r="F520" i="5" s="1"/>
  <c r="E1208" i="5"/>
  <c r="F1208" i="5" s="1"/>
  <c r="E577" i="5"/>
  <c r="F577" i="5" s="1"/>
  <c r="E665" i="5"/>
  <c r="F665" i="5" s="1"/>
  <c r="E920" i="5"/>
  <c r="F920" i="5" s="1"/>
  <c r="E998" i="5"/>
  <c r="F998" i="5" s="1"/>
  <c r="E328" i="5"/>
  <c r="F328" i="5" s="1"/>
  <c r="E456" i="5"/>
  <c r="F456" i="5" s="1"/>
  <c r="E584" i="5"/>
  <c r="F584" i="5" s="1"/>
  <c r="E449" i="5"/>
  <c r="F449" i="5" s="1"/>
  <c r="E364" i="5"/>
  <c r="F364" i="5" s="1"/>
  <c r="E727" i="5"/>
  <c r="F727" i="5" s="1"/>
  <c r="E609" i="5"/>
  <c r="F609" i="5" s="1"/>
  <c r="E389" i="5"/>
  <c r="F389" i="5" s="1"/>
  <c r="E868" i="5"/>
  <c r="F868" i="5" s="1"/>
  <c r="E250" i="5"/>
  <c r="F250" i="5" s="1"/>
  <c r="E360" i="5"/>
  <c r="F360" i="5" s="1"/>
  <c r="E488" i="5"/>
  <c r="F488" i="5" s="1"/>
  <c r="E616" i="5"/>
  <c r="F616" i="5" s="1"/>
  <c r="E1100" i="5"/>
  <c r="F1100" i="5" s="1"/>
  <c r="E264" i="5"/>
  <c r="F264" i="5" s="1"/>
  <c r="E799" i="5"/>
  <c r="F799" i="5" s="1"/>
  <c r="E321" i="5"/>
  <c r="F321" i="5" s="1"/>
  <c r="E700" i="5"/>
  <c r="F700" i="5" s="1"/>
  <c r="E59" i="5"/>
  <c r="F59" i="5" s="1"/>
  <c r="E944" i="5"/>
  <c r="F944" i="5" s="1"/>
  <c r="E806" i="5"/>
  <c r="F806" i="5" s="1"/>
  <c r="E893" i="5"/>
  <c r="F893" i="5" s="1"/>
  <c r="E538" i="2"/>
  <c r="F538" i="2" s="1"/>
  <c r="E818" i="2"/>
  <c r="F818" i="2" s="1"/>
  <c r="E1117" i="2"/>
  <c r="F1117" i="2" s="1"/>
  <c r="E1256" i="2"/>
  <c r="F1256" i="2" s="1"/>
  <c r="E458" i="2"/>
  <c r="F458" i="2" s="1"/>
  <c r="E1209" i="2"/>
  <c r="F1209" i="2" s="1"/>
  <c r="E1104" i="2"/>
  <c r="F1104" i="2" s="1"/>
  <c r="E1265" i="2"/>
  <c r="F1265" i="2" s="1"/>
  <c r="E1213" i="2"/>
  <c r="F1213" i="2" s="1"/>
  <c r="E730" i="2"/>
  <c r="F730" i="2" s="1"/>
  <c r="E1096" i="2"/>
  <c r="F1096" i="2" s="1"/>
  <c r="E1214" i="2"/>
  <c r="F1214" i="2" s="1"/>
  <c r="E1086" i="2"/>
  <c r="F1086" i="2" s="1"/>
  <c r="E663" i="2"/>
  <c r="F663" i="2" s="1"/>
  <c r="E1191" i="2"/>
  <c r="F1191" i="2" s="1"/>
  <c r="E1078" i="2"/>
  <c r="F1078" i="2" s="1"/>
  <c r="E291" i="2"/>
  <c r="F291" i="2" s="1"/>
  <c r="E559" i="2"/>
  <c r="F559" i="2" s="1"/>
  <c r="E802" i="2"/>
  <c r="F802" i="2" s="1"/>
  <c r="E950" i="2"/>
  <c r="F950" i="2" s="1"/>
  <c r="E1215" i="2"/>
  <c r="F1215" i="2" s="1"/>
  <c r="E614" i="2"/>
  <c r="F614" i="2" s="1"/>
  <c r="E190" i="2"/>
  <c r="F190" i="2" s="1"/>
  <c r="E983" i="2"/>
  <c r="F983" i="2" s="1"/>
  <c r="E1232" i="2"/>
  <c r="F1232" i="2" s="1"/>
  <c r="E304" i="2"/>
  <c r="F304" i="2" s="1"/>
  <c r="E688" i="2"/>
  <c r="F688" i="2" s="1"/>
  <c r="E1272" i="2"/>
  <c r="F1272" i="2" s="1"/>
  <c r="E674" i="2"/>
  <c r="F674" i="2" s="1"/>
  <c r="E1287" i="2"/>
  <c r="F1287" i="2" s="1"/>
  <c r="E136" i="2"/>
  <c r="F136" i="2" s="1"/>
  <c r="E1089" i="2"/>
  <c r="F1089" i="2" s="1"/>
  <c r="E968" i="2"/>
  <c r="F968" i="2" s="1"/>
  <c r="E822" i="2"/>
  <c r="F822" i="2" s="1"/>
  <c r="E465" i="2"/>
  <c r="F465" i="2" s="1"/>
  <c r="E560" i="2"/>
  <c r="F560" i="2" s="1"/>
  <c r="E494" i="2"/>
  <c r="F494" i="2" s="1"/>
  <c r="E951" i="2"/>
  <c r="F951" i="2" s="1"/>
  <c r="E760" i="2"/>
  <c r="F760" i="2" s="1"/>
  <c r="E135" i="2"/>
  <c r="F135" i="2" s="1"/>
  <c r="E482" i="2"/>
  <c r="F482" i="2" s="1"/>
  <c r="E462" i="2"/>
  <c r="F462" i="2" s="1"/>
  <c r="E1132" i="2"/>
  <c r="F1132" i="2" s="1"/>
  <c r="E642" i="2"/>
  <c r="F642" i="2" s="1"/>
  <c r="E469" i="2"/>
  <c r="F469" i="2" s="1"/>
  <c r="E98" i="2"/>
  <c r="F98" i="2" s="1"/>
  <c r="E1246" i="2"/>
  <c r="F1246" i="2" s="1"/>
  <c r="E666" i="2"/>
  <c r="F666" i="2" s="1"/>
  <c r="E868" i="2"/>
  <c r="F868" i="2" s="1"/>
  <c r="E456" i="2"/>
  <c r="F456" i="2" s="1"/>
  <c r="E282" i="2"/>
  <c r="F282" i="2" s="1"/>
  <c r="E410" i="2"/>
  <c r="F410" i="2" s="1"/>
  <c r="E1223" i="2"/>
  <c r="F1223" i="2" s="1"/>
  <c r="E493" i="2"/>
  <c r="F493" i="2" s="1"/>
  <c r="E720" i="2"/>
  <c r="F720" i="2" s="1"/>
  <c r="E1269" i="2"/>
  <c r="F1269" i="2" s="1"/>
  <c r="E942" i="2"/>
  <c r="F942" i="2" s="1"/>
  <c r="E712" i="2"/>
  <c r="F712" i="2" s="1"/>
  <c r="E1038" i="2"/>
  <c r="F1038" i="2" s="1"/>
  <c r="E1196" i="2"/>
  <c r="F1196" i="2" s="1"/>
  <c r="E519" i="2"/>
  <c r="F519" i="2" s="1"/>
  <c r="E566" i="2"/>
  <c r="F566" i="2" s="1"/>
  <c r="E1118" i="2"/>
  <c r="F1118" i="2" s="1"/>
  <c r="E1128" i="2"/>
  <c r="F1128" i="2" s="1"/>
  <c r="E793" i="2"/>
  <c r="F793" i="2" s="1"/>
  <c r="E1183" i="2"/>
  <c r="F1183" i="2" s="1"/>
  <c r="E518" i="2"/>
  <c r="F518" i="2" s="1"/>
  <c r="E961" i="2"/>
  <c r="F961" i="2" s="1"/>
  <c r="E27" i="2"/>
  <c r="F27" i="2" s="1"/>
  <c r="E1141" i="2"/>
  <c r="F1141" i="2" s="1"/>
  <c r="E886" i="2"/>
  <c r="F886" i="2" s="1"/>
  <c r="E1054" i="2"/>
  <c r="F1054" i="2" s="1"/>
  <c r="E1206" i="2"/>
  <c r="F1206" i="2" s="1"/>
  <c r="E1015" i="2"/>
  <c r="F1015" i="2" s="1"/>
  <c r="E145" i="2"/>
  <c r="F145" i="2" s="1"/>
  <c r="E800" i="2"/>
  <c r="F800" i="2" s="1"/>
  <c r="E1255" i="2"/>
  <c r="F1255" i="2" s="1"/>
  <c r="E1224" i="2"/>
  <c r="F1224" i="2" s="1"/>
  <c r="E1176" i="2"/>
  <c r="F1176" i="2" s="1"/>
  <c r="E319" i="2"/>
  <c r="F319" i="2" s="1"/>
  <c r="E221" i="2"/>
  <c r="F221" i="2" s="1"/>
  <c r="E217" i="2"/>
  <c r="F217" i="2" s="1"/>
  <c r="E466" i="2"/>
  <c r="F466" i="2" s="1"/>
  <c r="E281" i="2"/>
  <c r="F281" i="2" s="1"/>
  <c r="E93" i="2"/>
  <c r="F93" i="2" s="1"/>
  <c r="E885" i="2"/>
  <c r="F885" i="2" s="1"/>
  <c r="E757" i="2"/>
  <c r="F757" i="2" s="1"/>
  <c r="E1278" i="2"/>
  <c r="F1278" i="2" s="1"/>
  <c r="E349" i="2"/>
  <c r="F349" i="2" s="1"/>
  <c r="E1230" i="2"/>
  <c r="F1230" i="2" s="1"/>
  <c r="E1198" i="2"/>
  <c r="F1198" i="2" s="1"/>
  <c r="E360" i="2"/>
  <c r="F360" i="2" s="1"/>
  <c r="E350" i="2"/>
  <c r="F350" i="2" s="1"/>
  <c r="E1182" i="2"/>
  <c r="F1182" i="2" s="1"/>
  <c r="E1197" i="2"/>
  <c r="F1197" i="2" s="1"/>
  <c r="E623" i="2"/>
  <c r="F623" i="2" s="1"/>
  <c r="E1288" i="2"/>
  <c r="F1288" i="2" s="1"/>
  <c r="E585" i="2"/>
  <c r="F585" i="2" s="1"/>
  <c r="E867" i="2"/>
  <c r="F867" i="2" s="1"/>
  <c r="E903" i="2"/>
  <c r="F903" i="2" s="1"/>
  <c r="E1129" i="2"/>
  <c r="F1129" i="2" s="1"/>
  <c r="E536" i="2"/>
  <c r="F536" i="2" s="1"/>
  <c r="E94" i="2"/>
  <c r="F94" i="2" s="1"/>
  <c r="E150" i="2"/>
  <c r="F150" i="2" s="1"/>
  <c r="E148" i="2"/>
  <c r="F148" i="2" s="1"/>
  <c r="E1240" i="2"/>
  <c r="F1240" i="2" s="1"/>
  <c r="E687" i="2"/>
  <c r="F687" i="2" s="1"/>
  <c r="E546" i="2"/>
  <c r="F546" i="2" s="1"/>
  <c r="E754" i="2"/>
  <c r="F754" i="2" s="1"/>
  <c r="E1245" i="2"/>
  <c r="F1245" i="2" s="1"/>
  <c r="E390" i="2"/>
  <c r="F390" i="2" s="1"/>
  <c r="E432" i="2"/>
  <c r="F432" i="2" s="1"/>
  <c r="E781" i="2"/>
  <c r="F781" i="2" s="1"/>
  <c r="E910" i="2"/>
  <c r="F910" i="2" s="1"/>
  <c r="E1291" i="2"/>
  <c r="F1291" i="2" s="1"/>
  <c r="E593" i="2"/>
  <c r="F593" i="2" s="1"/>
  <c r="E881" i="2"/>
  <c r="F881" i="2" s="1"/>
  <c r="E450" i="2"/>
  <c r="F450" i="2" s="1"/>
  <c r="E1013" i="2"/>
  <c r="F1013" i="2" s="1"/>
  <c r="E256" i="2"/>
  <c r="F256" i="2" s="1"/>
  <c r="E227" i="2"/>
  <c r="F227" i="2" s="1"/>
  <c r="E99" i="2"/>
  <c r="F99" i="2" s="1"/>
  <c r="E1055" i="2"/>
  <c r="F1055" i="2" s="1"/>
  <c r="E990" i="2"/>
  <c r="F990" i="2" s="1"/>
  <c r="E1039" i="2"/>
  <c r="F1039" i="2" s="1"/>
  <c r="E976" i="2"/>
  <c r="F976" i="2" s="1"/>
  <c r="E911" i="2"/>
  <c r="F911" i="2" s="1"/>
  <c r="E832" i="2"/>
  <c r="F832" i="2" s="1"/>
  <c r="E617" i="2"/>
  <c r="F617" i="2" s="1"/>
  <c r="E407" i="2"/>
  <c r="F407" i="2" s="1"/>
  <c r="E71" i="2"/>
  <c r="F71" i="2" s="1"/>
  <c r="E989" i="2"/>
  <c r="F989" i="2" s="1"/>
  <c r="E892" i="2"/>
  <c r="F892" i="2" s="1"/>
  <c r="E764" i="2"/>
  <c r="F764" i="2" s="1"/>
  <c r="E638" i="2"/>
  <c r="F638" i="2" s="1"/>
  <c r="E535" i="2"/>
  <c r="F535" i="2" s="1"/>
  <c r="E510" i="2"/>
  <c r="F510" i="2" s="1"/>
  <c r="E431" i="2"/>
  <c r="F431" i="2" s="1"/>
  <c r="E811" i="2"/>
  <c r="F811" i="2" s="1"/>
  <c r="E598" i="2"/>
  <c r="F598" i="2" s="1"/>
  <c r="E382" i="2"/>
  <c r="F382" i="2" s="1"/>
  <c r="E7" i="2"/>
  <c r="F7" i="2" s="1"/>
  <c r="E317" i="2"/>
  <c r="F317" i="2" s="1"/>
  <c r="E301" i="2"/>
  <c r="F301" i="2" s="1"/>
  <c r="E109" i="2"/>
  <c r="F109" i="2" s="1"/>
  <c r="E220" i="2"/>
  <c r="F220" i="2" s="1"/>
  <c r="E59" i="2"/>
  <c r="F59" i="2" s="1"/>
  <c r="E184" i="2"/>
  <c r="F184" i="2" s="1"/>
  <c r="E647" i="2"/>
  <c r="F647" i="2" s="1"/>
  <c r="E837" i="2"/>
  <c r="F837" i="2" s="1"/>
  <c r="E774" i="2"/>
  <c r="F774" i="2" s="1"/>
  <c r="E902" i="2"/>
  <c r="F902" i="2" s="1"/>
  <c r="E935" i="2"/>
  <c r="F935" i="2" s="1"/>
  <c r="E1022" i="2"/>
  <c r="F1022" i="2" s="1"/>
  <c r="E1159" i="2"/>
  <c r="F1159" i="2" s="1"/>
  <c r="E359" i="2"/>
  <c r="F359" i="2" s="1"/>
  <c r="E872" i="2"/>
  <c r="F872" i="2" s="1"/>
  <c r="E1053" i="2"/>
  <c r="F1053" i="2" s="1"/>
  <c r="E1071" i="2"/>
  <c r="F1071" i="2" s="1"/>
  <c r="E1137" i="2"/>
  <c r="F1137" i="2" s="1"/>
  <c r="E1239" i="2"/>
  <c r="F1239" i="2" s="1"/>
  <c r="E1098" i="6"/>
  <c r="F1098" i="6" s="1"/>
  <c r="E793" i="6"/>
  <c r="F793" i="6" s="1"/>
  <c r="E1296" i="6"/>
  <c r="F1296" i="6" s="1"/>
  <c r="E534" i="6"/>
  <c r="F534" i="6" s="1"/>
  <c r="E90" i="6"/>
  <c r="F90" i="6" s="1"/>
  <c r="E203" i="6"/>
  <c r="F203" i="6" s="1"/>
  <c r="E984" i="6"/>
  <c r="F984" i="6" s="1"/>
  <c r="E892" i="6"/>
  <c r="F892" i="6" s="1"/>
  <c r="E207" i="6"/>
  <c r="F207" i="6" s="1"/>
  <c r="E477" i="6"/>
  <c r="F477" i="6" s="1"/>
  <c r="E333" i="6"/>
  <c r="F333" i="6" s="1"/>
  <c r="E176" i="6"/>
  <c r="F176" i="6" s="1"/>
  <c r="E565" i="6"/>
  <c r="F565" i="6" s="1"/>
  <c r="E691" i="6"/>
  <c r="F691" i="6" s="1"/>
  <c r="E537" i="6"/>
  <c r="F537" i="6" s="1"/>
  <c r="E45" i="6"/>
  <c r="F45" i="6" s="1"/>
  <c r="E1015" i="3"/>
  <c r="F1015" i="3" s="1"/>
  <c r="E289" i="3"/>
  <c r="F289" i="3" s="1"/>
  <c r="E33" i="3"/>
  <c r="F33" i="3" s="1"/>
  <c r="E984" i="3"/>
  <c r="F984" i="3" s="1"/>
  <c r="E520" i="3"/>
  <c r="F520" i="3" s="1"/>
  <c r="E519" i="3"/>
  <c r="F519" i="3" s="1"/>
  <c r="E967" i="3"/>
  <c r="F967" i="3" s="1"/>
  <c r="E610" i="3"/>
  <c r="F610" i="3" s="1"/>
  <c r="E961" i="3"/>
  <c r="F961" i="3" s="1"/>
  <c r="E874" i="3"/>
  <c r="F874" i="3" s="1"/>
  <c r="E746" i="3"/>
  <c r="F746" i="3" s="1"/>
  <c r="E633" i="3"/>
  <c r="F633" i="3" s="1"/>
  <c r="E873" i="3"/>
  <c r="F873" i="3" s="1"/>
  <c r="E985" i="3"/>
  <c r="F985" i="3" s="1"/>
  <c r="E855" i="3"/>
  <c r="F855" i="3" s="1"/>
  <c r="E1239" i="3"/>
  <c r="F1239" i="3" s="1"/>
  <c r="E754" i="3"/>
  <c r="F754" i="3" s="1"/>
  <c r="E632" i="3"/>
  <c r="F632" i="3" s="1"/>
  <c r="E259" i="3"/>
  <c r="F259" i="3" s="1"/>
  <c r="E433" i="3"/>
  <c r="F433" i="3" s="1"/>
  <c r="E657" i="3"/>
  <c r="F657" i="3" s="1"/>
  <c r="E734" i="2"/>
  <c r="F734" i="2" s="1"/>
  <c r="E144" i="5"/>
  <c r="F144" i="5" s="1"/>
  <c r="E80" i="5"/>
  <c r="F80" i="5" s="1"/>
  <c r="E16" i="5"/>
  <c r="F16" i="5" s="1"/>
  <c r="E290" i="5"/>
  <c r="F290" i="5" s="1"/>
  <c r="E168" i="5"/>
  <c r="F168" i="5" s="1"/>
  <c r="E1271" i="2"/>
  <c r="F1271" i="2" s="1"/>
  <c r="E597" i="2"/>
  <c r="F597" i="2" s="1"/>
  <c r="E391" i="2"/>
  <c r="F391" i="2" s="1"/>
  <c r="E1064" i="2"/>
  <c r="F1064" i="2" s="1"/>
  <c r="E1016" i="2"/>
  <c r="F1016" i="2" s="1"/>
  <c r="E1048" i="2"/>
  <c r="F1048" i="2" s="1"/>
  <c r="E613" i="2"/>
  <c r="F613" i="2" s="1"/>
  <c r="E441" i="2"/>
  <c r="F441" i="2" s="1"/>
  <c r="E171" i="2"/>
  <c r="F171" i="2" s="1"/>
  <c r="E27" i="5"/>
  <c r="F27" i="5" s="1"/>
  <c r="E226" i="5"/>
  <c r="F226" i="5" s="1"/>
  <c r="E198" i="5"/>
  <c r="F198" i="5" s="1"/>
  <c r="E328" i="2"/>
  <c r="F328" i="2" s="1"/>
  <c r="E1098" i="2"/>
  <c r="F1098" i="2" s="1"/>
  <c r="E1162" i="2"/>
  <c r="F1162" i="2" s="1"/>
  <c r="E1226" i="2"/>
  <c r="F1226" i="2" s="1"/>
  <c r="E278" i="2"/>
  <c r="F278" i="2" s="1"/>
  <c r="E984" i="2"/>
  <c r="F984" i="2" s="1"/>
  <c r="E820" i="2"/>
  <c r="F820" i="2" s="1"/>
  <c r="E778" i="2"/>
  <c r="F778" i="2" s="1"/>
  <c r="E430" i="2"/>
  <c r="F430" i="2" s="1"/>
  <c r="E302" i="2"/>
  <c r="F302" i="2" s="1"/>
  <c r="E69" i="2"/>
  <c r="F69" i="2" s="1"/>
  <c r="E292" i="2"/>
  <c r="F292" i="2" s="1"/>
  <c r="E522" i="2"/>
  <c r="F522" i="2" s="1"/>
  <c r="E203" i="2"/>
  <c r="F203" i="2" s="1"/>
  <c r="E313" i="2"/>
  <c r="F313" i="2" s="1"/>
  <c r="E544" i="2"/>
  <c r="F544" i="2" s="1"/>
  <c r="E721" i="2"/>
  <c r="F721" i="2" s="1"/>
  <c r="E849" i="2"/>
  <c r="F849" i="2" s="1"/>
  <c r="E1068" i="2"/>
  <c r="F1068" i="2" s="1"/>
  <c r="E1134" i="2"/>
  <c r="F1134" i="2" s="1"/>
  <c r="E192" i="2"/>
  <c r="F192" i="2" s="1"/>
  <c r="E447" i="2"/>
  <c r="F447" i="2" s="1"/>
  <c r="E1031" i="2"/>
  <c r="F1031" i="2" s="1"/>
  <c r="E1102" i="2"/>
  <c r="F1102" i="2" s="1"/>
  <c r="E743" i="2"/>
  <c r="F743" i="2" s="1"/>
  <c r="E871" i="2"/>
  <c r="F871" i="2" s="1"/>
  <c r="E999" i="2"/>
  <c r="F999" i="2" s="1"/>
  <c r="E1080" i="2"/>
  <c r="F1080" i="2" s="1"/>
  <c r="E1144" i="2"/>
  <c r="F1144" i="2" s="1"/>
  <c r="E809" i="2"/>
  <c r="F809" i="2" s="1"/>
  <c r="E936" i="2"/>
  <c r="F936" i="2" s="1"/>
  <c r="E1112" i="2"/>
  <c r="F1112" i="2" s="1"/>
  <c r="E873" i="2"/>
  <c r="F873" i="2" s="1"/>
  <c r="E1000" i="2"/>
  <c r="F1000" i="2" s="1"/>
  <c r="E1145" i="2"/>
  <c r="F1145" i="2" s="1"/>
  <c r="E664" i="2"/>
  <c r="F664" i="2" s="1"/>
  <c r="E925" i="2"/>
  <c r="F925" i="2" s="1"/>
  <c r="E1065" i="2"/>
  <c r="F1065" i="2" s="1"/>
  <c r="E408" i="2"/>
  <c r="F408" i="2" s="1"/>
  <c r="E848" i="2"/>
  <c r="F848" i="2" s="1"/>
  <c r="E183" i="2"/>
  <c r="F183" i="2" s="1"/>
  <c r="E1005" i="2"/>
  <c r="F1005" i="2" s="1"/>
  <c r="E941" i="2"/>
  <c r="F941" i="2" s="1"/>
  <c r="E877" i="2"/>
  <c r="F877" i="2" s="1"/>
  <c r="E812" i="2"/>
  <c r="F812" i="2" s="1"/>
  <c r="E485" i="2"/>
  <c r="F485" i="2" s="1"/>
  <c r="E111" i="2"/>
  <c r="F111" i="2" s="1"/>
  <c r="E836" i="2"/>
  <c r="F836" i="2" s="1"/>
  <c r="E415" i="2"/>
  <c r="F415" i="2" s="1"/>
  <c r="E898" i="2"/>
  <c r="F898" i="2" s="1"/>
  <c r="E622" i="2"/>
  <c r="F622" i="2" s="1"/>
  <c r="E158" i="2"/>
  <c r="F158" i="2" s="1"/>
  <c r="E321" i="2"/>
  <c r="F321" i="2" s="1"/>
  <c r="E509" i="2"/>
  <c r="F509" i="2" s="1"/>
  <c r="E381" i="2"/>
  <c r="F381" i="2" s="1"/>
  <c r="E569" i="2"/>
  <c r="F569" i="2" s="1"/>
  <c r="E738" i="2"/>
  <c r="F738" i="2" s="1"/>
  <c r="E866" i="2"/>
  <c r="F866" i="2" s="1"/>
  <c r="E759" i="2"/>
  <c r="F759" i="2" s="1"/>
  <c r="E1009" i="2"/>
  <c r="F1009" i="2" s="1"/>
  <c r="E1087" i="2"/>
  <c r="F1087" i="2" s="1"/>
  <c r="E696" i="2"/>
  <c r="F696" i="2" s="1"/>
  <c r="E952" i="2"/>
  <c r="F952" i="2" s="1"/>
  <c r="E1207" i="2"/>
  <c r="F1207" i="2" s="1"/>
  <c r="E457" i="2"/>
  <c r="F457" i="2" s="1"/>
  <c r="E1217" i="2"/>
  <c r="F1217" i="2" s="1"/>
  <c r="E646" i="2"/>
  <c r="F646" i="2" s="1"/>
  <c r="E1101" i="2"/>
  <c r="F1101" i="2" s="1"/>
  <c r="E1165" i="2"/>
  <c r="F1165" i="2" s="1"/>
  <c r="E245" i="2"/>
  <c r="F245" i="2" s="1"/>
  <c r="E276" i="2"/>
  <c r="F276" i="2" s="1"/>
  <c r="E377" i="2"/>
  <c r="F377" i="2" s="1"/>
  <c r="E165" i="2"/>
  <c r="F165" i="2" s="1"/>
  <c r="E529" i="2"/>
  <c r="F529" i="2" s="1"/>
  <c r="E828" i="6"/>
  <c r="F828" i="6" s="1"/>
  <c r="E657" i="6"/>
  <c r="F657" i="6" s="1"/>
  <c r="E813" i="6"/>
  <c r="F813" i="6" s="1"/>
  <c r="E1258" i="6"/>
  <c r="F1258" i="6" s="1"/>
  <c r="E433" i="6"/>
  <c r="F433" i="6" s="1"/>
  <c r="E127" i="6"/>
  <c r="F127" i="6" s="1"/>
  <c r="E748" i="6"/>
  <c r="F748" i="6" s="1"/>
  <c r="E114" i="6"/>
  <c r="F114" i="6" s="1"/>
  <c r="E408" i="6"/>
  <c r="F408" i="6" s="1"/>
  <c r="E432" i="6"/>
  <c r="F432" i="6" s="1"/>
  <c r="E747" i="6"/>
  <c r="F747" i="6" s="1"/>
  <c r="E418" i="6"/>
  <c r="F418" i="6" s="1"/>
  <c r="E775" i="3"/>
  <c r="F775" i="3" s="1"/>
  <c r="E848" i="3"/>
  <c r="F848" i="3" s="1"/>
  <c r="E1178" i="3"/>
  <c r="F1178" i="3" s="1"/>
  <c r="E794" i="3"/>
  <c r="F794" i="3" s="1"/>
  <c r="E330" i="3"/>
  <c r="F330" i="3" s="1"/>
  <c r="E476" i="3"/>
  <c r="F476" i="3" s="1"/>
  <c r="E607" i="3"/>
  <c r="F607" i="3" s="1"/>
  <c r="E735" i="3"/>
  <c r="F735" i="3" s="1"/>
  <c r="E863" i="3"/>
  <c r="F863" i="3" s="1"/>
  <c r="E991" i="3"/>
  <c r="F991" i="3" s="1"/>
  <c r="E1119" i="3"/>
  <c r="F1119" i="3" s="1"/>
  <c r="E1247" i="3"/>
  <c r="F1247" i="3" s="1"/>
  <c r="E962" i="3"/>
  <c r="F962" i="3" s="1"/>
  <c r="E1193" i="3"/>
  <c r="F1193" i="3" s="1"/>
  <c r="E882" i="3"/>
  <c r="F882" i="3" s="1"/>
  <c r="E1090" i="3"/>
  <c r="F1090" i="3" s="1"/>
  <c r="E1127" i="3"/>
  <c r="F1127" i="3" s="1"/>
  <c r="E1255" i="3"/>
  <c r="F1255" i="3" s="1"/>
  <c r="E460" i="3"/>
  <c r="F460" i="3" s="1"/>
  <c r="E776" i="3"/>
  <c r="F776" i="3" s="1"/>
  <c r="E936" i="3"/>
  <c r="F936" i="3" s="1"/>
  <c r="E1162" i="3"/>
  <c r="F1162" i="3" s="1"/>
  <c r="E760" i="3"/>
  <c r="F760" i="3" s="1"/>
  <c r="E1256" i="3"/>
  <c r="F1256" i="3" s="1"/>
  <c r="E929" i="3"/>
  <c r="F929" i="3" s="1"/>
  <c r="E801" i="3"/>
  <c r="F801" i="3" s="1"/>
  <c r="E673" i="3"/>
  <c r="F673" i="3" s="1"/>
  <c r="E545" i="3"/>
  <c r="F545" i="3" s="1"/>
  <c r="E1280" i="3"/>
  <c r="F1280" i="3" s="1"/>
  <c r="E1152" i="3"/>
  <c r="F1152" i="3" s="1"/>
  <c r="E1024" i="3"/>
  <c r="F1024" i="3" s="1"/>
  <c r="E896" i="3"/>
  <c r="F896" i="3" s="1"/>
  <c r="E768" i="3"/>
  <c r="F768" i="3" s="1"/>
  <c r="E640" i="3"/>
  <c r="F640" i="3" s="1"/>
  <c r="E512" i="3"/>
  <c r="F512" i="3" s="1"/>
  <c r="E368" i="3"/>
  <c r="F368" i="3" s="1"/>
  <c r="E146" i="3"/>
  <c r="F146" i="3" s="1"/>
  <c r="E1226" i="3"/>
  <c r="F1226" i="3" s="1"/>
  <c r="E3" i="3"/>
  <c r="F3" i="3" s="1"/>
  <c r="E1177" i="3"/>
  <c r="F1177" i="3" s="1"/>
  <c r="E682" i="3"/>
  <c r="F682" i="3" s="1"/>
  <c r="E378" i="3"/>
  <c r="F378" i="3" s="1"/>
  <c r="E1058" i="3"/>
  <c r="F1058" i="3" s="1"/>
  <c r="E850" i="3"/>
  <c r="F850" i="3" s="1"/>
  <c r="E35" i="3"/>
  <c r="F35" i="3" s="1"/>
  <c r="E1203" i="3"/>
  <c r="F1203" i="3" s="1"/>
  <c r="E1267" i="3"/>
  <c r="F1267" i="3" s="1"/>
  <c r="E759" i="3"/>
  <c r="F759" i="3" s="1"/>
  <c r="E1169" i="3"/>
  <c r="F1169" i="3" s="1"/>
  <c r="E107" i="5"/>
  <c r="F107" i="5" s="1"/>
  <c r="E1009" i="5"/>
  <c r="F1009" i="5" s="1"/>
  <c r="E371" i="5"/>
  <c r="F371" i="5" s="1"/>
  <c r="E195" i="5"/>
  <c r="F195" i="5" s="1"/>
  <c r="E885" i="5"/>
  <c r="F885" i="5" s="1"/>
  <c r="E657" i="5"/>
  <c r="F657" i="5" s="1"/>
  <c r="E1016" i="5"/>
  <c r="F1016" i="5" s="1"/>
  <c r="E1065" i="5"/>
  <c r="F1065" i="5" s="1"/>
  <c r="E1155" i="5"/>
  <c r="F1155" i="5" s="1"/>
  <c r="E178" i="5"/>
  <c r="F178" i="5" s="1"/>
  <c r="E101" i="5"/>
  <c r="F101" i="5" s="1"/>
  <c r="E357" i="5"/>
  <c r="F357" i="5" s="1"/>
  <c r="E267" i="5"/>
  <c r="F267" i="5" s="1"/>
  <c r="E514" i="5"/>
  <c r="F514" i="5" s="1"/>
  <c r="E1040" i="5"/>
  <c r="F1040" i="5" s="1"/>
  <c r="E633" i="5"/>
  <c r="F633" i="5" s="1"/>
  <c r="E1147" i="5"/>
  <c r="F1147" i="5" s="1"/>
  <c r="E927" i="5"/>
  <c r="F927" i="5" s="1"/>
  <c r="E809" i="5"/>
  <c r="F809" i="5" s="1"/>
  <c r="E1026" i="5"/>
  <c r="F1026" i="5" s="1"/>
  <c r="E1179" i="5"/>
  <c r="F1179" i="5" s="1"/>
  <c r="E1221" i="5"/>
  <c r="F1221" i="5" s="1"/>
  <c r="E1049" i="5"/>
  <c r="F1049" i="5" s="1"/>
  <c r="E1165" i="5"/>
  <c r="F1165" i="5" s="1"/>
  <c r="E1235" i="5"/>
  <c r="F1235" i="5" s="1"/>
  <c r="E93" i="5"/>
  <c r="F93" i="5" s="1"/>
  <c r="E29" i="5"/>
  <c r="F29" i="5" s="1"/>
  <c r="E300" i="5"/>
  <c r="F300" i="5" s="1"/>
  <c r="E881" i="5"/>
  <c r="F881" i="5" s="1"/>
  <c r="E1140" i="5"/>
  <c r="F1140" i="5" s="1"/>
  <c r="E951" i="5"/>
  <c r="F951" i="5" s="1"/>
  <c r="E991" i="5"/>
  <c r="F991" i="5" s="1"/>
  <c r="E1056" i="5"/>
  <c r="F1056" i="5" s="1"/>
  <c r="E1293" i="5"/>
  <c r="F1293" i="5" s="1"/>
  <c r="E1183" i="5"/>
  <c r="F1183" i="5" s="1"/>
  <c r="E1264" i="5"/>
  <c r="F1264" i="5" s="1"/>
  <c r="E580" i="5"/>
  <c r="F580" i="5" s="1"/>
  <c r="E817" i="5"/>
  <c r="F817" i="5" s="1"/>
  <c r="E397" i="5"/>
  <c r="F397" i="5" s="1"/>
  <c r="E1011" i="5"/>
  <c r="F1011" i="5" s="1"/>
  <c r="E259" i="5"/>
  <c r="F259" i="5" s="1"/>
  <c r="E829" i="5"/>
  <c r="F829" i="5" s="1"/>
  <c r="E1061" i="5"/>
  <c r="F1061" i="5" s="1"/>
  <c r="E873" i="5"/>
  <c r="F873" i="5" s="1"/>
  <c r="E1052" i="5"/>
  <c r="F1052" i="5" s="1"/>
  <c r="E280" i="5"/>
  <c r="F280" i="5" s="1"/>
  <c r="E995" i="5"/>
  <c r="F995" i="5" s="1"/>
  <c r="E203" i="5"/>
  <c r="F203" i="5" s="1"/>
  <c r="E333" i="5"/>
  <c r="F333" i="5" s="1"/>
  <c r="E469" i="5"/>
  <c r="F469" i="5" s="1"/>
  <c r="E1256" i="5"/>
  <c r="F1256" i="5" s="1"/>
  <c r="E945" i="5"/>
  <c r="F945" i="5" s="1"/>
  <c r="E753" i="5"/>
  <c r="F753" i="5" s="1"/>
  <c r="E1212" i="5"/>
  <c r="F1212" i="5" s="1"/>
  <c r="E75" i="5"/>
  <c r="F75" i="5" s="1"/>
  <c r="E272" i="5"/>
  <c r="F272" i="5" s="1"/>
  <c r="E216" i="5"/>
  <c r="F216" i="5" s="1"/>
  <c r="E613" i="5"/>
  <c r="F613" i="5" s="1"/>
  <c r="E989" i="5"/>
  <c r="F989" i="5" s="1"/>
  <c r="E538" i="5"/>
  <c r="F538" i="5" s="1"/>
  <c r="E361" i="5"/>
  <c r="F361" i="5" s="1"/>
  <c r="E528" i="5"/>
  <c r="F528" i="5" s="1"/>
  <c r="E617" i="5"/>
  <c r="F617" i="5" s="1"/>
  <c r="E150" i="5"/>
  <c r="F150" i="5" s="1"/>
  <c r="E214" i="5"/>
  <c r="F214" i="5" s="1"/>
  <c r="E278" i="5"/>
  <c r="F278" i="5" s="1"/>
  <c r="E347" i="5"/>
  <c r="F347" i="5" s="1"/>
  <c r="E436" i="5"/>
  <c r="F436" i="5" s="1"/>
  <c r="E525" i="5"/>
  <c r="F525" i="5" s="1"/>
  <c r="E603" i="5"/>
  <c r="F603" i="5" s="1"/>
  <c r="E405" i="5"/>
  <c r="F405" i="5" s="1"/>
  <c r="E824" i="5"/>
  <c r="F824" i="5" s="1"/>
  <c r="E695" i="5"/>
  <c r="F695" i="5" s="1"/>
  <c r="E820" i="5"/>
  <c r="F820" i="5" s="1"/>
  <c r="E956" i="5"/>
  <c r="F956" i="5" s="1"/>
  <c r="E900" i="5"/>
  <c r="F900" i="5" s="1"/>
  <c r="E1239" i="5"/>
  <c r="F1239" i="5" s="1"/>
  <c r="E242" i="5"/>
  <c r="F242" i="5" s="1"/>
  <c r="E170" i="5"/>
  <c r="F170" i="5" s="1"/>
  <c r="E418" i="5"/>
  <c r="F418" i="5" s="1"/>
  <c r="E916" i="5"/>
  <c r="F916" i="5" s="1"/>
  <c r="E37" i="5"/>
  <c r="F37" i="5" s="1"/>
  <c r="E589" i="5"/>
  <c r="F589" i="5" s="1"/>
  <c r="E735" i="5"/>
  <c r="F735" i="5" s="1"/>
  <c r="E1059" i="5"/>
  <c r="F1059" i="5" s="1"/>
  <c r="E1279" i="5"/>
  <c r="F1279" i="5" s="1"/>
  <c r="E131" i="5"/>
  <c r="F131" i="5" s="1"/>
  <c r="E240" i="5"/>
  <c r="F240" i="5" s="1"/>
  <c r="E104" i="5"/>
  <c r="F104" i="5" s="1"/>
  <c r="E40" i="5"/>
  <c r="F40" i="5" s="1"/>
  <c r="E141" i="5"/>
  <c r="F141" i="5" s="1"/>
  <c r="E77" i="5"/>
  <c r="F77" i="5" s="1"/>
  <c r="E13" i="5"/>
  <c r="F13" i="5" s="1"/>
  <c r="E556" i="5"/>
  <c r="F556" i="5" s="1"/>
  <c r="E152" i="5"/>
  <c r="F152" i="5" s="1"/>
  <c r="E165" i="5"/>
  <c r="F165" i="5" s="1"/>
  <c r="E229" i="5"/>
  <c r="F229" i="5" s="1"/>
  <c r="E293" i="5"/>
  <c r="F293" i="5" s="1"/>
  <c r="E689" i="5"/>
  <c r="F689" i="5" s="1"/>
  <c r="E932" i="5"/>
  <c r="F932" i="5" s="1"/>
  <c r="E937" i="5"/>
  <c r="F937" i="5" s="1"/>
  <c r="E760" i="5"/>
  <c r="F760" i="5" s="1"/>
  <c r="E750" i="5"/>
  <c r="F750" i="5" s="1"/>
  <c r="E1002" i="5"/>
  <c r="F1002" i="5" s="1"/>
  <c r="E853" i="5"/>
  <c r="F853" i="5" s="1"/>
  <c r="E984" i="5"/>
  <c r="F984" i="5" s="1"/>
  <c r="E728" i="5"/>
  <c r="F728" i="5" s="1"/>
  <c r="E997" i="5"/>
  <c r="F997" i="5" s="1"/>
  <c r="E912" i="5"/>
  <c r="F912" i="5" s="1"/>
  <c r="E804" i="5"/>
  <c r="F804" i="5" s="1"/>
  <c r="E738" i="5"/>
  <c r="F738" i="5" s="1"/>
  <c r="E802" i="5"/>
  <c r="F802" i="5" s="1"/>
  <c r="E866" i="5"/>
  <c r="F866" i="5" s="1"/>
  <c r="E930" i="5"/>
  <c r="F930" i="5" s="1"/>
  <c r="E1005" i="5"/>
  <c r="F1005" i="5" s="1"/>
  <c r="E1135" i="5"/>
  <c r="F1135" i="5" s="1"/>
  <c r="E1117" i="5"/>
  <c r="F1117" i="5" s="1"/>
  <c r="E1171" i="5"/>
  <c r="F1171" i="5" s="1"/>
  <c r="E1227" i="2"/>
  <c r="F1227" i="2" s="1"/>
  <c r="E756" i="2"/>
  <c r="F756" i="2" s="1"/>
  <c r="E1004" i="2"/>
  <c r="F1004" i="2" s="1"/>
  <c r="E763" i="2"/>
  <c r="F763" i="2" s="1"/>
  <c r="E1079" i="2"/>
  <c r="F1079" i="2" s="1"/>
  <c r="E775" i="2"/>
  <c r="F775" i="2" s="1"/>
  <c r="E1095" i="2"/>
  <c r="F1095" i="2" s="1"/>
  <c r="E953" i="2"/>
  <c r="F953" i="2" s="1"/>
  <c r="E219" i="2"/>
  <c r="F219" i="2" s="1"/>
  <c r="E1035" i="2"/>
  <c r="F1035" i="2" s="1"/>
  <c r="E244" i="2"/>
  <c r="F244" i="2" s="1"/>
  <c r="E1032" i="2"/>
  <c r="F1032" i="2" s="1"/>
  <c r="E697" i="2"/>
  <c r="F697" i="2" s="1"/>
  <c r="E974" i="2"/>
  <c r="F974" i="2" s="1"/>
  <c r="E414" i="2"/>
  <c r="F414" i="2" s="1"/>
  <c r="E637" i="2"/>
  <c r="F637" i="2" s="1"/>
  <c r="E909" i="2"/>
  <c r="F909" i="2" s="1"/>
  <c r="E1163" i="2"/>
  <c r="F1163" i="2" s="1"/>
  <c r="E1069" i="2"/>
  <c r="F1069" i="2" s="1"/>
  <c r="E958" i="2"/>
  <c r="F958" i="2" s="1"/>
  <c r="E937" i="2"/>
  <c r="F937" i="2" s="1"/>
  <c r="E1037" i="2"/>
  <c r="F1037" i="2" s="1"/>
  <c r="E182" i="2"/>
  <c r="F182" i="2" s="1"/>
  <c r="E157" i="2"/>
  <c r="F157" i="2" s="1"/>
  <c r="E971" i="2"/>
  <c r="F971" i="2" s="1"/>
  <c r="E174" i="2"/>
  <c r="F174" i="2" s="1"/>
  <c r="E137" i="2"/>
  <c r="F137" i="2" s="1"/>
  <c r="E609" i="2"/>
  <c r="F609" i="2" s="1"/>
  <c r="E1099" i="2"/>
  <c r="F1099" i="2" s="1"/>
  <c r="E665" i="2"/>
  <c r="F665" i="2" s="1"/>
  <c r="E1133" i="2"/>
  <c r="F1133" i="2" s="1"/>
  <c r="E1192" i="2"/>
  <c r="F1192" i="2" s="1"/>
  <c r="E967" i="2"/>
  <c r="F967" i="2" s="1"/>
  <c r="E713" i="2"/>
  <c r="F713" i="2" s="1"/>
  <c r="E970" i="2"/>
  <c r="F970" i="2" s="1"/>
  <c r="E568" i="2"/>
  <c r="F568" i="2" s="1"/>
  <c r="E865" i="2"/>
  <c r="F865" i="2" s="1"/>
  <c r="E927" i="2"/>
  <c r="F927" i="2" s="1"/>
  <c r="E799" i="2"/>
  <c r="F799" i="2" s="1"/>
  <c r="E736" i="2"/>
  <c r="F736" i="2" s="1"/>
  <c r="E463" i="2"/>
  <c r="F463" i="2" s="1"/>
  <c r="E214" i="2"/>
  <c r="F214" i="2" s="1"/>
  <c r="E957" i="2"/>
  <c r="F957" i="2" s="1"/>
  <c r="E829" i="2"/>
  <c r="F829" i="2" s="1"/>
  <c r="E511" i="2"/>
  <c r="F511" i="2" s="1"/>
  <c r="E722" i="2"/>
  <c r="F722" i="2" s="1"/>
  <c r="E318" i="2"/>
  <c r="F318" i="2" s="1"/>
  <c r="E12" i="2"/>
  <c r="F12" i="2" s="1"/>
  <c r="E594" i="2"/>
  <c r="F594" i="2" s="1"/>
  <c r="E1033" i="3"/>
  <c r="F1033" i="3" s="1"/>
  <c r="E45" i="3"/>
  <c r="F45" i="3" s="1"/>
  <c r="E173" i="3"/>
  <c r="F173" i="3" s="1"/>
  <c r="E301" i="3"/>
  <c r="F301" i="3" s="1"/>
  <c r="E1281" i="3"/>
  <c r="F1281" i="3" s="1"/>
  <c r="E1025" i="3"/>
  <c r="F1025" i="3" s="1"/>
  <c r="E938" i="3"/>
  <c r="F938" i="3" s="1"/>
  <c r="E416" i="3"/>
  <c r="F416" i="3" s="1"/>
  <c r="E467" i="3"/>
  <c r="F467" i="3" s="1"/>
  <c r="E321" i="3"/>
  <c r="F321" i="3" s="1"/>
  <c r="E443" i="3"/>
  <c r="F443" i="3" s="1"/>
  <c r="E552" i="3"/>
  <c r="F552" i="3" s="1"/>
  <c r="E883" i="3"/>
  <c r="F883" i="3" s="1"/>
  <c r="E679" i="3"/>
  <c r="F679" i="3" s="1"/>
  <c r="E935" i="3"/>
  <c r="F935" i="3" s="1"/>
  <c r="E305" i="3"/>
  <c r="F305" i="3" s="1"/>
  <c r="E49" i="3"/>
  <c r="F49" i="3" s="1"/>
  <c r="E350" i="3"/>
  <c r="F350" i="3" s="1"/>
  <c r="E415" i="3"/>
  <c r="F415" i="3" s="1"/>
  <c r="E1042" i="3"/>
  <c r="F1042" i="3" s="1"/>
  <c r="E1111" i="3"/>
  <c r="F1111" i="3" s="1"/>
  <c r="E666" i="3"/>
  <c r="F666" i="3" s="1"/>
  <c r="E1225" i="3"/>
  <c r="F1225" i="3" s="1"/>
  <c r="E1089" i="3"/>
  <c r="F1089" i="3" s="1"/>
  <c r="E1288" i="3"/>
  <c r="F1288" i="3" s="1"/>
  <c r="E1141" i="6"/>
  <c r="F1141" i="6" s="1"/>
  <c r="E928" i="6"/>
  <c r="F928" i="6" s="1"/>
  <c r="E46" i="6"/>
  <c r="F46" i="6" s="1"/>
  <c r="E10" i="6"/>
  <c r="F10" i="6" s="1"/>
  <c r="E666" i="6"/>
  <c r="F666" i="6" s="1"/>
  <c r="E384" i="6"/>
  <c r="F384" i="6" s="1"/>
  <c r="E791" i="6"/>
  <c r="F791" i="6" s="1"/>
  <c r="E167" i="6"/>
  <c r="F167" i="6" s="1"/>
  <c r="E615" i="6"/>
  <c r="F615" i="6" s="1"/>
  <c r="E710" i="6"/>
  <c r="F710" i="6" s="1"/>
  <c r="E1100" i="6"/>
  <c r="F1100" i="6" s="1"/>
  <c r="E1300" i="6"/>
  <c r="F1300" i="6" s="1"/>
  <c r="E419" i="6"/>
  <c r="F419" i="6" s="1"/>
  <c r="E669" i="6"/>
  <c r="F669" i="6" s="1"/>
  <c r="E1201" i="6"/>
  <c r="F1201" i="6" s="1"/>
  <c r="E1112" i="6"/>
  <c r="F1112" i="6" s="1"/>
  <c r="E1042" i="6"/>
  <c r="F1042" i="6" s="1"/>
  <c r="E680" i="6"/>
  <c r="F680" i="6" s="1"/>
  <c r="E275" i="6"/>
  <c r="F275" i="6" s="1"/>
  <c r="E622" i="6"/>
  <c r="F622" i="6" s="1"/>
  <c r="E513" i="6"/>
  <c r="F513" i="6" s="1"/>
  <c r="E58" i="6"/>
  <c r="F58" i="6" s="1"/>
  <c r="E255" i="6"/>
  <c r="F255" i="6" s="1"/>
  <c r="E56" i="6"/>
  <c r="F56" i="6" s="1"/>
  <c r="E401" i="6"/>
  <c r="F401" i="6" s="1"/>
  <c r="E858" i="6"/>
  <c r="F858" i="6" s="1"/>
  <c r="E935" i="6"/>
  <c r="F935" i="6" s="1"/>
  <c r="E756" i="6"/>
  <c r="F756" i="6" s="1"/>
  <c r="E1267" i="6"/>
  <c r="F1267" i="6" s="1"/>
  <c r="E1248" i="6"/>
  <c r="F1248" i="6" s="1"/>
  <c r="E314" i="6"/>
  <c r="F314" i="6" s="1"/>
  <c r="E396" i="6"/>
  <c r="F396" i="6" s="1"/>
  <c r="E949" i="6"/>
  <c r="F949" i="6" s="1"/>
  <c r="E635" i="6"/>
  <c r="F635" i="6" s="1"/>
  <c r="E289" i="6"/>
  <c r="F289" i="6" s="1"/>
  <c r="E352" i="6"/>
  <c r="F352" i="6" s="1"/>
  <c r="E274" i="6"/>
  <c r="F274" i="6" s="1"/>
  <c r="E705" i="6"/>
  <c r="F705" i="6" s="1"/>
  <c r="E576" i="6"/>
  <c r="F576" i="6" s="1"/>
  <c r="E474" i="6"/>
  <c r="F474" i="6" s="1"/>
  <c r="E604" i="6"/>
  <c r="F604" i="6" s="1"/>
  <c r="E481" i="6"/>
  <c r="F481" i="6" s="1"/>
  <c r="E348" i="6"/>
  <c r="F348" i="6" s="1"/>
  <c r="E839" i="6"/>
  <c r="F839" i="6" s="1"/>
  <c r="E484" i="6"/>
  <c r="F484" i="6" s="1"/>
  <c r="E609" i="6"/>
  <c r="F609" i="6" s="1"/>
  <c r="E740" i="6"/>
  <c r="F740" i="6" s="1"/>
  <c r="E894" i="6"/>
  <c r="F894" i="6" s="1"/>
  <c r="E977" i="6"/>
  <c r="F977" i="6" s="1"/>
  <c r="E1124" i="6"/>
  <c r="F1124" i="6" s="1"/>
  <c r="E1049" i="6"/>
  <c r="F1049" i="6" s="1"/>
  <c r="E1293" i="6"/>
  <c r="F1293" i="6" s="1"/>
  <c r="E1130" i="6"/>
  <c r="F1130" i="6" s="1"/>
  <c r="E545" i="6"/>
  <c r="F545" i="6" s="1"/>
  <c r="E417" i="6"/>
  <c r="F417" i="6" s="1"/>
  <c r="E111" i="6"/>
  <c r="F111" i="6" s="1"/>
  <c r="E436" i="6"/>
  <c r="F436" i="6" s="1"/>
  <c r="E228" i="6"/>
  <c r="F228" i="6" s="1"/>
  <c r="E162" i="6"/>
  <c r="F162" i="6" s="1"/>
  <c r="E665" i="6"/>
  <c r="F665" i="6" s="1"/>
  <c r="E589" i="6"/>
  <c r="F589" i="6" s="1"/>
  <c r="E189" i="6"/>
  <c r="F189" i="6" s="1"/>
  <c r="E269" i="6"/>
  <c r="F269" i="6" s="1"/>
  <c r="E734" i="6"/>
  <c r="F734" i="6" s="1"/>
  <c r="E1138" i="6"/>
  <c r="F1138" i="6" s="1"/>
  <c r="E405" i="6"/>
  <c r="F405" i="6" s="1"/>
  <c r="E296" i="6"/>
  <c r="F296" i="6" s="1"/>
  <c r="E78" i="6"/>
  <c r="F78" i="6" s="1"/>
  <c r="E918" i="6"/>
  <c r="F918" i="6" s="1"/>
  <c r="E733" i="6"/>
  <c r="F733" i="6" s="1"/>
  <c r="E369" i="6"/>
  <c r="F369" i="6" s="1"/>
  <c r="E30" i="6"/>
  <c r="F30" i="6" s="1"/>
  <c r="E577" i="6"/>
  <c r="F577" i="6" s="1"/>
  <c r="E620" i="6"/>
  <c r="F620" i="6" s="1"/>
  <c r="E1151" i="6"/>
  <c r="F1151" i="6" s="1"/>
  <c r="E13" i="6"/>
  <c r="F13" i="6" s="1"/>
  <c r="E257" i="6"/>
  <c r="F257" i="6" s="1"/>
  <c r="E137" i="6"/>
  <c r="F137" i="6" s="1"/>
  <c r="E586" i="6"/>
  <c r="F586" i="6" s="1"/>
  <c r="E516" i="6"/>
  <c r="F516" i="6" s="1"/>
  <c r="E644" i="6"/>
  <c r="F644" i="6" s="1"/>
  <c r="E359" i="6"/>
  <c r="F359" i="6" s="1"/>
  <c r="E795" i="6"/>
  <c r="F795" i="6" s="1"/>
  <c r="E923" i="6"/>
  <c r="F923" i="6" s="1"/>
  <c r="E790" i="6"/>
  <c r="F790" i="6" s="1"/>
  <c r="E285" i="6"/>
  <c r="F285" i="6" s="1"/>
  <c r="E159" i="6"/>
  <c r="F159" i="6" s="1"/>
  <c r="E34" i="6"/>
  <c r="F34" i="6" s="1"/>
  <c r="E1125" i="6"/>
  <c r="F1125" i="6" s="1"/>
  <c r="E41" i="6"/>
  <c r="F41" i="6" s="1"/>
  <c r="E237" i="6"/>
  <c r="F237" i="6" s="1"/>
  <c r="E728" i="6"/>
  <c r="F728" i="6" s="1"/>
  <c r="E125" i="6"/>
  <c r="F125" i="6" s="1"/>
  <c r="E683" i="6"/>
  <c r="F683" i="6" s="1"/>
  <c r="E1227" i="6"/>
  <c r="F1227" i="6" s="1"/>
  <c r="E717" i="6"/>
  <c r="F717" i="6" s="1"/>
  <c r="E22" i="6"/>
  <c r="F22" i="6" s="1"/>
  <c r="E568" i="6"/>
  <c r="F568" i="6" s="1"/>
  <c r="E981" i="6"/>
  <c r="F981" i="6" s="1"/>
  <c r="E457" i="6"/>
  <c r="F457" i="6" s="1"/>
  <c r="E154" i="6"/>
  <c r="F154" i="6" s="1"/>
  <c r="E71" i="6"/>
  <c r="F71" i="6" s="1"/>
  <c r="E517" i="6"/>
  <c r="F517" i="6" s="1"/>
  <c r="E252" i="6"/>
  <c r="F252" i="6" s="1"/>
  <c r="E429" i="6"/>
  <c r="F429" i="6" s="1"/>
  <c r="E514" i="6"/>
  <c r="F514" i="6" s="1"/>
  <c r="E587" i="6"/>
  <c r="F587" i="6" s="1"/>
  <c r="E238" i="6"/>
  <c r="F238" i="6" s="1"/>
  <c r="E430" i="6"/>
  <c r="F430" i="6" s="1"/>
  <c r="E64" i="6"/>
  <c r="F64" i="6" s="1"/>
  <c r="E151" i="6"/>
  <c r="F151" i="6" s="1"/>
  <c r="E594" i="6"/>
  <c r="F594" i="6" s="1"/>
  <c r="E341" i="6"/>
  <c r="F341" i="6" s="1"/>
  <c r="E942" i="6"/>
  <c r="F942" i="6" s="1"/>
  <c r="E549" i="6"/>
  <c r="F549" i="6" s="1"/>
  <c r="E93" i="6"/>
  <c r="F93" i="6" s="1"/>
  <c r="E142" i="6"/>
  <c r="F142" i="6" s="1"/>
  <c r="E70" i="6"/>
  <c r="F70" i="6" s="1"/>
  <c r="E328" i="6"/>
  <c r="F328" i="6" s="1"/>
  <c r="E308" i="6"/>
  <c r="F308" i="6" s="1"/>
  <c r="E69" i="6"/>
  <c r="F69" i="6" s="1"/>
  <c r="E1059" i="6"/>
  <c r="F1059" i="6" s="1"/>
  <c r="E1241" i="6"/>
  <c r="F1241" i="6" s="1"/>
  <c r="E776" i="6"/>
  <c r="F776" i="6" s="1"/>
  <c r="E835" i="6"/>
  <c r="F835" i="6" s="1"/>
  <c r="E530" i="6"/>
  <c r="F530" i="6" s="1"/>
  <c r="E180" i="6"/>
  <c r="F180" i="6" s="1"/>
  <c r="E288" i="6"/>
  <c r="F288" i="6" s="1"/>
  <c r="E79" i="6"/>
  <c r="F79" i="6" s="1"/>
  <c r="E475" i="6"/>
  <c r="F475" i="6" s="1"/>
  <c r="E244" i="6"/>
  <c r="F244" i="6" s="1"/>
  <c r="E65" i="6"/>
  <c r="F65" i="6" s="1"/>
  <c r="E129" i="6"/>
  <c r="F129" i="6" s="1"/>
  <c r="E750" i="6"/>
  <c r="F750" i="6" s="1"/>
  <c r="E68" i="6"/>
  <c r="F68" i="6" s="1"/>
  <c r="E497" i="6"/>
  <c r="F497" i="6" s="1"/>
  <c r="E852" i="6"/>
  <c r="F852" i="6" s="1"/>
  <c r="E223" i="6"/>
  <c r="F223" i="6" s="1"/>
  <c r="E351" i="6"/>
  <c r="F351" i="6" s="1"/>
  <c r="E607" i="6"/>
  <c r="F607" i="6" s="1"/>
  <c r="E978" i="6"/>
  <c r="F978" i="6" s="1"/>
  <c r="E1231" i="6"/>
  <c r="F1231" i="6" s="1"/>
  <c r="E186" i="6"/>
  <c r="F186" i="6" s="1"/>
  <c r="E130" i="6"/>
  <c r="F130" i="6" s="1"/>
  <c r="E1232" i="6"/>
  <c r="F1232" i="6" s="1"/>
  <c r="E82" i="6"/>
  <c r="F82" i="6" s="1"/>
  <c r="E262" i="6"/>
  <c r="F262" i="6" s="1"/>
  <c r="E340" i="6"/>
  <c r="F340" i="6" s="1"/>
  <c r="E754" i="6"/>
  <c r="F754" i="6" s="1"/>
  <c r="E501" i="6"/>
  <c r="F501" i="6" s="1"/>
  <c r="E887" i="6"/>
  <c r="F887" i="6" s="1"/>
  <c r="E165" i="6"/>
  <c r="F165" i="6" s="1"/>
  <c r="E1168" i="6"/>
  <c r="F1168" i="6" s="1"/>
  <c r="E387" i="6"/>
  <c r="F387" i="6" s="1"/>
  <c r="E259" i="6"/>
  <c r="F259" i="6" s="1"/>
  <c r="E552" i="6"/>
  <c r="F552" i="6" s="1"/>
  <c r="E1012" i="6"/>
  <c r="F1012" i="6" s="1"/>
  <c r="E641" i="6"/>
  <c r="F641" i="6" s="1"/>
  <c r="E81" i="6"/>
  <c r="F81" i="6" s="1"/>
  <c r="E276" i="6"/>
  <c r="F276" i="6" s="1"/>
  <c r="E386" i="6"/>
  <c r="F386" i="6" s="1"/>
  <c r="E20" i="6"/>
  <c r="F20" i="6" s="1"/>
  <c r="E185" i="6"/>
  <c r="F185" i="6" s="1"/>
  <c r="E772" i="6"/>
  <c r="F772" i="6" s="1"/>
  <c r="E1014" i="6"/>
  <c r="F1014" i="6" s="1"/>
  <c r="E788" i="6"/>
  <c r="F788" i="6" s="1"/>
  <c r="E926" i="6"/>
  <c r="F926" i="6" s="1"/>
  <c r="E914" i="6"/>
  <c r="F914" i="6" s="1"/>
  <c r="E268" i="6"/>
  <c r="F268" i="6" s="1"/>
  <c r="E146" i="6"/>
  <c r="F146" i="6" s="1"/>
  <c r="E50" i="6"/>
  <c r="F50" i="6" s="1"/>
  <c r="E133" i="6"/>
  <c r="F133" i="6" s="1"/>
  <c r="E38" i="6"/>
  <c r="F38" i="6" s="1"/>
  <c r="E694" i="6"/>
  <c r="F694" i="6" s="1"/>
  <c r="E633" i="6"/>
  <c r="F633" i="6" s="1"/>
  <c r="E353" i="6"/>
  <c r="F353" i="6" s="1"/>
  <c r="E141" i="6"/>
  <c r="F141" i="6" s="1"/>
  <c r="E409" i="6"/>
  <c r="F409" i="6" s="1"/>
  <c r="E838" i="6"/>
  <c r="F838" i="6" s="1"/>
  <c r="E343" i="6"/>
  <c r="F343" i="6" s="1"/>
  <c r="E445" i="6"/>
  <c r="F445" i="6" s="1"/>
  <c r="E1010" i="6"/>
  <c r="F1010" i="6" s="1"/>
  <c r="E183" i="6"/>
  <c r="F183" i="6" s="1"/>
  <c r="E311" i="6"/>
  <c r="F311" i="6" s="1"/>
  <c r="E375" i="6"/>
  <c r="F375" i="6" s="1"/>
  <c r="E849" i="6"/>
  <c r="F849" i="6" s="1"/>
  <c r="E941" i="6"/>
  <c r="F941" i="6" s="1"/>
  <c r="E442" i="6"/>
  <c r="F442" i="6" s="1"/>
  <c r="E18" i="6"/>
  <c r="F18" i="6" s="1"/>
  <c r="E715" i="6"/>
  <c r="F715" i="6" s="1"/>
  <c r="E466" i="6"/>
  <c r="F466" i="6" s="1"/>
  <c r="E329" i="6"/>
  <c r="F329" i="6" s="1"/>
  <c r="E106" i="6"/>
  <c r="F106" i="6" s="1"/>
  <c r="E201" i="6"/>
  <c r="F201" i="6" s="1"/>
  <c r="E267" i="6"/>
  <c r="F267" i="6" s="1"/>
  <c r="E60" i="6"/>
  <c r="F60" i="6" s="1"/>
  <c r="E745" i="6"/>
  <c r="F745" i="6" s="1"/>
  <c r="E215" i="6"/>
  <c r="F215" i="6" s="1"/>
  <c r="E279" i="6"/>
  <c r="F279" i="6" s="1"/>
  <c r="E407" i="6"/>
  <c r="F407" i="6" s="1"/>
  <c r="E662" i="6"/>
  <c r="F662" i="6" s="1"/>
  <c r="E393" i="6"/>
  <c r="F393" i="6" s="1"/>
  <c r="E336" i="6"/>
  <c r="F336" i="6" s="1"/>
  <c r="E179" i="6"/>
  <c r="F179" i="6" s="1"/>
  <c r="E178" i="6"/>
  <c r="F178" i="6" s="1"/>
  <c r="E661" i="6"/>
  <c r="F661" i="6" s="1"/>
  <c r="E1061" i="6"/>
  <c r="F1061" i="6" s="1"/>
  <c r="E1167" i="6"/>
  <c r="F1167" i="6" s="1"/>
  <c r="E975" i="6"/>
  <c r="F975" i="6" s="1"/>
  <c r="E571" i="6"/>
  <c r="F571" i="6" s="1"/>
  <c r="E5" i="6"/>
  <c r="F5" i="6" s="1"/>
  <c r="E9" i="6"/>
  <c r="F9" i="6" s="1"/>
  <c r="E248" i="6"/>
  <c r="F248" i="6" s="1"/>
  <c r="E426" i="6"/>
  <c r="F426" i="6" s="1"/>
  <c r="E1001" i="6"/>
  <c r="F1001" i="6" s="1"/>
  <c r="E580" i="6"/>
  <c r="F580" i="6" s="1"/>
  <c r="E708" i="6"/>
  <c r="F708" i="6" s="1"/>
  <c r="E231" i="6"/>
  <c r="F231" i="6" s="1"/>
  <c r="E295" i="6"/>
  <c r="F295" i="6" s="1"/>
  <c r="E551" i="6"/>
  <c r="F551" i="6" s="1"/>
  <c r="E859" i="6"/>
  <c r="F859" i="6" s="1"/>
  <c r="E1268" i="6"/>
  <c r="F1268" i="6" s="1"/>
  <c r="E1174" i="6"/>
  <c r="F1174" i="6" s="1"/>
  <c r="E66" i="6"/>
  <c r="F66" i="6" s="1"/>
  <c r="E119" i="6"/>
  <c r="F119" i="6" s="1"/>
  <c r="E379" i="6"/>
  <c r="F379" i="6" s="1"/>
  <c r="E355" i="6"/>
  <c r="F355" i="6" s="1"/>
  <c r="E250" i="6"/>
  <c r="F250" i="6" s="1"/>
  <c r="E1006" i="6"/>
  <c r="F1006" i="6" s="1"/>
  <c r="E362" i="6"/>
  <c r="F362" i="6" s="1"/>
  <c r="E961" i="6"/>
  <c r="F961" i="6" s="1"/>
  <c r="E174" i="6"/>
  <c r="F174" i="6" s="1"/>
  <c r="E495" i="6"/>
  <c r="F495" i="6" s="1"/>
  <c r="E1166" i="6"/>
  <c r="F1166" i="6" s="1"/>
  <c r="E1069" i="6"/>
  <c r="F1069" i="6" s="1"/>
  <c r="E1085" i="6"/>
  <c r="F1085" i="6" s="1"/>
  <c r="E1200" i="6"/>
  <c r="F1200" i="6" s="1"/>
  <c r="E1035" i="6"/>
  <c r="F1035" i="6" s="1"/>
  <c r="E1294" i="6"/>
  <c r="F1294" i="6" s="1"/>
  <c r="E1031" i="6"/>
  <c r="F1031" i="6" s="1"/>
  <c r="E299" i="6"/>
  <c r="F299" i="6" s="1"/>
  <c r="E696" i="6"/>
  <c r="F696" i="6" s="1"/>
  <c r="E693" i="6"/>
  <c r="F693" i="6" s="1"/>
  <c r="E1053" i="6"/>
  <c r="F1053" i="6" s="1"/>
  <c r="E247" i="6"/>
  <c r="F247" i="6" s="1"/>
  <c r="E1017" i="6"/>
  <c r="F1017" i="6" s="1"/>
  <c r="E765" i="6"/>
  <c r="F765" i="6" s="1"/>
  <c r="E372" i="6"/>
  <c r="F372" i="6" s="1"/>
  <c r="E168" i="6"/>
  <c r="F168" i="6" s="1"/>
  <c r="E102" i="6"/>
  <c r="F102" i="6" s="1"/>
  <c r="E378" i="6"/>
  <c r="F378" i="6" s="1"/>
  <c r="E427" i="6"/>
  <c r="F427" i="6" s="1"/>
  <c r="E323" i="6"/>
  <c r="F323" i="6" s="1"/>
  <c r="E221" i="6"/>
  <c r="F221" i="6" s="1"/>
  <c r="E258" i="6"/>
  <c r="F258" i="6" s="1"/>
  <c r="E533" i="6"/>
  <c r="F533" i="6" s="1"/>
  <c r="E980" i="6"/>
  <c r="F980" i="6" s="1"/>
  <c r="E447" i="6"/>
  <c r="F447" i="6" s="1"/>
  <c r="E1135" i="6"/>
  <c r="F1135" i="6" s="1"/>
  <c r="E1131" i="6"/>
  <c r="F1131" i="6" s="1"/>
  <c r="E360" i="6"/>
  <c r="F360" i="6" s="1"/>
  <c r="E138" i="6"/>
  <c r="F138" i="6" s="1"/>
  <c r="E410" i="6"/>
  <c r="F410" i="6" s="1"/>
  <c r="E1038" i="6"/>
  <c r="F1038" i="6" s="1"/>
  <c r="E869" i="6"/>
  <c r="F869" i="6" s="1"/>
  <c r="E489" i="6"/>
  <c r="F489" i="6" s="1"/>
  <c r="E26" i="6"/>
  <c r="F26" i="6" s="1"/>
  <c r="E197" i="6"/>
  <c r="F197" i="6" s="1"/>
  <c r="E264" i="6"/>
  <c r="F264" i="6" s="1"/>
  <c r="E1281" i="6"/>
  <c r="F1281" i="6" s="1"/>
  <c r="E173" i="6"/>
  <c r="F173" i="6" s="1"/>
  <c r="E373" i="6"/>
  <c r="F373" i="6" s="1"/>
  <c r="E561" i="6"/>
  <c r="F561" i="6" s="1"/>
  <c r="E725" i="6"/>
  <c r="F725" i="6" s="1"/>
  <c r="E807" i="6"/>
  <c r="F807" i="6" s="1"/>
  <c r="E684" i="6"/>
  <c r="F684" i="6" s="1"/>
  <c r="E916" i="6"/>
  <c r="F916" i="6" s="1"/>
  <c r="E1089" i="6"/>
  <c r="F1089" i="6" s="1"/>
  <c r="E271" i="6"/>
  <c r="F271" i="6" s="1"/>
  <c r="E335" i="6"/>
  <c r="F335" i="6" s="1"/>
  <c r="E399" i="6"/>
  <c r="F399" i="6" s="1"/>
  <c r="E463" i="6"/>
  <c r="F463" i="6" s="1"/>
  <c r="E527" i="6"/>
  <c r="F527" i="6" s="1"/>
  <c r="E655" i="6"/>
  <c r="F655" i="6" s="1"/>
  <c r="E881" i="6"/>
  <c r="F881" i="6" s="1"/>
  <c r="E973" i="6"/>
  <c r="F973" i="6" s="1"/>
  <c r="E1084" i="6"/>
  <c r="F1084" i="6" s="1"/>
  <c r="E840" i="6"/>
  <c r="F840" i="6" s="1"/>
  <c r="E1023" i="6"/>
  <c r="F1023" i="6" s="1"/>
  <c r="E771" i="6"/>
  <c r="F771" i="6" s="1"/>
  <c r="E899" i="6"/>
  <c r="F899" i="6" s="1"/>
  <c r="E963" i="6"/>
  <c r="F963" i="6" s="1"/>
  <c r="E1034" i="6"/>
  <c r="F1034" i="6" s="1"/>
  <c r="E1120" i="6"/>
  <c r="F1120" i="6" s="1"/>
  <c r="E1041" i="6"/>
  <c r="F1041" i="6" s="1"/>
  <c r="E1115" i="6"/>
  <c r="F1115" i="6" s="1"/>
  <c r="E1068" i="6"/>
  <c r="F1068" i="6" s="1"/>
  <c r="E1236" i="6"/>
  <c r="F1236" i="6" s="1"/>
  <c r="E1279" i="6"/>
  <c r="F1279" i="6" s="1"/>
  <c r="E1122" i="6"/>
  <c r="F1122" i="6" s="1"/>
  <c r="E1186" i="6"/>
  <c r="F1186" i="6" s="1"/>
  <c r="E1050" i="6"/>
  <c r="F1050" i="6" s="1"/>
  <c r="E704" i="6"/>
  <c r="F704" i="6" s="1"/>
  <c r="E761" i="6"/>
  <c r="F761" i="6" s="1"/>
  <c r="E280" i="6"/>
  <c r="F280" i="6" s="1"/>
  <c r="E143" i="6"/>
  <c r="F143" i="6" s="1"/>
  <c r="E908" i="6"/>
  <c r="F908" i="6" s="1"/>
  <c r="E598" i="6"/>
  <c r="F598" i="6" s="1"/>
  <c r="E95" i="6"/>
  <c r="F95" i="6" s="1"/>
  <c r="E448" i="6"/>
  <c r="F448" i="6" s="1"/>
  <c r="E722" i="6"/>
  <c r="F722" i="6" s="1"/>
  <c r="E1173" i="6"/>
  <c r="F1173" i="6" s="1"/>
  <c r="E889" i="6"/>
  <c r="F889" i="6" s="1"/>
  <c r="E498" i="6"/>
  <c r="F498" i="6" s="1"/>
  <c r="E105" i="6"/>
  <c r="F105" i="6" s="1"/>
  <c r="E714" i="6"/>
  <c r="F714" i="6" s="1"/>
  <c r="E170" i="6"/>
  <c r="F170" i="6" s="1"/>
  <c r="E629" i="6"/>
  <c r="F629" i="6" s="1"/>
  <c r="E676" i="6"/>
  <c r="F676" i="6" s="1"/>
  <c r="E902" i="6"/>
  <c r="F902" i="6" s="1"/>
  <c r="E326" i="6"/>
  <c r="F326" i="6" s="1"/>
  <c r="E583" i="6"/>
  <c r="F583" i="6" s="1"/>
  <c r="E647" i="6"/>
  <c r="F647" i="6" s="1"/>
  <c r="E832" i="6"/>
  <c r="F832" i="6" s="1"/>
  <c r="E960" i="6"/>
  <c r="F960" i="6" s="1"/>
  <c r="E1091" i="6"/>
  <c r="F1091" i="6" s="1"/>
  <c r="E1101" i="6"/>
  <c r="F1101" i="6" s="1"/>
  <c r="E1060" i="6"/>
  <c r="F1060" i="6" s="1"/>
  <c r="E349" i="6"/>
  <c r="F349" i="6" s="1"/>
  <c r="E31" i="6"/>
  <c r="F31" i="6" s="1"/>
  <c r="E177" i="6"/>
  <c r="F177" i="6" s="1"/>
  <c r="E157" i="6"/>
  <c r="F157" i="6" s="1"/>
  <c r="E814" i="6"/>
  <c r="F814" i="6" s="1"/>
  <c r="E483" i="6"/>
  <c r="F483" i="6" s="1"/>
  <c r="E256" i="6"/>
  <c r="F256" i="6" s="1"/>
  <c r="E219" i="6"/>
  <c r="F219" i="6" s="1"/>
  <c r="E485" i="6"/>
  <c r="F485" i="6" s="1"/>
  <c r="E229" i="6"/>
  <c r="F229" i="6" s="1"/>
  <c r="E726" i="6"/>
  <c r="F726" i="6" s="1"/>
  <c r="E1116" i="6"/>
  <c r="F1116" i="6" s="1"/>
  <c r="E907" i="6"/>
  <c r="F907" i="6" s="1"/>
  <c r="E1123" i="6"/>
  <c r="F1123" i="6" s="1"/>
  <c r="E1216" i="6"/>
  <c r="F1216" i="6" s="1"/>
  <c r="E2" i="6"/>
  <c r="F2" i="6" s="1"/>
  <c r="E404" i="6"/>
  <c r="F404" i="6" s="1"/>
  <c r="E490" i="6"/>
  <c r="F490" i="6" s="1"/>
  <c r="E986" i="6"/>
  <c r="F986" i="6" s="1"/>
  <c r="E132" i="6"/>
  <c r="F132" i="6" s="1"/>
  <c r="E313" i="6"/>
  <c r="F313" i="6" s="1"/>
  <c r="E380" i="6"/>
  <c r="F380" i="6" s="1"/>
  <c r="E873" i="6"/>
  <c r="F873" i="6" s="1"/>
  <c r="E700" i="6"/>
  <c r="F700" i="6" s="1"/>
  <c r="E1273" i="6"/>
  <c r="F1273" i="6" s="1"/>
  <c r="E287" i="6"/>
  <c r="F287" i="6" s="1"/>
  <c r="E414" i="6"/>
  <c r="F414" i="6" s="1"/>
  <c r="E479" i="6"/>
  <c r="F479" i="6" s="1"/>
  <c r="E543" i="6"/>
  <c r="F543" i="6" s="1"/>
  <c r="E909" i="6"/>
  <c r="F909" i="6" s="1"/>
  <c r="E855" i="6"/>
  <c r="F855" i="6" s="1"/>
  <c r="E786" i="6"/>
  <c r="F786" i="6" s="1"/>
  <c r="E1252" i="6"/>
  <c r="F1252" i="6" s="1"/>
  <c r="E1253" i="6"/>
  <c r="F1253" i="6" s="1"/>
  <c r="E1265" i="6"/>
  <c r="F1265" i="6" s="1"/>
  <c r="E77" i="6"/>
  <c r="F77" i="6" s="1"/>
  <c r="E648" i="6"/>
  <c r="F648" i="6" s="1"/>
  <c r="E363" i="6"/>
  <c r="F363" i="6" s="1"/>
  <c r="E1149" i="6"/>
  <c r="F1149" i="6" s="1"/>
  <c r="E145" i="6"/>
  <c r="F145" i="6" s="1"/>
  <c r="E600" i="6"/>
  <c r="F600" i="6" s="1"/>
  <c r="E682" i="6"/>
  <c r="F682" i="6" s="1"/>
  <c r="E764" i="6"/>
  <c r="F764" i="6" s="1"/>
  <c r="E1155" i="6"/>
  <c r="F1155" i="6" s="1"/>
  <c r="E148" i="6"/>
  <c r="F148" i="6" s="1"/>
  <c r="E597" i="6"/>
  <c r="F597" i="6" s="1"/>
  <c r="E366" i="6"/>
  <c r="F366" i="6" s="1"/>
  <c r="E623" i="6"/>
  <c r="F623" i="6" s="1"/>
  <c r="E808" i="6"/>
  <c r="F808" i="6" s="1"/>
  <c r="E936" i="6"/>
  <c r="F936" i="6" s="1"/>
  <c r="E931" i="6"/>
  <c r="F931" i="6" s="1"/>
  <c r="E1118" i="6"/>
  <c r="F1118" i="6" s="1"/>
  <c r="E1183" i="6"/>
  <c r="F1183" i="6" s="1"/>
  <c r="E1217" i="6"/>
  <c r="F1217" i="6" s="1"/>
  <c r="E166" i="6"/>
  <c r="F166" i="6" s="1"/>
  <c r="E147" i="6"/>
  <c r="F147" i="6" s="1"/>
  <c r="E482" i="6"/>
  <c r="F482" i="6" s="1"/>
  <c r="E47" i="6"/>
  <c r="F47" i="6" s="1"/>
  <c r="E1277" i="6"/>
  <c r="F1277" i="6" s="1"/>
  <c r="E964" i="6"/>
  <c r="F964" i="6" s="1"/>
  <c r="E562" i="6"/>
  <c r="F562" i="6" s="1"/>
  <c r="E218" i="6"/>
  <c r="F218" i="6" s="1"/>
  <c r="E1074" i="6"/>
  <c r="F1074" i="6" s="1"/>
  <c r="E1220" i="6"/>
  <c r="F1220" i="6" s="1"/>
  <c r="E614" i="6"/>
  <c r="F614" i="6" s="1"/>
  <c r="E1163" i="6"/>
  <c r="F1163" i="6" s="1"/>
  <c r="E28" i="6"/>
  <c r="F28" i="6" s="1"/>
  <c r="E92" i="6"/>
  <c r="F92" i="6" s="1"/>
  <c r="E529" i="6"/>
  <c r="F529" i="6" s="1"/>
  <c r="E901" i="6"/>
  <c r="F901" i="6" s="1"/>
  <c r="E884" i="6"/>
  <c r="F884" i="6" s="1"/>
  <c r="E767" i="6"/>
  <c r="F767" i="6" s="1"/>
  <c r="E1192" i="6"/>
  <c r="F1192" i="6" s="1"/>
  <c r="E811" i="6"/>
  <c r="F811" i="6" s="1"/>
  <c r="E1096" i="6"/>
  <c r="F1096" i="6" s="1"/>
  <c r="E1044" i="6"/>
  <c r="F1044" i="6" s="1"/>
  <c r="E126" i="6"/>
  <c r="F126" i="6" s="1"/>
  <c r="E993" i="6"/>
  <c r="F993" i="6" s="1"/>
  <c r="E672" i="6"/>
  <c r="F672" i="6" s="1"/>
  <c r="E542" i="6"/>
  <c r="F542" i="6" s="1"/>
  <c r="E422" i="6"/>
  <c r="F422" i="6" s="1"/>
  <c r="E98" i="6"/>
  <c r="F98" i="6" s="1"/>
  <c r="E990" i="6"/>
  <c r="F990" i="6" s="1"/>
  <c r="E670" i="6"/>
  <c r="F670" i="6" s="1"/>
  <c r="E653" i="6"/>
  <c r="F653" i="6" s="1"/>
  <c r="E520" i="6"/>
  <c r="F520" i="6" s="1"/>
  <c r="E679" i="6"/>
  <c r="F679" i="6" s="1"/>
  <c r="E1148" i="6"/>
  <c r="F1148" i="6" s="1"/>
  <c r="E1064" i="6"/>
  <c r="F1064" i="6" s="1"/>
  <c r="E392" i="6"/>
  <c r="F392" i="6" s="1"/>
  <c r="E618" i="6"/>
  <c r="F618" i="6" s="1"/>
  <c r="E234" i="6"/>
  <c r="F234" i="6" s="1"/>
  <c r="E863" i="6"/>
  <c r="F863" i="6" s="1"/>
  <c r="E760" i="6"/>
  <c r="F760" i="6" s="1"/>
  <c r="E1081" i="6"/>
  <c r="F1081" i="6" s="1"/>
  <c r="E1106" i="6"/>
  <c r="F1106" i="6" s="1"/>
  <c r="E702" i="6"/>
  <c r="F702" i="6" s="1"/>
  <c r="E413" i="6"/>
  <c r="F413" i="6" s="1"/>
  <c r="E305" i="6"/>
  <c r="F305" i="6" s="1"/>
  <c r="E87" i="6"/>
  <c r="F87" i="6" s="1"/>
  <c r="E74" i="6"/>
  <c r="F74" i="6" s="1"/>
  <c r="E487" i="6"/>
  <c r="F487" i="6" s="1"/>
  <c r="E294" i="6"/>
  <c r="F294" i="6" s="1"/>
  <c r="E122" i="6"/>
  <c r="F122" i="6" s="1"/>
  <c r="E550" i="6"/>
  <c r="F550" i="6" s="1"/>
  <c r="E632" i="6"/>
  <c r="F632" i="6" s="1"/>
  <c r="E108" i="6"/>
  <c r="F108" i="6" s="1"/>
  <c r="E921" i="6"/>
  <c r="F921" i="6" s="1"/>
  <c r="E1264" i="6"/>
  <c r="F1264" i="6" s="1"/>
  <c r="E548" i="6"/>
  <c r="F548" i="6" s="1"/>
  <c r="E198" i="6"/>
  <c r="F198" i="6" s="1"/>
  <c r="E519" i="6"/>
  <c r="F519" i="6" s="1"/>
  <c r="E711" i="6"/>
  <c r="F711" i="6" s="1"/>
  <c r="E1209" i="6"/>
  <c r="F1209" i="6" s="1"/>
  <c r="E1030" i="6"/>
  <c r="F1030" i="6" s="1"/>
  <c r="E1110" i="6"/>
  <c r="F1110" i="6" s="1"/>
  <c r="E446" i="6"/>
  <c r="F446" i="6" s="1"/>
  <c r="E847" i="6"/>
  <c r="F847" i="6" s="1"/>
  <c r="E690" i="6"/>
  <c r="F690" i="6" s="1"/>
  <c r="E424" i="6"/>
  <c r="F424" i="6" s="1"/>
  <c r="E214" i="6"/>
  <c r="F214" i="6" s="1"/>
  <c r="E101" i="6"/>
  <c r="F101" i="6" s="1"/>
  <c r="E4" i="6"/>
  <c r="F4" i="6" s="1"/>
  <c r="E225" i="6"/>
  <c r="F225" i="6" s="1"/>
  <c r="E16" i="6"/>
  <c r="F16" i="6" s="1"/>
  <c r="E1184" i="6"/>
  <c r="F1184" i="6" s="1"/>
  <c r="E507" i="6"/>
  <c r="F507" i="6" s="1"/>
  <c r="E62" i="6"/>
  <c r="F62" i="6" s="1"/>
  <c r="E227" i="6"/>
  <c r="F227" i="6" s="1"/>
  <c r="E23" i="6"/>
  <c r="F23" i="6" s="1"/>
  <c r="E331" i="6"/>
  <c r="F331" i="6" s="1"/>
  <c r="E330" i="6"/>
  <c r="F330" i="6" s="1"/>
  <c r="E854" i="6"/>
  <c r="F854" i="6" s="1"/>
  <c r="E853" i="6"/>
  <c r="F853" i="6" s="1"/>
  <c r="E834" i="6"/>
  <c r="F834" i="6" s="1"/>
  <c r="E833" i="6"/>
  <c r="F833" i="6" s="1"/>
  <c r="E619" i="6"/>
  <c r="F619" i="6" s="1"/>
  <c r="E1283" i="6"/>
  <c r="F1283" i="6" s="1"/>
  <c r="E822" i="6"/>
  <c r="F822" i="6" s="1"/>
  <c r="E541" i="6"/>
  <c r="F541" i="6" s="1"/>
  <c r="E421" i="6"/>
  <c r="F421" i="6" s="1"/>
  <c r="E420" i="6"/>
  <c r="F420" i="6" s="1"/>
  <c r="E317" i="6"/>
  <c r="F317" i="6" s="1"/>
  <c r="E210" i="6"/>
  <c r="F210" i="6" s="1"/>
  <c r="E1022" i="6"/>
  <c r="F1022" i="6" s="1"/>
  <c r="E278" i="6"/>
  <c r="F278" i="6" s="1"/>
  <c r="E277" i="6"/>
  <c r="F277" i="6" s="1"/>
  <c r="E468" i="6"/>
  <c r="F468" i="6" s="1"/>
  <c r="E467" i="6"/>
  <c r="F467" i="6" s="1"/>
  <c r="E124" i="6"/>
  <c r="F124" i="6" s="1"/>
  <c r="E821" i="6"/>
  <c r="F821" i="6" s="1"/>
  <c r="E930" i="6"/>
  <c r="F930" i="6" s="1"/>
  <c r="E929" i="6"/>
  <c r="F929" i="6" s="1"/>
  <c r="E471" i="6"/>
  <c r="F471" i="6" s="1"/>
  <c r="E470" i="6"/>
  <c r="F470" i="6" s="1"/>
  <c r="E1047" i="6"/>
  <c r="F1047" i="6" s="1"/>
  <c r="E573" i="6"/>
  <c r="F573" i="6" s="1"/>
  <c r="E656" i="6"/>
  <c r="F656" i="6" s="1"/>
  <c r="E526" i="6"/>
  <c r="F526" i="6" s="1"/>
  <c r="E969" i="6"/>
  <c r="F969" i="6" s="1"/>
  <c r="E654" i="6"/>
  <c r="F654" i="6" s="1"/>
  <c r="E525" i="6"/>
  <c r="F525" i="6" s="1"/>
  <c r="E196" i="6"/>
  <c r="F196" i="6" s="1"/>
  <c r="E846" i="6"/>
  <c r="F846" i="6" s="1"/>
  <c r="E397" i="6"/>
  <c r="F397" i="6" s="1"/>
  <c r="E192" i="6"/>
  <c r="F192" i="6" s="1"/>
  <c r="E1244" i="6"/>
  <c r="F1244" i="6" s="1"/>
  <c r="E337" i="6"/>
  <c r="F337" i="6" s="1"/>
  <c r="E572" i="6"/>
  <c r="F572" i="6" s="1"/>
  <c r="E671" i="6"/>
  <c r="F671" i="6" s="1"/>
  <c r="E817" i="6"/>
  <c r="F817" i="6" s="1"/>
  <c r="E1128" i="6"/>
  <c r="F1128" i="6" s="1"/>
  <c r="E1292" i="6"/>
  <c r="F1292" i="6" s="1"/>
  <c r="E1182" i="6"/>
  <c r="F1182" i="6" s="1"/>
  <c r="E478" i="6"/>
  <c r="F478" i="6" s="1"/>
  <c r="E144" i="6"/>
  <c r="F144" i="6" s="1"/>
  <c r="E673" i="6"/>
  <c r="F673" i="6" s="1"/>
  <c r="E544" i="6"/>
  <c r="F544" i="6" s="1"/>
  <c r="E320" i="6"/>
  <c r="F320" i="6" s="1"/>
  <c r="E213" i="6"/>
  <c r="F213" i="6" s="1"/>
  <c r="E3" i="6"/>
  <c r="F3" i="6" s="1"/>
  <c r="E953" i="6"/>
  <c r="F953" i="6" s="1"/>
  <c r="E402" i="6"/>
  <c r="F402" i="6" s="1"/>
  <c r="E292" i="6"/>
  <c r="F292" i="6" s="1"/>
  <c r="E506" i="6"/>
  <c r="F506" i="6" s="1"/>
  <c r="E291" i="6"/>
  <c r="F291" i="6" s="1"/>
  <c r="E634" i="6"/>
  <c r="F634" i="6" s="1"/>
  <c r="E505" i="6"/>
  <c r="F505" i="6" s="1"/>
  <c r="E61" i="6"/>
  <c r="F61" i="6" s="1"/>
  <c r="E1189" i="6"/>
  <c r="F1189" i="6" s="1"/>
  <c r="E983" i="6"/>
  <c r="F983" i="6" s="1"/>
  <c r="E825" i="6"/>
  <c r="F825" i="6" s="1"/>
  <c r="E651" i="6"/>
  <c r="F651" i="6" s="1"/>
  <c r="E86" i="6"/>
  <c r="F86" i="6" s="1"/>
  <c r="E73" i="6"/>
  <c r="F73" i="6" s="1"/>
  <c r="E206" i="6"/>
  <c r="F206" i="6" s="1"/>
  <c r="E504" i="6"/>
  <c r="F504" i="6" s="1"/>
  <c r="E996" i="6"/>
  <c r="F996" i="6" s="1"/>
  <c r="E249" i="6"/>
  <c r="F249" i="6" s="1"/>
  <c r="E769" i="6"/>
  <c r="F769" i="6" s="1"/>
  <c r="E1196" i="6"/>
  <c r="F1196" i="6" s="1"/>
  <c r="E866" i="6"/>
  <c r="F866" i="6" s="1"/>
  <c r="E948" i="6"/>
  <c r="F948" i="6" s="1"/>
  <c r="E423" i="6"/>
  <c r="F423" i="6" s="1"/>
  <c r="E913" i="6"/>
  <c r="F913" i="6" s="1"/>
  <c r="E1005" i="6"/>
  <c r="F1005" i="6" s="1"/>
  <c r="E1160" i="6"/>
  <c r="F1160" i="6" s="1"/>
  <c r="E800" i="6"/>
  <c r="F800" i="6" s="1"/>
  <c r="E864" i="6"/>
  <c r="F864" i="6" s="1"/>
  <c r="E992" i="6"/>
  <c r="F992" i="6" s="1"/>
  <c r="E1181" i="6"/>
  <c r="F1181" i="6" s="1"/>
  <c r="E987" i="6"/>
  <c r="F987" i="6" s="1"/>
  <c r="E1094" i="6"/>
  <c r="F1094" i="6" s="1"/>
  <c r="E1176" i="6"/>
  <c r="F1176" i="6" s="1"/>
  <c r="E1239" i="6"/>
  <c r="F1239" i="6" s="1"/>
  <c r="E1210" i="6"/>
  <c r="F1210" i="6" s="1"/>
  <c r="E184" i="6"/>
  <c r="F184" i="6" s="1"/>
  <c r="E1093" i="6"/>
  <c r="F1093" i="6" s="1"/>
  <c r="E1251" i="6"/>
  <c r="F1251" i="6" s="1"/>
  <c r="E974" i="6"/>
  <c r="F974" i="6" s="1"/>
  <c r="E809" i="6"/>
  <c r="F809" i="6" s="1"/>
  <c r="E658" i="6"/>
  <c r="F658" i="6" s="1"/>
  <c r="E195" i="6"/>
  <c r="F195" i="6" s="1"/>
  <c r="E621" i="6"/>
  <c r="F621" i="6" s="1"/>
  <c r="E283" i="6"/>
  <c r="F283" i="6" s="1"/>
  <c r="E63" i="6"/>
  <c r="F63" i="6" s="1"/>
  <c r="E932" i="6"/>
  <c r="F932" i="6" s="1"/>
  <c r="E381" i="6"/>
  <c r="F381" i="6" s="1"/>
  <c r="E757" i="6"/>
  <c r="F757" i="6" s="1"/>
  <c r="E37" i="6"/>
  <c r="F37" i="6" s="1"/>
  <c r="E17" i="6"/>
  <c r="F17" i="6" s="1"/>
  <c r="E209" i="6"/>
  <c r="F209" i="6" s="1"/>
  <c r="E453" i="6"/>
  <c r="F453" i="6" s="1"/>
  <c r="E559" i="6"/>
  <c r="F559" i="6" s="1"/>
  <c r="E803" i="6"/>
  <c r="F803" i="6" s="1"/>
  <c r="E1276" i="6"/>
  <c r="F1276" i="6" s="1"/>
  <c r="E1282" i="6"/>
  <c r="F1282" i="6" s="1"/>
  <c r="E312" i="6"/>
  <c r="F312" i="6" s="1"/>
  <c r="E480" i="6"/>
  <c r="F480" i="6" s="1"/>
  <c r="E1117" i="6"/>
  <c r="F1117" i="6" s="1"/>
  <c r="E775" i="6"/>
  <c r="F775" i="6" s="1"/>
  <c r="E637" i="6"/>
  <c r="F637" i="6" s="1"/>
  <c r="E212" i="6"/>
  <c r="F212" i="6" s="1"/>
  <c r="E322" i="6"/>
  <c r="F322" i="6" s="1"/>
  <c r="E456" i="6"/>
  <c r="F456" i="6" s="1"/>
  <c r="E522" i="6"/>
  <c r="F522" i="6" s="1"/>
  <c r="E156" i="6"/>
  <c r="F156" i="6" s="1"/>
  <c r="E365" i="6"/>
  <c r="F365" i="6" s="1"/>
  <c r="E1040" i="6"/>
  <c r="F1040" i="6" s="1"/>
  <c r="E1246" i="6"/>
  <c r="F1246" i="6" s="1"/>
  <c r="E802" i="6"/>
  <c r="F802" i="6" s="1"/>
  <c r="E439" i="6"/>
  <c r="F439" i="6" s="1"/>
  <c r="E1058" i="6"/>
  <c r="F1058" i="6" s="1"/>
  <c r="E752" i="6"/>
  <c r="F752" i="6" s="1"/>
  <c r="E816" i="6"/>
  <c r="F816" i="6" s="1"/>
  <c r="E944" i="6"/>
  <c r="F944" i="6" s="1"/>
  <c r="E1008" i="6"/>
  <c r="F1008" i="6" s="1"/>
  <c r="E1077" i="6"/>
  <c r="F1077" i="6" s="1"/>
  <c r="E1195" i="6"/>
  <c r="F1195" i="6" s="1"/>
  <c r="E1214" i="6"/>
  <c r="F1214" i="6" s="1"/>
  <c r="E1083" i="6"/>
  <c r="F1083" i="6" s="1"/>
  <c r="E1257" i="6"/>
  <c r="F1257" i="6" s="1"/>
  <c r="E1204" i="6"/>
  <c r="F1204" i="6" s="1"/>
  <c r="E1286" i="6"/>
  <c r="F1286" i="6" s="1"/>
  <c r="E1127" i="6"/>
  <c r="F1127" i="6" s="1"/>
  <c r="E1255" i="6"/>
  <c r="F1255" i="6" s="1"/>
  <c r="E1290" i="6"/>
  <c r="F1290" i="6" s="1"/>
  <c r="E496" i="6"/>
  <c r="F496" i="6" s="1"/>
  <c r="E155" i="6"/>
  <c r="F155" i="6" s="1"/>
  <c r="E606" i="6"/>
  <c r="F606" i="6" s="1"/>
  <c r="E937" i="6"/>
  <c r="F937" i="6" s="1"/>
  <c r="E493" i="6"/>
  <c r="F493" i="6" s="1"/>
  <c r="E284" i="6"/>
  <c r="F284" i="6" s="1"/>
  <c r="E1092" i="6"/>
  <c r="F1092" i="6" s="1"/>
  <c r="E469" i="6"/>
  <c r="F469" i="6" s="1"/>
  <c r="E357" i="6"/>
  <c r="F357" i="6" s="1"/>
  <c r="E134" i="6"/>
  <c r="F134" i="6" s="1"/>
  <c r="E584" i="6"/>
  <c r="F584" i="6" s="1"/>
  <c r="E356" i="6"/>
  <c r="F356" i="6" s="1"/>
  <c r="E885" i="6"/>
  <c r="F885" i="6" s="1"/>
  <c r="E712" i="6"/>
  <c r="F712" i="6" s="1"/>
  <c r="E290" i="6"/>
  <c r="F290" i="6" s="1"/>
  <c r="E84" i="6"/>
  <c r="F84" i="6" s="1"/>
  <c r="E652" i="6"/>
  <c r="F652" i="6" s="1"/>
  <c r="E870" i="6"/>
  <c r="F870" i="6" s="1"/>
  <c r="E845" i="6"/>
  <c r="F845" i="6" s="1"/>
  <c r="E871" i="6"/>
  <c r="F871" i="6" s="1"/>
  <c r="E1243" i="6"/>
  <c r="F1243" i="6" s="1"/>
  <c r="E789" i="6"/>
  <c r="F789" i="6" s="1"/>
  <c r="E601" i="6"/>
  <c r="F601" i="6" s="1"/>
  <c r="E729" i="6"/>
  <c r="F729" i="6" s="1"/>
  <c r="E919" i="6"/>
  <c r="F919" i="6" s="1"/>
  <c r="E743" i="6"/>
  <c r="F743" i="6" s="1"/>
  <c r="E509" i="6"/>
  <c r="F509" i="6" s="1"/>
  <c r="E428" i="6"/>
  <c r="F428" i="6" s="1"/>
  <c r="E97" i="6"/>
  <c r="F97" i="6" s="1"/>
  <c r="E906" i="6"/>
  <c r="F906" i="6" s="1"/>
  <c r="E368" i="6"/>
  <c r="F368" i="6" s="1"/>
  <c r="E732" i="6"/>
  <c r="F732" i="6" s="1"/>
  <c r="E806" i="6"/>
  <c r="F806" i="6" s="1"/>
  <c r="E898" i="6"/>
  <c r="F898" i="6" s="1"/>
  <c r="E511" i="6"/>
  <c r="F511" i="6" s="1"/>
  <c r="E703" i="6"/>
  <c r="F703" i="6" s="1"/>
  <c r="E781" i="6"/>
  <c r="F781" i="6" s="1"/>
  <c r="E945" i="6"/>
  <c r="F945" i="6" s="1"/>
  <c r="E1072" i="6"/>
  <c r="F1072" i="6" s="1"/>
  <c r="E888" i="6"/>
  <c r="F888" i="6" s="1"/>
  <c r="E952" i="6"/>
  <c r="F952" i="6" s="1"/>
  <c r="E1205" i="6"/>
  <c r="F1205" i="6" s="1"/>
  <c r="E755" i="6"/>
  <c r="F755" i="6" s="1"/>
  <c r="E1011" i="6"/>
  <c r="F1011" i="6" s="1"/>
  <c r="E1224" i="6"/>
  <c r="F1224" i="6" s="1"/>
  <c r="E1179" i="6"/>
  <c r="F1179" i="6" s="1"/>
  <c r="E1261" i="6"/>
  <c r="F1261" i="6" s="1"/>
  <c r="E1208" i="6"/>
  <c r="F1208" i="6" s="1"/>
  <c r="E1199" i="6"/>
  <c r="F1199" i="6" s="1"/>
  <c r="E1263" i="6"/>
  <c r="F1263" i="6" s="1"/>
  <c r="E1234" i="6"/>
  <c r="F1234" i="6" s="1"/>
  <c r="E1298" i="6"/>
  <c r="F1298" i="6" s="1"/>
  <c r="E713" i="6"/>
  <c r="F713" i="6" s="1"/>
  <c r="E286" i="6"/>
  <c r="F286" i="6" s="1"/>
  <c r="E230" i="6"/>
  <c r="F230" i="6" s="1"/>
  <c r="E486" i="6"/>
  <c r="F486" i="6" s="1"/>
  <c r="E766" i="6"/>
  <c r="F766" i="6" s="1"/>
  <c r="E251" i="6"/>
  <c r="F251" i="6" s="1"/>
  <c r="E917" i="6"/>
  <c r="F917" i="6" s="1"/>
  <c r="E605" i="6"/>
  <c r="F605" i="6" s="1"/>
  <c r="E158" i="6"/>
  <c r="F158" i="6" s="1"/>
  <c r="E701" i="6"/>
  <c r="F701" i="6" s="1"/>
  <c r="E347" i="6"/>
  <c r="F347" i="6" s="1"/>
  <c r="E235" i="6"/>
  <c r="F235" i="6" s="1"/>
  <c r="E29" i="6"/>
  <c r="F29" i="6" s="1"/>
  <c r="E861" i="6"/>
  <c r="F861" i="6" s="1"/>
  <c r="E570" i="6"/>
  <c r="F570" i="6" s="1"/>
  <c r="E451" i="6"/>
  <c r="F451" i="6" s="1"/>
  <c r="E346" i="6"/>
  <c r="F346" i="6" s="1"/>
  <c r="E109" i="6"/>
  <c r="F109" i="6" s="1"/>
  <c r="E14" i="6"/>
  <c r="F14" i="6" s="1"/>
  <c r="E860" i="6"/>
  <c r="F860" i="6" s="1"/>
  <c r="E698" i="6"/>
  <c r="F698" i="6" s="1"/>
  <c r="E569" i="6"/>
  <c r="F569" i="6" s="1"/>
  <c r="E1150" i="6"/>
  <c r="F1150" i="6" s="1"/>
  <c r="E689" i="6"/>
  <c r="F689" i="6" s="1"/>
  <c r="E524" i="6"/>
  <c r="F524" i="6" s="1"/>
  <c r="E687" i="6"/>
  <c r="F687" i="6" s="1"/>
  <c r="E1056" i="6"/>
  <c r="F1056" i="6" s="1"/>
  <c r="E499" i="6"/>
  <c r="F499" i="6" s="1"/>
  <c r="E416" i="6"/>
  <c r="F416" i="6" s="1"/>
  <c r="E1278" i="6"/>
  <c r="F1278" i="6" s="1"/>
  <c r="E462" i="6"/>
  <c r="F462" i="6" s="1"/>
  <c r="E844" i="6"/>
  <c r="F844" i="6" s="1"/>
  <c r="E304" i="6"/>
  <c r="F304" i="6" s="1"/>
  <c r="E1088" i="6"/>
  <c r="F1088" i="6" s="1"/>
  <c r="E738" i="6"/>
  <c r="F738" i="6" s="1"/>
  <c r="E820" i="6"/>
  <c r="F820" i="6" s="1"/>
  <c r="E994" i="6"/>
  <c r="F994" i="6" s="1"/>
  <c r="E1067" i="6"/>
  <c r="F1067" i="6" s="1"/>
  <c r="E1235" i="6"/>
  <c r="F1235" i="6" s="1"/>
  <c r="E199" i="6"/>
  <c r="F199" i="6" s="1"/>
  <c r="E785" i="6"/>
  <c r="F785" i="6" s="1"/>
  <c r="E1230" i="6"/>
  <c r="F1230" i="6" s="1"/>
  <c r="E896" i="6"/>
  <c r="F896" i="6" s="1"/>
  <c r="E1228" i="6"/>
  <c r="F1228" i="6" s="1"/>
  <c r="E1193" i="6"/>
  <c r="F1193" i="6" s="1"/>
  <c r="E1275" i="6"/>
  <c r="F1275" i="6" s="1"/>
  <c r="E1222" i="6"/>
  <c r="F1222" i="6" s="1"/>
  <c r="E1079" i="6"/>
  <c r="F1079" i="6" s="1"/>
  <c r="E1271" i="6"/>
  <c r="F1271" i="6" s="1"/>
  <c r="E1242" i="6"/>
  <c r="F1242" i="6" s="1"/>
  <c r="E361" i="6"/>
  <c r="F361" i="6" s="1"/>
  <c r="E699" i="6"/>
  <c r="F699" i="6" s="1"/>
  <c r="E1099" i="6"/>
  <c r="F1099" i="6" s="1"/>
  <c r="E208" i="6"/>
  <c r="F208" i="6" s="1"/>
  <c r="E128" i="6"/>
  <c r="F128" i="6" s="1"/>
  <c r="E893" i="6"/>
  <c r="F893" i="6" s="1"/>
  <c r="E253" i="6"/>
  <c r="F253" i="6" s="1"/>
  <c r="E42" i="6"/>
  <c r="F42" i="6" s="1"/>
  <c r="E557" i="6"/>
  <c r="F557" i="6" s="1"/>
  <c r="E224" i="6"/>
  <c r="F224" i="6" s="1"/>
  <c r="E110" i="6"/>
  <c r="F110" i="6" s="1"/>
  <c r="E15" i="6"/>
  <c r="F15" i="6" s="1"/>
  <c r="E841" i="6"/>
  <c r="F841" i="6" s="1"/>
  <c r="E685" i="6"/>
  <c r="F685" i="6" s="1"/>
  <c r="E332" i="6"/>
  <c r="F332" i="6" s="1"/>
  <c r="E1013" i="6"/>
  <c r="F1013" i="6" s="1"/>
  <c r="E172" i="6"/>
  <c r="F172" i="6" s="1"/>
  <c r="E171" i="6"/>
  <c r="F171" i="6" s="1"/>
  <c r="E989" i="6"/>
  <c r="F989" i="6" s="1"/>
  <c r="E988" i="6"/>
  <c r="F988" i="6" s="1"/>
  <c r="E837" i="6"/>
  <c r="F837" i="6" s="1"/>
  <c r="E836" i="6"/>
  <c r="F836" i="6" s="1"/>
  <c r="E461" i="6"/>
  <c r="F461" i="6" s="1"/>
  <c r="E460" i="6"/>
  <c r="F460" i="6" s="1"/>
  <c r="E273" i="6"/>
  <c r="F273" i="6" s="1"/>
  <c r="E272" i="6"/>
  <c r="F272" i="6" s="1"/>
  <c r="E450" i="6"/>
  <c r="F450" i="6" s="1"/>
  <c r="E449" i="6"/>
  <c r="F449" i="6" s="1"/>
  <c r="E678" i="6"/>
  <c r="F678" i="6" s="1"/>
  <c r="E677" i="6"/>
  <c r="F677" i="6" s="1"/>
  <c r="E12" i="6"/>
  <c r="F12" i="6" s="1"/>
  <c r="E11" i="6"/>
  <c r="F11" i="6" s="1"/>
  <c r="E76" i="6"/>
  <c r="F76" i="6" s="1"/>
  <c r="E75" i="6"/>
  <c r="F75" i="6" s="1"/>
  <c r="E140" i="6"/>
  <c r="F140" i="6" s="1"/>
  <c r="E139" i="6"/>
  <c r="F139" i="6" s="1"/>
  <c r="E182" i="6"/>
  <c r="F182" i="6" s="1"/>
  <c r="E181" i="6"/>
  <c r="F181" i="6" s="1"/>
  <c r="E316" i="6"/>
  <c r="F316" i="6" s="1"/>
  <c r="E315" i="6"/>
  <c r="F315" i="6" s="1"/>
  <c r="E593" i="6"/>
  <c r="F593" i="6" s="1"/>
  <c r="E592" i="6"/>
  <c r="F592" i="6" s="1"/>
  <c r="E675" i="6"/>
  <c r="F675" i="6" s="1"/>
  <c r="E674" i="6"/>
  <c r="F674" i="6" s="1"/>
  <c r="E1007" i="6"/>
  <c r="F1007" i="6" s="1"/>
  <c r="E746" i="6"/>
  <c r="F746" i="6" s="1"/>
  <c r="E85" i="6"/>
  <c r="F85" i="6" s="1"/>
  <c r="E425" i="6"/>
  <c r="F425" i="6" s="1"/>
  <c r="E957" i="6"/>
  <c r="F957" i="6" s="1"/>
  <c r="E956" i="6"/>
  <c r="F956" i="6" s="1"/>
  <c r="E805" i="6"/>
  <c r="F805" i="6" s="1"/>
  <c r="E815" i="6"/>
  <c r="F815" i="6" s="1"/>
  <c r="E211" i="6"/>
  <c r="F211" i="6" s="1"/>
  <c r="E510" i="6"/>
  <c r="F510" i="6" s="1"/>
  <c r="E810" i="6"/>
  <c r="F810" i="6" s="1"/>
  <c r="E560" i="6"/>
  <c r="F560" i="6" s="1"/>
  <c r="E169" i="6"/>
  <c r="F169" i="6" s="1"/>
  <c r="E27" i="6"/>
  <c r="F27" i="6" s="1"/>
  <c r="E804" i="6"/>
  <c r="F804" i="6" s="1"/>
  <c r="E473" i="6"/>
  <c r="F473" i="6" s="1"/>
  <c r="E472" i="6"/>
  <c r="F472" i="6" s="1"/>
  <c r="E266" i="6"/>
  <c r="F266" i="6" s="1"/>
  <c r="E265" i="6"/>
  <c r="F265" i="6" s="1"/>
  <c r="E951" i="6"/>
  <c r="F951" i="6" s="1"/>
  <c r="E950" i="6"/>
  <c r="F950" i="6" s="1"/>
  <c r="E339" i="6"/>
  <c r="F339" i="6" s="1"/>
  <c r="E338" i="6"/>
  <c r="F338" i="6" s="1"/>
  <c r="E233" i="6"/>
  <c r="F233" i="6" s="1"/>
  <c r="E232" i="6"/>
  <c r="F232" i="6" s="1"/>
  <c r="E150" i="6"/>
  <c r="F150" i="6" s="1"/>
  <c r="E149" i="6"/>
  <c r="F149" i="6" s="1"/>
  <c r="E89" i="6"/>
  <c r="F89" i="6" s="1"/>
  <c r="E88" i="6"/>
  <c r="F88" i="6" s="1"/>
  <c r="E153" i="6"/>
  <c r="F153" i="6" s="1"/>
  <c r="E152" i="6"/>
  <c r="F152" i="6" s="1"/>
  <c r="E389" i="6"/>
  <c r="F389" i="6" s="1"/>
  <c r="E388" i="6"/>
  <c r="F388" i="6" s="1"/>
  <c r="E778" i="6"/>
  <c r="F778" i="6" s="1"/>
  <c r="E777" i="6"/>
  <c r="F777" i="6" s="1"/>
  <c r="E298" i="6"/>
  <c r="F298" i="6" s="1"/>
  <c r="E297" i="6"/>
  <c r="F297" i="6" s="1"/>
  <c r="E783" i="6"/>
  <c r="F783" i="6" s="1"/>
  <c r="E782" i="6"/>
  <c r="F782" i="6" s="1"/>
  <c r="E532" i="6"/>
  <c r="F532" i="6" s="1"/>
  <c r="E531" i="6"/>
  <c r="F531" i="6" s="1"/>
  <c r="E660" i="6"/>
  <c r="F660" i="6" s="1"/>
  <c r="E659" i="6"/>
  <c r="F659" i="6" s="1"/>
  <c r="E724" i="6"/>
  <c r="F724" i="6" s="1"/>
  <c r="E723" i="6"/>
  <c r="F723" i="6" s="1"/>
  <c r="E966" i="6"/>
  <c r="F966" i="6" s="1"/>
  <c r="E965" i="6"/>
  <c r="F965" i="6" s="1"/>
  <c r="E567" i="6"/>
  <c r="F567" i="6" s="1"/>
  <c r="E566" i="6"/>
  <c r="F566" i="6" s="1"/>
  <c r="E695" i="6"/>
  <c r="F695" i="6" s="1"/>
  <c r="E939" i="6"/>
  <c r="F939" i="6" s="1"/>
  <c r="E938" i="6"/>
  <c r="F938" i="6" s="1"/>
  <c r="E1003" i="6"/>
  <c r="F1003" i="6" s="1"/>
  <c r="E1002" i="6"/>
  <c r="F1002" i="6" s="1"/>
  <c r="E1165" i="6"/>
  <c r="F1165" i="6" s="1"/>
  <c r="E1164" i="6"/>
  <c r="F1164" i="6" s="1"/>
  <c r="E627" i="6"/>
  <c r="F627" i="6" s="1"/>
  <c r="E626" i="6"/>
  <c r="F626" i="6" s="1"/>
  <c r="E136" i="6"/>
  <c r="F136" i="6" s="1"/>
  <c r="E54" i="6"/>
  <c r="F54" i="6" s="1"/>
  <c r="E53" i="6"/>
  <c r="F53" i="6" s="1"/>
  <c r="E1270" i="6"/>
  <c r="F1270" i="6" s="1"/>
  <c r="E1269" i="6"/>
  <c r="F1269" i="6" s="1"/>
  <c r="E33" i="6"/>
  <c r="F33" i="6" s="1"/>
  <c r="E32" i="6"/>
  <c r="F32" i="6" s="1"/>
  <c r="E161" i="6"/>
  <c r="F161" i="6" s="1"/>
  <c r="E160" i="6"/>
  <c r="F160" i="6" s="1"/>
  <c r="E325" i="6"/>
  <c r="F325" i="6" s="1"/>
  <c r="E324" i="6"/>
  <c r="F324" i="6" s="1"/>
  <c r="E459" i="6"/>
  <c r="F459" i="6" s="1"/>
  <c r="E458" i="6"/>
  <c r="F458" i="6" s="1"/>
  <c r="E536" i="6"/>
  <c r="F536" i="6" s="1"/>
  <c r="E830" i="6"/>
  <c r="F830" i="6" s="1"/>
  <c r="E829" i="6"/>
  <c r="F829" i="6" s="1"/>
  <c r="E1021" i="6"/>
  <c r="F1021" i="6" s="1"/>
  <c r="E1213" i="6"/>
  <c r="F1213" i="6" s="1"/>
  <c r="E36" i="6"/>
  <c r="F36" i="6" s="1"/>
  <c r="E35" i="6"/>
  <c r="F35" i="6" s="1"/>
  <c r="E100" i="6"/>
  <c r="F100" i="6" s="1"/>
  <c r="E99" i="6"/>
  <c r="F99" i="6" s="1"/>
  <c r="E164" i="6"/>
  <c r="F164" i="6" s="1"/>
  <c r="E163" i="6"/>
  <c r="F163" i="6" s="1"/>
  <c r="E301" i="6"/>
  <c r="F301" i="6" s="1"/>
  <c r="E300" i="6"/>
  <c r="F300" i="6" s="1"/>
  <c r="E435" i="6"/>
  <c r="F435" i="6" s="1"/>
  <c r="E434" i="6"/>
  <c r="F434" i="6" s="1"/>
  <c r="E625" i="6"/>
  <c r="F625" i="6" s="1"/>
  <c r="E624" i="6"/>
  <c r="F624" i="6" s="1"/>
  <c r="E707" i="6"/>
  <c r="F707" i="6" s="1"/>
  <c r="E706" i="6"/>
  <c r="F706" i="6" s="1"/>
  <c r="E911" i="6"/>
  <c r="F911" i="6" s="1"/>
  <c r="E910" i="6"/>
  <c r="F910" i="6" s="1"/>
  <c r="E1046" i="6"/>
  <c r="F1046" i="6" s="1"/>
  <c r="E1045" i="6"/>
  <c r="F1045" i="6" s="1"/>
  <c r="E1256" i="6"/>
  <c r="F1256" i="6" s="1"/>
  <c r="E540" i="6"/>
  <c r="F540" i="6" s="1"/>
  <c r="E539" i="6"/>
  <c r="F539" i="6" s="1"/>
  <c r="E668" i="6"/>
  <c r="F668" i="6" s="1"/>
  <c r="E667" i="6"/>
  <c r="F667" i="6" s="1"/>
  <c r="E1063" i="6"/>
  <c r="F1063" i="6" s="1"/>
  <c r="E1203" i="6"/>
  <c r="F1203" i="6" s="1"/>
  <c r="E191" i="6"/>
  <c r="F191" i="6" s="1"/>
  <c r="E190" i="6"/>
  <c r="F190" i="6" s="1"/>
  <c r="E319" i="6"/>
  <c r="F319" i="6" s="1"/>
  <c r="E318" i="6"/>
  <c r="F318" i="6" s="1"/>
  <c r="E383" i="6"/>
  <c r="F383" i="6" s="1"/>
  <c r="E382" i="6"/>
  <c r="F382" i="6" s="1"/>
  <c r="E575" i="6"/>
  <c r="F575" i="6" s="1"/>
  <c r="E574" i="6"/>
  <c r="F574" i="6" s="1"/>
  <c r="E639" i="6"/>
  <c r="F639" i="6" s="1"/>
  <c r="E638" i="6"/>
  <c r="F638" i="6" s="1"/>
  <c r="E824" i="6"/>
  <c r="F824" i="6" s="1"/>
  <c r="E823" i="6"/>
  <c r="F823" i="6" s="1"/>
  <c r="E1016" i="6"/>
  <c r="F1016" i="6" s="1"/>
  <c r="E819" i="6"/>
  <c r="F819" i="6" s="1"/>
  <c r="E818" i="6"/>
  <c r="F818" i="6" s="1"/>
  <c r="E883" i="6"/>
  <c r="F883" i="6" s="1"/>
  <c r="E947" i="6"/>
  <c r="F947" i="6" s="1"/>
  <c r="E946" i="6"/>
  <c r="F946" i="6" s="1"/>
  <c r="E1025" i="6"/>
  <c r="F1025" i="6" s="1"/>
  <c r="E1024" i="6"/>
  <c r="F1024" i="6" s="1"/>
  <c r="E1097" i="6"/>
  <c r="F1097" i="6" s="1"/>
  <c r="E1052" i="6"/>
  <c r="F1052" i="6" s="1"/>
  <c r="E1126" i="6"/>
  <c r="F1126" i="6" s="1"/>
  <c r="E900" i="6"/>
  <c r="F900" i="6" s="1"/>
  <c r="E135" i="6"/>
  <c r="F135" i="6" s="1"/>
  <c r="E886" i="6"/>
  <c r="F886" i="6" s="1"/>
  <c r="E25" i="6"/>
  <c r="F25" i="6" s="1"/>
  <c r="E24" i="6"/>
  <c r="F24" i="6" s="1"/>
  <c r="E188" i="6"/>
  <c r="F188" i="6" s="1"/>
  <c r="E187" i="6"/>
  <c r="F187" i="6" s="1"/>
  <c r="E611" i="6"/>
  <c r="F611" i="6" s="1"/>
  <c r="E610" i="6"/>
  <c r="F610" i="6" s="1"/>
  <c r="E596" i="6"/>
  <c r="F596" i="6" s="1"/>
  <c r="E595" i="6"/>
  <c r="F595" i="6" s="1"/>
  <c r="E503" i="6"/>
  <c r="F503" i="6" s="1"/>
  <c r="E502" i="6"/>
  <c r="F502" i="6" s="1"/>
  <c r="E631" i="6"/>
  <c r="F631" i="6" s="1"/>
  <c r="E630" i="6"/>
  <c r="F630" i="6" s="1"/>
  <c r="E880" i="6"/>
  <c r="F880" i="6" s="1"/>
  <c r="E879" i="6"/>
  <c r="F879" i="6" s="1"/>
  <c r="E875" i="6"/>
  <c r="F875" i="6" s="1"/>
  <c r="E874" i="6"/>
  <c r="F874" i="6" s="1"/>
  <c r="E1191" i="6"/>
  <c r="F1191" i="6" s="1"/>
  <c r="E1162" i="6"/>
  <c r="F1162" i="6" s="1"/>
  <c r="E1226" i="6"/>
  <c r="F1226" i="6" s="1"/>
  <c r="E521" i="6"/>
  <c r="F521" i="6" s="1"/>
  <c r="E1245" i="6"/>
  <c r="F1245" i="6" s="1"/>
  <c r="E528" i="6"/>
  <c r="F528" i="6" s="1"/>
  <c r="E751" i="6"/>
  <c r="F751" i="6" s="1"/>
  <c r="E1170" i="6"/>
  <c r="F1170" i="6" s="1"/>
  <c r="E1169" i="6"/>
  <c r="F1169" i="6" s="1"/>
  <c r="E617" i="6"/>
  <c r="F617" i="6" s="1"/>
  <c r="E616" i="6"/>
  <c r="F616" i="6" s="1"/>
  <c r="E217" i="6"/>
  <c r="F217" i="6" s="1"/>
  <c r="E216" i="6"/>
  <c r="F216" i="6" s="1"/>
  <c r="E40" i="6"/>
  <c r="F40" i="6" s="1"/>
  <c r="E39" i="6"/>
  <c r="F39" i="6" s="1"/>
  <c r="E194" i="6"/>
  <c r="F194" i="6" s="1"/>
  <c r="E193" i="6"/>
  <c r="F193" i="6" s="1"/>
  <c r="E261" i="6"/>
  <c r="F261" i="6" s="1"/>
  <c r="E395" i="6"/>
  <c r="F395" i="6" s="1"/>
  <c r="E394" i="6"/>
  <c r="F394" i="6" s="1"/>
  <c r="E1027" i="6"/>
  <c r="F1027" i="6" s="1"/>
  <c r="E1026" i="6"/>
  <c r="F1026" i="6" s="1"/>
  <c r="E44" i="6"/>
  <c r="F44" i="6" s="1"/>
  <c r="E43" i="6"/>
  <c r="F43" i="6" s="1"/>
  <c r="E371" i="6"/>
  <c r="F371" i="6" s="1"/>
  <c r="E370" i="6"/>
  <c r="F370" i="6" s="1"/>
  <c r="E438" i="6"/>
  <c r="F438" i="6" s="1"/>
  <c r="E437" i="6"/>
  <c r="F437" i="6" s="1"/>
  <c r="E547" i="6"/>
  <c r="F547" i="6" s="1"/>
  <c r="E546" i="6"/>
  <c r="F546" i="6" s="1"/>
  <c r="E721" i="6"/>
  <c r="F721" i="6" s="1"/>
  <c r="E720" i="6"/>
  <c r="F720" i="6" s="1"/>
  <c r="E797" i="6"/>
  <c r="F797" i="6" s="1"/>
  <c r="E796" i="6"/>
  <c r="F796" i="6" s="1"/>
  <c r="E612" i="6"/>
  <c r="F612" i="6" s="1"/>
  <c r="E263" i="6"/>
  <c r="F263" i="6" s="1"/>
  <c r="E327" i="6"/>
  <c r="F327" i="6" s="1"/>
  <c r="E391" i="6"/>
  <c r="F391" i="6" s="1"/>
  <c r="E390" i="6"/>
  <c r="F390" i="6" s="1"/>
  <c r="E455" i="6"/>
  <c r="F455" i="6" s="1"/>
  <c r="E454" i="6"/>
  <c r="F454" i="6" s="1"/>
  <c r="E877" i="6"/>
  <c r="F877" i="6" s="1"/>
  <c r="E876" i="6"/>
  <c r="F876" i="6" s="1"/>
  <c r="E768" i="6"/>
  <c r="F768" i="6" s="1"/>
  <c r="E1019" i="6"/>
  <c r="F1019" i="6" s="1"/>
  <c r="E1018" i="6"/>
  <c r="F1018" i="6" s="1"/>
  <c r="E763" i="6"/>
  <c r="F763" i="6" s="1"/>
  <c r="E762" i="6"/>
  <c r="F762" i="6" s="1"/>
  <c r="E827" i="6"/>
  <c r="F827" i="6" s="1"/>
  <c r="E826" i="6"/>
  <c r="F826" i="6" s="1"/>
  <c r="E891" i="6"/>
  <c r="F891" i="6" s="1"/>
  <c r="E890" i="6"/>
  <c r="F890" i="6" s="1"/>
  <c r="E955" i="6"/>
  <c r="F955" i="6" s="1"/>
  <c r="E954" i="6"/>
  <c r="F954" i="6" s="1"/>
  <c r="E1033" i="6"/>
  <c r="F1033" i="6" s="1"/>
  <c r="E1032" i="6"/>
  <c r="F1032" i="6" s="1"/>
  <c r="E1140" i="6"/>
  <c r="F1140" i="6" s="1"/>
  <c r="E1139" i="6"/>
  <c r="F1139" i="6" s="1"/>
  <c r="E1143" i="6"/>
  <c r="F1143" i="6" s="1"/>
  <c r="E1142" i="6"/>
  <c r="F1142" i="6" s="1"/>
  <c r="E1207" i="6"/>
  <c r="F1207" i="6" s="1"/>
  <c r="E1114" i="6"/>
  <c r="F1114" i="6" s="1"/>
  <c r="E1113" i="6"/>
  <c r="F1113" i="6" s="1"/>
  <c r="E1178" i="6"/>
  <c r="F1178" i="6" s="1"/>
  <c r="E943" i="6"/>
  <c r="F943" i="6" s="1"/>
  <c r="E236" i="6"/>
  <c r="F236" i="6" s="1"/>
  <c r="E585" i="6"/>
  <c r="F585" i="6" s="1"/>
  <c r="E1177" i="6"/>
  <c r="F1177" i="6" s="1"/>
  <c r="E862" i="6"/>
  <c r="F862" i="6" s="1"/>
  <c r="E364" i="6"/>
  <c r="F364" i="6" s="1"/>
  <c r="E512" i="6"/>
  <c r="F512" i="6" s="1"/>
  <c r="E940" i="6"/>
  <c r="F940" i="6" s="1"/>
  <c r="E321" i="6"/>
  <c r="F321" i="6" s="1"/>
  <c r="E709" i="6"/>
  <c r="F709" i="6" s="1"/>
  <c r="E254" i="6"/>
  <c r="F254" i="6" s="1"/>
  <c r="E731" i="6"/>
  <c r="F731" i="6" s="1"/>
  <c r="E730" i="6"/>
  <c r="F730" i="6" s="1"/>
  <c r="E613" i="6"/>
  <c r="F613" i="6" s="1"/>
  <c r="E412" i="6"/>
  <c r="F412" i="6" s="1"/>
  <c r="E411" i="6"/>
  <c r="F411" i="6" s="1"/>
  <c r="E282" i="6"/>
  <c r="F282" i="6" s="1"/>
  <c r="E281" i="6"/>
  <c r="F281" i="6" s="1"/>
  <c r="E205" i="6"/>
  <c r="F205" i="6" s="1"/>
  <c r="E118" i="6"/>
  <c r="F118" i="6" s="1"/>
  <c r="E117" i="6"/>
  <c r="F117" i="6" s="1"/>
  <c r="E49" i="6"/>
  <c r="F49" i="6" s="1"/>
  <c r="E48" i="6"/>
  <c r="F48" i="6" s="1"/>
  <c r="E113" i="6"/>
  <c r="F113" i="6" s="1"/>
  <c r="E112" i="6"/>
  <c r="F112" i="6" s="1"/>
  <c r="E465" i="6"/>
  <c r="F465" i="6" s="1"/>
  <c r="E464" i="6"/>
  <c r="F464" i="6" s="1"/>
  <c r="E554" i="6"/>
  <c r="F554" i="6" s="1"/>
  <c r="E553" i="6"/>
  <c r="F553" i="6" s="1"/>
  <c r="E646" i="6"/>
  <c r="F646" i="6" s="1"/>
  <c r="E645" i="6"/>
  <c r="F645" i="6" s="1"/>
  <c r="E52" i="6"/>
  <c r="F52" i="6" s="1"/>
  <c r="E51" i="6"/>
  <c r="F51" i="6" s="1"/>
  <c r="E116" i="6"/>
  <c r="F116" i="6" s="1"/>
  <c r="E115" i="6"/>
  <c r="F115" i="6" s="1"/>
  <c r="E307" i="6"/>
  <c r="F307" i="6" s="1"/>
  <c r="E306" i="6"/>
  <c r="F306" i="6" s="1"/>
  <c r="E374" i="6"/>
  <c r="F374" i="6" s="1"/>
  <c r="E441" i="6"/>
  <c r="F441" i="6" s="1"/>
  <c r="E440" i="6"/>
  <c r="F440" i="6" s="1"/>
  <c r="E643" i="6"/>
  <c r="F643" i="6" s="1"/>
  <c r="E642" i="6"/>
  <c r="F642" i="6" s="1"/>
  <c r="E925" i="6"/>
  <c r="F925" i="6" s="1"/>
  <c r="E924" i="6"/>
  <c r="F924" i="6" s="1"/>
  <c r="E492" i="6"/>
  <c r="F492" i="6" s="1"/>
  <c r="E491" i="6"/>
  <c r="F491" i="6" s="1"/>
  <c r="E556" i="6"/>
  <c r="F556" i="6" s="1"/>
  <c r="E555" i="6"/>
  <c r="F555" i="6" s="1"/>
  <c r="E742" i="6"/>
  <c r="F742" i="6" s="1"/>
  <c r="E741" i="6"/>
  <c r="F741" i="6" s="1"/>
  <c r="E998" i="6"/>
  <c r="F998" i="6" s="1"/>
  <c r="E997" i="6"/>
  <c r="F997" i="6" s="1"/>
  <c r="E591" i="6"/>
  <c r="F591" i="6" s="1"/>
  <c r="E590" i="6"/>
  <c r="F590" i="6" s="1"/>
  <c r="E719" i="6"/>
  <c r="F719" i="6" s="1"/>
  <c r="E718" i="6"/>
  <c r="F718" i="6" s="1"/>
  <c r="E799" i="6"/>
  <c r="F799" i="6" s="1"/>
  <c r="E798" i="6"/>
  <c r="F798" i="6" s="1"/>
  <c r="E1260" i="6"/>
  <c r="F1260" i="6" s="1"/>
  <c r="E1259" i="6"/>
  <c r="F1259" i="6" s="1"/>
  <c r="E904" i="6"/>
  <c r="F904" i="6" s="1"/>
  <c r="E903" i="6"/>
  <c r="F903" i="6" s="1"/>
  <c r="E968" i="6"/>
  <c r="F968" i="6" s="1"/>
  <c r="E967" i="6"/>
  <c r="F967" i="6" s="1"/>
  <c r="E1105" i="6"/>
  <c r="F1105" i="6" s="1"/>
  <c r="E1219" i="6"/>
  <c r="F1219" i="6" s="1"/>
  <c r="E1238" i="6"/>
  <c r="F1238" i="6" s="1"/>
  <c r="E1237" i="6"/>
  <c r="F1237" i="6" s="1"/>
  <c r="E1197" i="6"/>
  <c r="F1197" i="6" s="1"/>
  <c r="E1289" i="6"/>
  <c r="F1289" i="6" s="1"/>
  <c r="E1144" i="6"/>
  <c r="F1144" i="6" s="1"/>
  <c r="E1087" i="6"/>
  <c r="F1087" i="6" s="1"/>
  <c r="E1215" i="6"/>
  <c r="F1215" i="6" s="1"/>
  <c r="E1250" i="6"/>
  <c r="F1250" i="6" s="1"/>
  <c r="E1249" i="6"/>
  <c r="F1249" i="6" s="1"/>
  <c r="E905" i="6"/>
  <c r="F905" i="6" s="1"/>
  <c r="E220" i="6"/>
  <c r="F220" i="6" s="1"/>
  <c r="E260" i="6"/>
  <c r="F260" i="6" s="1"/>
  <c r="E801" i="6"/>
  <c r="F801" i="6" s="1"/>
  <c r="E96" i="6"/>
  <c r="F96" i="6" s="1"/>
  <c r="E488" i="6"/>
  <c r="F488" i="6" s="1"/>
  <c r="E91" i="6"/>
  <c r="F91" i="6" s="1"/>
  <c r="E107" i="6"/>
  <c r="F107" i="6" s="1"/>
  <c r="E640" i="6"/>
  <c r="F640" i="6" s="1"/>
  <c r="E67" i="6"/>
  <c r="F67" i="6" s="1"/>
  <c r="E603" i="6"/>
  <c r="F603" i="6" s="1"/>
  <c r="E104" i="6"/>
  <c r="F104" i="6" s="1"/>
  <c r="E57" i="6"/>
  <c r="F57" i="6" s="1"/>
  <c r="E121" i="6"/>
  <c r="F121" i="6" s="1"/>
  <c r="E200" i="6"/>
  <c r="F200" i="6" s="1"/>
  <c r="E334" i="6"/>
  <c r="F334" i="6" s="1"/>
  <c r="E650" i="6"/>
  <c r="F650" i="6" s="1"/>
  <c r="E982" i="6"/>
  <c r="F982" i="6" s="1"/>
  <c r="E1071" i="6"/>
  <c r="F1071" i="6" s="1"/>
  <c r="E1297" i="6"/>
  <c r="F1297" i="6" s="1"/>
  <c r="E243" i="6"/>
  <c r="F243" i="6" s="1"/>
  <c r="E242" i="6"/>
  <c r="F242" i="6" s="1"/>
  <c r="E310" i="6"/>
  <c r="F310" i="6" s="1"/>
  <c r="E377" i="6"/>
  <c r="F377" i="6" s="1"/>
  <c r="E376" i="6"/>
  <c r="F376" i="6" s="1"/>
  <c r="E444" i="6"/>
  <c r="F444" i="6" s="1"/>
  <c r="E1180" i="6"/>
  <c r="F1180" i="6" s="1"/>
  <c r="E500" i="6"/>
  <c r="F500" i="6" s="1"/>
  <c r="E564" i="6"/>
  <c r="F564" i="6" s="1"/>
  <c r="E628" i="6"/>
  <c r="F628" i="6" s="1"/>
  <c r="E692" i="6"/>
  <c r="F692" i="6" s="1"/>
  <c r="E1109" i="6"/>
  <c r="F1109" i="6" s="1"/>
  <c r="E535" i="6"/>
  <c r="F535" i="6" s="1"/>
  <c r="E599" i="6"/>
  <c r="F599" i="6" s="1"/>
  <c r="E663" i="6"/>
  <c r="F663" i="6" s="1"/>
  <c r="E727" i="6"/>
  <c r="F727" i="6" s="1"/>
  <c r="E895" i="6"/>
  <c r="F895" i="6" s="1"/>
  <c r="E1280" i="6"/>
  <c r="F1280" i="6" s="1"/>
  <c r="E784" i="6"/>
  <c r="F784" i="6" s="1"/>
  <c r="E848" i="6"/>
  <c r="F848" i="6" s="1"/>
  <c r="E912" i="6"/>
  <c r="F912" i="6" s="1"/>
  <c r="E976" i="6"/>
  <c r="F976" i="6" s="1"/>
  <c r="E1037" i="6"/>
  <c r="F1037" i="6" s="1"/>
  <c r="E1233" i="6"/>
  <c r="F1233" i="6" s="1"/>
  <c r="E843" i="6"/>
  <c r="F843" i="6" s="1"/>
  <c r="E971" i="6"/>
  <c r="F971" i="6" s="1"/>
  <c r="E1211" i="6"/>
  <c r="F1211" i="6" s="1"/>
  <c r="E1076" i="6"/>
  <c r="F1076" i="6" s="1"/>
  <c r="E1240" i="6"/>
  <c r="F1240" i="6" s="1"/>
  <c r="E1095" i="6"/>
  <c r="F1095" i="6" s="1"/>
  <c r="E1159" i="6"/>
  <c r="F1159" i="6" s="1"/>
  <c r="E1223" i="6"/>
  <c r="F1223" i="6" s="1"/>
  <c r="E1287" i="6"/>
  <c r="F1287" i="6" s="1"/>
  <c r="E1194" i="6"/>
  <c r="F1194" i="6" s="1"/>
  <c r="E1136" i="6"/>
  <c r="F1136" i="6" s="1"/>
  <c r="E476" i="6"/>
  <c r="F476" i="6" s="1"/>
  <c r="E1156" i="6"/>
  <c r="F1156" i="6" s="1"/>
  <c r="E1152" i="6"/>
  <c r="F1152" i="6" s="1"/>
  <c r="E688" i="6"/>
  <c r="F688" i="6" s="1"/>
  <c r="E1004" i="6"/>
  <c r="F1004" i="6" s="1"/>
  <c r="E985" i="6"/>
  <c r="F985" i="6" s="1"/>
  <c r="E354" i="6"/>
  <c r="F354" i="6" s="1"/>
  <c r="E120" i="6"/>
  <c r="F120" i="6" s="1"/>
  <c r="E309" i="6"/>
  <c r="F309" i="6" s="1"/>
  <c r="E8" i="6"/>
  <c r="F8" i="6" s="1"/>
  <c r="E270" i="6"/>
  <c r="F270" i="6" s="1"/>
  <c r="E582" i="6"/>
  <c r="F582" i="6" s="1"/>
  <c r="E664" i="6"/>
  <c r="F664" i="6" s="1"/>
  <c r="E868" i="6"/>
  <c r="F868" i="6" s="1"/>
  <c r="E7" i="6"/>
  <c r="F7" i="6" s="1"/>
  <c r="E246" i="6"/>
  <c r="F246" i="6" s="1"/>
  <c r="E579" i="6"/>
  <c r="F579" i="6" s="1"/>
  <c r="E759" i="6"/>
  <c r="F759" i="6" s="1"/>
  <c r="E1188" i="6"/>
  <c r="F1188" i="6" s="1"/>
  <c r="E508" i="6"/>
  <c r="F508" i="6" s="1"/>
  <c r="E636" i="6"/>
  <c r="F636" i="6" s="1"/>
  <c r="E770" i="6"/>
  <c r="F770" i="6" s="1"/>
  <c r="E934" i="6"/>
  <c r="F934" i="6" s="1"/>
  <c r="E1029" i="6"/>
  <c r="F1029" i="6" s="1"/>
  <c r="E1121" i="6"/>
  <c r="F1121" i="6" s="1"/>
  <c r="E415" i="6"/>
  <c r="F415" i="6" s="1"/>
  <c r="E735" i="6"/>
  <c r="F735" i="6" s="1"/>
  <c r="E991" i="6"/>
  <c r="F991" i="6" s="1"/>
  <c r="E792" i="6"/>
  <c r="F792" i="6" s="1"/>
  <c r="E856" i="6"/>
  <c r="F856" i="6" s="1"/>
  <c r="E920" i="6"/>
  <c r="F920" i="6" s="1"/>
  <c r="E1051" i="6"/>
  <c r="F1051" i="6" s="1"/>
  <c r="E1285" i="6"/>
  <c r="F1285" i="6" s="1"/>
  <c r="E787" i="6"/>
  <c r="F787" i="6" s="1"/>
  <c r="E851" i="6"/>
  <c r="F851" i="6" s="1"/>
  <c r="E915" i="6"/>
  <c r="F915" i="6" s="1"/>
  <c r="E979" i="6"/>
  <c r="F979" i="6" s="1"/>
  <c r="E1062" i="6"/>
  <c r="F1062" i="6" s="1"/>
  <c r="E1134" i="6"/>
  <c r="F1134" i="6" s="1"/>
  <c r="E1057" i="6"/>
  <c r="F1057" i="6" s="1"/>
  <c r="E1133" i="6"/>
  <c r="F1133" i="6" s="1"/>
  <c r="E1225" i="6"/>
  <c r="F1225" i="6" s="1"/>
  <c r="E1020" i="6"/>
  <c r="F1020" i="6" s="1"/>
  <c r="E1080" i="6"/>
  <c r="F1080" i="6" s="1"/>
  <c r="E1172" i="6"/>
  <c r="F1172" i="6" s="1"/>
  <c r="E1254" i="6"/>
  <c r="F1254" i="6" s="1"/>
  <c r="E1103" i="6"/>
  <c r="F1103" i="6" s="1"/>
  <c r="E1295" i="6"/>
  <c r="F1295" i="6" s="1"/>
  <c r="E1202" i="6"/>
  <c r="F1202" i="6" s="1"/>
  <c r="E1266" i="6"/>
  <c r="F1266" i="6" s="1"/>
  <c r="E1187" i="6"/>
  <c r="F1187" i="6" s="1"/>
  <c r="E1102" i="6"/>
  <c r="F1102" i="6" s="1"/>
  <c r="E1132" i="6"/>
  <c r="F1132" i="6" s="1"/>
  <c r="E443" i="6"/>
  <c r="F443" i="6" s="1"/>
  <c r="E602" i="6"/>
  <c r="F602" i="6" s="1"/>
  <c r="E406" i="6"/>
  <c r="F406" i="6" s="1"/>
  <c r="E131" i="6"/>
  <c r="F131" i="6" s="1"/>
  <c r="E842" i="6"/>
  <c r="F842" i="6" s="1"/>
  <c r="E123" i="6"/>
  <c r="F123" i="6" s="1"/>
  <c r="E558" i="6"/>
  <c r="F558" i="6" s="1"/>
  <c r="E222" i="6"/>
  <c r="F222" i="6" s="1"/>
  <c r="E581" i="6"/>
  <c r="F581" i="6" s="1"/>
  <c r="E865" i="6"/>
  <c r="F865" i="6" s="1"/>
  <c r="E774" i="6"/>
  <c r="F774" i="6" s="1"/>
  <c r="E1039" i="6"/>
  <c r="F1039" i="6" s="1"/>
  <c r="E749" i="6"/>
  <c r="F749" i="6" s="1"/>
  <c r="E831" i="6"/>
  <c r="F831" i="6" s="1"/>
  <c r="E736" i="6"/>
  <c r="F736" i="6" s="1"/>
  <c r="E1055" i="6"/>
  <c r="F1055" i="6" s="1"/>
  <c r="E1299" i="6"/>
  <c r="F1299" i="6" s="1"/>
  <c r="E1066" i="6"/>
  <c r="F1066" i="6" s="1"/>
  <c r="E1262" i="6"/>
  <c r="F1262" i="6" s="1"/>
  <c r="E1065" i="6"/>
  <c r="F1065" i="6" s="1"/>
  <c r="E1147" i="6"/>
  <c r="F1147" i="6" s="1"/>
  <c r="E1229" i="6"/>
  <c r="F1229" i="6" s="1"/>
  <c r="E1028" i="6"/>
  <c r="F1028" i="6" s="1"/>
  <c r="E1111" i="6"/>
  <c r="F1111" i="6" s="1"/>
  <c r="E1175" i="6"/>
  <c r="F1175" i="6" s="1"/>
  <c r="E1082" i="6"/>
  <c r="F1082" i="6" s="1"/>
  <c r="E1146" i="6"/>
  <c r="F1146" i="6" s="1"/>
  <c r="E1274" i="6"/>
  <c r="F1274" i="6" s="1"/>
  <c r="E452" i="6"/>
  <c r="F452" i="6" s="1"/>
  <c r="E1070" i="6"/>
  <c r="F1070" i="6" s="1"/>
  <c r="E358" i="6"/>
  <c r="F358" i="6" s="1"/>
  <c r="E681" i="6"/>
  <c r="F681" i="6" s="1"/>
  <c r="E578" i="6"/>
  <c r="F578" i="6" s="1"/>
  <c r="E794" i="6"/>
  <c r="F794" i="6" s="1"/>
  <c r="E1291" i="6"/>
  <c r="F1291" i="6" s="1"/>
  <c r="E385" i="6"/>
  <c r="F385" i="6" s="1"/>
  <c r="E103" i="6"/>
  <c r="F103" i="6" s="1"/>
  <c r="E812" i="6"/>
  <c r="F812" i="6" s="1"/>
  <c r="E970" i="6"/>
  <c r="F970" i="6" s="1"/>
  <c r="E686" i="6"/>
  <c r="F686" i="6" s="1"/>
  <c r="E403" i="6"/>
  <c r="F403" i="6" s="1"/>
  <c r="E21" i="6"/>
  <c r="F21" i="6" s="1"/>
  <c r="E80" i="6"/>
  <c r="F80" i="6" s="1"/>
  <c r="E922" i="6"/>
  <c r="F922" i="6" s="1"/>
  <c r="E850" i="6"/>
  <c r="F850" i="6" s="1"/>
  <c r="E72" i="6"/>
  <c r="F72" i="6" s="1"/>
  <c r="E1212" i="6"/>
  <c r="F1212" i="6" s="1"/>
  <c r="E518" i="6"/>
  <c r="F518" i="6" s="1"/>
  <c r="E882" i="6"/>
  <c r="F882" i="6" s="1"/>
  <c r="E515" i="6"/>
  <c r="F515" i="6" s="1"/>
  <c r="E773" i="6"/>
  <c r="F773" i="6" s="1"/>
  <c r="E897" i="6"/>
  <c r="F897" i="6" s="1"/>
  <c r="E1015" i="6"/>
  <c r="F1015" i="6" s="1"/>
  <c r="E1206" i="6"/>
  <c r="F1206" i="6" s="1"/>
  <c r="E588" i="6"/>
  <c r="F588" i="6" s="1"/>
  <c r="E716" i="6"/>
  <c r="F716" i="6" s="1"/>
  <c r="E962" i="6"/>
  <c r="F962" i="6" s="1"/>
  <c r="E1043" i="6"/>
  <c r="F1043" i="6" s="1"/>
  <c r="E175" i="6"/>
  <c r="F175" i="6" s="1"/>
  <c r="E239" i="6"/>
  <c r="F239" i="6" s="1"/>
  <c r="E303" i="6"/>
  <c r="F303" i="6" s="1"/>
  <c r="E367" i="6"/>
  <c r="F367" i="6" s="1"/>
  <c r="E431" i="6"/>
  <c r="F431" i="6" s="1"/>
  <c r="E753" i="6"/>
  <c r="F753" i="6" s="1"/>
  <c r="E927" i="6"/>
  <c r="F927" i="6" s="1"/>
  <c r="E1009" i="6"/>
  <c r="F1009" i="6" s="1"/>
  <c r="E744" i="6"/>
  <c r="F744" i="6" s="1"/>
  <c r="E872" i="6"/>
  <c r="F872" i="6" s="1"/>
  <c r="E1000" i="6"/>
  <c r="F1000" i="6" s="1"/>
  <c r="E1185" i="6"/>
  <c r="F1185" i="6" s="1"/>
  <c r="E739" i="6"/>
  <c r="F739" i="6" s="1"/>
  <c r="E867" i="6"/>
  <c r="F867" i="6" s="1"/>
  <c r="E995" i="6"/>
  <c r="F995" i="6" s="1"/>
  <c r="E1086" i="6"/>
  <c r="F1086" i="6" s="1"/>
  <c r="E1073" i="6"/>
  <c r="F1073" i="6" s="1"/>
  <c r="E1161" i="6"/>
  <c r="F1161" i="6" s="1"/>
  <c r="E1036" i="6"/>
  <c r="F1036" i="6" s="1"/>
  <c r="E1108" i="6"/>
  <c r="F1108" i="6" s="1"/>
  <c r="E1190" i="6"/>
  <c r="F1190" i="6" s="1"/>
  <c r="E1272" i="6"/>
  <c r="F1272" i="6" s="1"/>
  <c r="E1119" i="6"/>
  <c r="F1119" i="6" s="1"/>
  <c r="E1247" i="6"/>
  <c r="F1247" i="6" s="1"/>
  <c r="E1090" i="6"/>
  <c r="F1090" i="6" s="1"/>
  <c r="E1154" i="6"/>
  <c r="F1154" i="6" s="1"/>
  <c r="E1218" i="6"/>
  <c r="F1218" i="6" s="1"/>
  <c r="E1054" i="6"/>
  <c r="F1054" i="6" s="1"/>
  <c r="E1284" i="6"/>
  <c r="F1284" i="6" s="1"/>
  <c r="E933" i="6"/>
  <c r="F933" i="6" s="1"/>
  <c r="E1107" i="6"/>
  <c r="F1107" i="6" s="1"/>
  <c r="E758" i="6"/>
  <c r="F758" i="6" s="1"/>
  <c r="E350" i="6"/>
  <c r="F350" i="6" s="1"/>
  <c r="E202" i="6"/>
  <c r="F202" i="6" s="1"/>
  <c r="E1075" i="6"/>
  <c r="F1075" i="6" s="1"/>
  <c r="E563" i="6"/>
  <c r="F563" i="6" s="1"/>
  <c r="E342" i="6"/>
  <c r="F342" i="6" s="1"/>
  <c r="E6" i="6"/>
  <c r="F6" i="6" s="1"/>
  <c r="E494" i="6"/>
  <c r="F494" i="6" s="1"/>
  <c r="E245" i="6"/>
  <c r="F245" i="6" s="1"/>
  <c r="E302" i="6"/>
  <c r="F302" i="6" s="1"/>
  <c r="E59" i="6"/>
  <c r="F59" i="6" s="1"/>
  <c r="E999" i="6"/>
  <c r="F999" i="6" s="1"/>
  <c r="E83" i="6"/>
  <c r="F83" i="6" s="1"/>
  <c r="E19" i="6"/>
  <c r="F19" i="6" s="1"/>
  <c r="E308" i="3"/>
  <c r="F308" i="3" s="1"/>
  <c r="E398" i="3"/>
  <c r="F398" i="3" s="1"/>
  <c r="E334" i="3"/>
  <c r="F334" i="3" s="1"/>
  <c r="E976" i="3"/>
  <c r="F976" i="3" s="1"/>
  <c r="E978" i="3"/>
  <c r="F978" i="3" s="1"/>
  <c r="E857" i="3"/>
  <c r="F857" i="3" s="1"/>
  <c r="E1170" i="3"/>
  <c r="F1170" i="3" s="1"/>
  <c r="E578" i="3"/>
  <c r="F578" i="3" s="1"/>
  <c r="E1208" i="3"/>
  <c r="F1208" i="3" s="1"/>
  <c r="E164" i="3"/>
  <c r="F164" i="3" s="1"/>
  <c r="E1161" i="3"/>
  <c r="F1161" i="3" s="1"/>
  <c r="E1192" i="3"/>
  <c r="F1192" i="3" s="1"/>
  <c r="E777" i="3"/>
  <c r="F777" i="3" s="1"/>
  <c r="E440" i="3"/>
  <c r="F440" i="3" s="1"/>
  <c r="E575" i="3"/>
  <c r="F575" i="3" s="1"/>
  <c r="E703" i="3"/>
  <c r="F703" i="3" s="1"/>
  <c r="E831" i="3"/>
  <c r="F831" i="3" s="1"/>
  <c r="E959" i="3"/>
  <c r="F959" i="3" s="1"/>
  <c r="E1087" i="3"/>
  <c r="F1087" i="3" s="1"/>
  <c r="E1215" i="3"/>
  <c r="F1215" i="3" s="1"/>
  <c r="E441" i="3"/>
  <c r="F441" i="3" s="1"/>
  <c r="E18" i="3"/>
  <c r="F18" i="3" s="1"/>
  <c r="E489" i="3"/>
  <c r="F489" i="3" s="1"/>
  <c r="E292" i="3"/>
  <c r="F292" i="3" s="1"/>
  <c r="E536" i="3"/>
  <c r="F536" i="3" s="1"/>
  <c r="E946" i="3"/>
  <c r="F946" i="3" s="1"/>
  <c r="E626" i="3"/>
  <c r="F626" i="3" s="1"/>
  <c r="E333" i="3"/>
  <c r="F333" i="3" s="1"/>
  <c r="E1194" i="3"/>
  <c r="F1194" i="3" s="1"/>
  <c r="E379" i="3"/>
  <c r="F379" i="3" s="1"/>
  <c r="E1154" i="3"/>
  <c r="F1154" i="3" s="1"/>
  <c r="E523" i="3"/>
  <c r="F523" i="3" s="1"/>
  <c r="E52" i="3"/>
  <c r="F52" i="3" s="1"/>
  <c r="E425" i="3"/>
  <c r="F425" i="3" s="1"/>
  <c r="E1201" i="3"/>
  <c r="F1201" i="3" s="1"/>
  <c r="E945" i="3"/>
  <c r="F945" i="3" s="1"/>
  <c r="E243" i="3"/>
  <c r="F243" i="3" s="1"/>
  <c r="E912" i="3"/>
  <c r="F912" i="3" s="1"/>
  <c r="E148" i="3"/>
  <c r="F148" i="3" s="1"/>
  <c r="E602" i="3"/>
  <c r="F602" i="3" s="1"/>
  <c r="E324" i="3"/>
  <c r="F324" i="3" s="1"/>
  <c r="E562" i="3"/>
  <c r="F562" i="3" s="1"/>
  <c r="E617" i="3"/>
  <c r="F617" i="3" s="1"/>
  <c r="E323" i="3"/>
  <c r="F323" i="3" s="1"/>
  <c r="E851" i="3"/>
  <c r="F851" i="3" s="1"/>
  <c r="E664" i="3"/>
  <c r="F664" i="3" s="1"/>
  <c r="E452" i="3"/>
  <c r="F452" i="3" s="1"/>
  <c r="E650" i="3"/>
  <c r="F650" i="3" s="1"/>
  <c r="E1257" i="3"/>
  <c r="F1257" i="3" s="1"/>
  <c r="E825" i="3"/>
  <c r="F825" i="3" s="1"/>
  <c r="E698" i="3"/>
  <c r="F698" i="3" s="1"/>
  <c r="E1290" i="3"/>
  <c r="F1290" i="3" s="1"/>
  <c r="E162" i="3"/>
  <c r="F162" i="3" s="1"/>
  <c r="E1138" i="3"/>
  <c r="F1138" i="3" s="1"/>
  <c r="E1179" i="3"/>
  <c r="F1179" i="3" s="1"/>
  <c r="E599" i="3"/>
  <c r="F599" i="3" s="1"/>
  <c r="E1175" i="3"/>
  <c r="F1175" i="3" s="1"/>
  <c r="E387" i="3"/>
  <c r="F387" i="3" s="1"/>
  <c r="E1264" i="3"/>
  <c r="F1264" i="3" s="1"/>
  <c r="E1136" i="3"/>
  <c r="F1136" i="3" s="1"/>
  <c r="E1008" i="3"/>
  <c r="F1008" i="3" s="1"/>
  <c r="E880" i="3"/>
  <c r="F880" i="3" s="1"/>
  <c r="E752" i="3"/>
  <c r="F752" i="3" s="1"/>
  <c r="E624" i="3"/>
  <c r="F624" i="3" s="1"/>
  <c r="E496" i="3"/>
  <c r="F496" i="3" s="1"/>
  <c r="E114" i="3"/>
  <c r="F114" i="3" s="1"/>
  <c r="E434" i="3"/>
  <c r="F434" i="3" s="1"/>
  <c r="E130" i="3"/>
  <c r="F130" i="3" s="1"/>
  <c r="E1123" i="3"/>
  <c r="F1123" i="3" s="1"/>
  <c r="E642" i="3"/>
  <c r="F642" i="3" s="1"/>
  <c r="E1049" i="3"/>
  <c r="F1049" i="3" s="1"/>
  <c r="E388" i="3"/>
  <c r="F388" i="3" s="1"/>
  <c r="E627" i="3"/>
  <c r="F627" i="3" s="1"/>
  <c r="E755" i="3"/>
  <c r="F755" i="3" s="1"/>
  <c r="E1223" i="3"/>
  <c r="F1223" i="3" s="1"/>
  <c r="E856" i="3"/>
  <c r="F856" i="3" s="1"/>
  <c r="E1273" i="3"/>
  <c r="F1273" i="3" s="1"/>
  <c r="E970" i="3"/>
  <c r="F970" i="3" s="1"/>
  <c r="E370" i="3"/>
  <c r="F370" i="3" s="1"/>
  <c r="E445" i="3"/>
  <c r="F445" i="3" s="1"/>
  <c r="E480" i="3"/>
  <c r="F480" i="3" s="1"/>
  <c r="E84" i="3"/>
  <c r="F84" i="3" s="1"/>
  <c r="E1210" i="3"/>
  <c r="F1210" i="3" s="1"/>
  <c r="E570" i="3"/>
  <c r="F570" i="3" s="1"/>
  <c r="E260" i="3"/>
  <c r="F260" i="3" s="1"/>
  <c r="E616" i="3"/>
  <c r="F616" i="3" s="1"/>
  <c r="E1026" i="3"/>
  <c r="F1026" i="3" s="1"/>
  <c r="E914" i="3"/>
  <c r="F914" i="3" s="1"/>
  <c r="E834" i="3"/>
  <c r="F834" i="3" s="1"/>
  <c r="E569" i="3"/>
  <c r="F569" i="3" s="1"/>
  <c r="E807" i="3"/>
  <c r="F807" i="3" s="1"/>
  <c r="E1191" i="3"/>
  <c r="F1191" i="3" s="1"/>
  <c r="E290" i="3"/>
  <c r="F290" i="3" s="1"/>
  <c r="E753" i="3"/>
  <c r="F753" i="3" s="1"/>
  <c r="E195" i="3"/>
  <c r="F195" i="3" s="1"/>
  <c r="E488" i="3"/>
  <c r="F488" i="3" s="1"/>
  <c r="E1016" i="3"/>
  <c r="F1016" i="3" s="1"/>
  <c r="E360" i="3"/>
  <c r="F360" i="3" s="1"/>
  <c r="E994" i="3"/>
  <c r="F994" i="3" s="1"/>
  <c r="E504" i="3"/>
  <c r="F504" i="3" s="1"/>
  <c r="E1121" i="3"/>
  <c r="F1121" i="3" s="1"/>
  <c r="E407" i="3"/>
  <c r="F407" i="3" s="1"/>
  <c r="E738" i="3"/>
  <c r="F738" i="3" s="1"/>
  <c r="E99" i="3"/>
  <c r="F99" i="3" s="1"/>
  <c r="E786" i="3"/>
  <c r="F786" i="3" s="1"/>
  <c r="E132" i="3"/>
  <c r="F132" i="3" s="1"/>
  <c r="E954" i="3"/>
  <c r="F954" i="3" s="1"/>
  <c r="E377" i="3"/>
  <c r="F377" i="3" s="1"/>
  <c r="E681" i="3"/>
  <c r="F681" i="3" s="1"/>
  <c r="E930" i="3"/>
  <c r="F930" i="3" s="1"/>
  <c r="E1011" i="3"/>
  <c r="F1011" i="3" s="1"/>
  <c r="E1032" i="3"/>
  <c r="F1032" i="3" s="1"/>
  <c r="E706" i="3"/>
  <c r="F706" i="3" s="1"/>
  <c r="E601" i="3"/>
  <c r="F601" i="3" s="1"/>
  <c r="E213" i="3"/>
  <c r="F213" i="3" s="1"/>
  <c r="E149" i="3"/>
  <c r="F149" i="3" s="1"/>
  <c r="E85" i="3"/>
  <c r="F85" i="3" s="1"/>
  <c r="E761" i="3"/>
  <c r="F761" i="3" s="1"/>
  <c r="E1176" i="3"/>
  <c r="F1176" i="3" s="1"/>
  <c r="E609" i="3"/>
  <c r="F609" i="3" s="1"/>
  <c r="E479" i="3"/>
  <c r="F479" i="3" s="1"/>
  <c r="E332" i="3"/>
  <c r="F332" i="3" s="1"/>
  <c r="E522" i="3"/>
  <c r="F522" i="3" s="1"/>
  <c r="E258" i="3"/>
  <c r="F258" i="3" s="1"/>
  <c r="E514" i="3"/>
  <c r="F514" i="3" s="1"/>
  <c r="E722" i="3"/>
  <c r="F722" i="3" s="1"/>
  <c r="E922" i="3"/>
  <c r="F922" i="3" s="1"/>
  <c r="E1129" i="3"/>
  <c r="F1129" i="3" s="1"/>
  <c r="E20" i="3"/>
  <c r="F20" i="3" s="1"/>
  <c r="E1186" i="3"/>
  <c r="F1186" i="3" s="1"/>
  <c r="E778" i="3"/>
  <c r="F778" i="3" s="1"/>
  <c r="E1112" i="3"/>
  <c r="F1112" i="3" s="1"/>
  <c r="E322" i="3"/>
  <c r="F322" i="3" s="1"/>
  <c r="E1034" i="3"/>
  <c r="F1034" i="3" s="1"/>
  <c r="E468" i="3"/>
  <c r="F468" i="3" s="1"/>
  <c r="E1160" i="3"/>
  <c r="F1160" i="3" s="1"/>
  <c r="E802" i="3"/>
  <c r="F802" i="3" s="1"/>
  <c r="E503" i="3"/>
  <c r="F503" i="3" s="1"/>
  <c r="E567" i="3"/>
  <c r="F567" i="3" s="1"/>
  <c r="E631" i="3"/>
  <c r="F631" i="3" s="1"/>
  <c r="E823" i="3"/>
  <c r="F823" i="3" s="1"/>
  <c r="E1143" i="3"/>
  <c r="F1143" i="3" s="1"/>
  <c r="E1207" i="3"/>
  <c r="F1207" i="3" s="1"/>
  <c r="E1271" i="3"/>
  <c r="F1271" i="3" s="1"/>
  <c r="E97" i="3"/>
  <c r="F97" i="3" s="1"/>
  <c r="E849" i="3"/>
  <c r="F849" i="3" s="1"/>
  <c r="E212" i="3"/>
  <c r="F212" i="3" s="1"/>
  <c r="E538" i="3"/>
  <c r="F538" i="3" s="1"/>
  <c r="E674" i="3"/>
  <c r="F674" i="3" s="1"/>
  <c r="E1241" i="3"/>
  <c r="F1241" i="3" s="1"/>
  <c r="E498" i="3"/>
  <c r="F498" i="3" s="1"/>
  <c r="E824" i="3"/>
  <c r="F824" i="3" s="1"/>
  <c r="E359" i="3"/>
  <c r="F359" i="3" s="1"/>
  <c r="E889" i="3"/>
  <c r="F889" i="3" s="1"/>
  <c r="E600" i="3"/>
  <c r="F600" i="3" s="1"/>
  <c r="E163" i="3"/>
  <c r="F163" i="3" s="1"/>
  <c r="E872" i="3"/>
  <c r="F872" i="3" s="1"/>
  <c r="E131" i="3"/>
  <c r="F131" i="3" s="1"/>
  <c r="E329" i="3"/>
  <c r="F329" i="3" s="1"/>
  <c r="E542" i="3"/>
  <c r="F542" i="3" s="1"/>
  <c r="E734" i="3"/>
  <c r="F734" i="3" s="1"/>
  <c r="E990" i="3"/>
  <c r="F990" i="3" s="1"/>
  <c r="E1246" i="3"/>
  <c r="F1246" i="3" s="1"/>
  <c r="E83" i="3"/>
  <c r="F83" i="3" s="1"/>
  <c r="E177" i="3"/>
  <c r="F177" i="3" s="1"/>
  <c r="E113" i="3"/>
  <c r="F113" i="3" s="1"/>
  <c r="E1114" i="3"/>
  <c r="F1114" i="3" s="1"/>
  <c r="E1218" i="3"/>
  <c r="F1218" i="3" s="1"/>
  <c r="E74" i="3"/>
  <c r="F74" i="3" s="1"/>
  <c r="E202" i="3"/>
  <c r="F202" i="3" s="1"/>
  <c r="E327" i="3"/>
  <c r="F327" i="3" s="1"/>
  <c r="E400" i="3"/>
  <c r="F400" i="3" s="1"/>
  <c r="E473" i="3"/>
  <c r="F473" i="3" s="1"/>
  <c r="E540" i="3"/>
  <c r="F540" i="3" s="1"/>
  <c r="E604" i="3"/>
  <c r="F604" i="3" s="1"/>
  <c r="E732" i="3"/>
  <c r="F732" i="3" s="1"/>
  <c r="E796" i="3"/>
  <c r="F796" i="3" s="1"/>
  <c r="E860" i="3"/>
  <c r="F860" i="3" s="1"/>
  <c r="E924" i="3"/>
  <c r="F924" i="3" s="1"/>
  <c r="E988" i="3"/>
  <c r="F988" i="3" s="1"/>
  <c r="E1052" i="3"/>
  <c r="F1052" i="3" s="1"/>
  <c r="E1116" i="3"/>
  <c r="F1116" i="3" s="1"/>
  <c r="E1243" i="3"/>
  <c r="F1243" i="3" s="1"/>
  <c r="E437" i="3"/>
  <c r="F437" i="3" s="1"/>
  <c r="E92" i="3"/>
  <c r="F92" i="3" s="1"/>
  <c r="E220" i="3"/>
  <c r="F220" i="3" s="1"/>
  <c r="E338" i="3"/>
  <c r="F338" i="3" s="1"/>
  <c r="E411" i="3"/>
  <c r="F411" i="3" s="1"/>
  <c r="E484" i="3"/>
  <c r="F484" i="3" s="1"/>
  <c r="E550" i="3"/>
  <c r="F550" i="3" s="1"/>
  <c r="E614" i="3"/>
  <c r="F614" i="3" s="1"/>
  <c r="E678" i="3"/>
  <c r="F678" i="3" s="1"/>
  <c r="E742" i="3"/>
  <c r="F742" i="3" s="1"/>
  <c r="E806" i="3"/>
  <c r="F806" i="3" s="1"/>
  <c r="E870" i="3"/>
  <c r="F870" i="3" s="1"/>
  <c r="E934" i="3"/>
  <c r="F934" i="3" s="1"/>
  <c r="E998" i="3"/>
  <c r="F998" i="3" s="1"/>
  <c r="E1062" i="3"/>
  <c r="F1062" i="3" s="1"/>
  <c r="E1126" i="3"/>
  <c r="F1126" i="3" s="1"/>
  <c r="E1190" i="3"/>
  <c r="F1190" i="3" s="1"/>
  <c r="E1254" i="3"/>
  <c r="F1254" i="3" s="1"/>
  <c r="E1258" i="3"/>
  <c r="F1258" i="3" s="1"/>
  <c r="E348" i="3"/>
  <c r="F348" i="3" s="1"/>
  <c r="E495" i="3"/>
  <c r="F495" i="3" s="1"/>
  <c r="E623" i="3"/>
  <c r="F623" i="3" s="1"/>
  <c r="E751" i="3"/>
  <c r="F751" i="3" s="1"/>
  <c r="E879" i="3"/>
  <c r="F879" i="3" s="1"/>
  <c r="E1007" i="3"/>
  <c r="F1007" i="3" s="1"/>
  <c r="E1135" i="3"/>
  <c r="F1135" i="3" s="1"/>
  <c r="E1263" i="3"/>
  <c r="F1263" i="3" s="1"/>
  <c r="E406" i="3"/>
  <c r="F406" i="3" s="1"/>
  <c r="E342" i="3"/>
  <c r="F342" i="3" s="1"/>
  <c r="E21" i="3"/>
  <c r="F21" i="3" s="1"/>
  <c r="E505" i="3"/>
  <c r="F505" i="3" s="1"/>
  <c r="E1137" i="3"/>
  <c r="F1137" i="3" s="1"/>
  <c r="E842" i="3"/>
  <c r="F842" i="3" s="1"/>
  <c r="E340" i="3"/>
  <c r="F340" i="3" s="1"/>
  <c r="E568" i="3"/>
  <c r="F568" i="3" s="1"/>
  <c r="E770" i="3"/>
  <c r="F770" i="3" s="1"/>
  <c r="E809" i="3"/>
  <c r="F809" i="3" s="1"/>
  <c r="E858" i="3"/>
  <c r="F858" i="3" s="1"/>
  <c r="E953" i="3"/>
  <c r="F953" i="3" s="1"/>
  <c r="E402" i="3"/>
  <c r="F402" i="3" s="1"/>
  <c r="E670" i="3"/>
  <c r="F670" i="3" s="1"/>
  <c r="E926" i="3"/>
  <c r="F926" i="3" s="1"/>
  <c r="E1054" i="3"/>
  <c r="F1054" i="3" s="1"/>
  <c r="E339" i="3"/>
  <c r="F339" i="3" s="1"/>
  <c r="E743" i="3"/>
  <c r="F743" i="3" s="1"/>
  <c r="E769" i="3"/>
  <c r="F769" i="3" s="1"/>
  <c r="E27" i="3"/>
  <c r="F27" i="3" s="1"/>
  <c r="E155" i="3"/>
  <c r="F155" i="3" s="1"/>
  <c r="E283" i="3"/>
  <c r="F283" i="3" s="1"/>
  <c r="E373" i="3"/>
  <c r="F373" i="3" s="1"/>
  <c r="E447" i="3"/>
  <c r="F447" i="3" s="1"/>
  <c r="E517" i="3"/>
  <c r="F517" i="3" s="1"/>
  <c r="E581" i="3"/>
  <c r="F581" i="3" s="1"/>
  <c r="E645" i="3"/>
  <c r="F645" i="3" s="1"/>
  <c r="E709" i="3"/>
  <c r="F709" i="3" s="1"/>
  <c r="E773" i="3"/>
  <c r="F773" i="3" s="1"/>
  <c r="E837" i="3"/>
  <c r="F837" i="3" s="1"/>
  <c r="E901" i="3"/>
  <c r="F901" i="3" s="1"/>
  <c r="E965" i="3"/>
  <c r="F965" i="3" s="1"/>
  <c r="E1029" i="3"/>
  <c r="F1029" i="3" s="1"/>
  <c r="E1093" i="3"/>
  <c r="F1093" i="3" s="1"/>
  <c r="E1157" i="3"/>
  <c r="F1157" i="3" s="1"/>
  <c r="E1221" i="3"/>
  <c r="F1221" i="3" s="1"/>
  <c r="E1285" i="3"/>
  <c r="F1285" i="3" s="1"/>
  <c r="E921" i="3"/>
  <c r="F921" i="3" s="1"/>
  <c r="E1079" i="3"/>
  <c r="F1079" i="3" s="1"/>
  <c r="E225" i="3"/>
  <c r="F225" i="3" s="1"/>
  <c r="E161" i="3"/>
  <c r="F161" i="3" s="1"/>
  <c r="E462" i="3"/>
  <c r="F462" i="3" s="1"/>
  <c r="E537" i="3"/>
  <c r="F537" i="3" s="1"/>
  <c r="E969" i="3"/>
  <c r="F969" i="3" s="1"/>
  <c r="E665" i="3"/>
  <c r="F665" i="3" s="1"/>
  <c r="E594" i="3"/>
  <c r="F594" i="3" s="1"/>
  <c r="E793" i="3"/>
  <c r="F793" i="3" s="1"/>
  <c r="E1000" i="3"/>
  <c r="F1000" i="3" s="1"/>
  <c r="E835" i="3"/>
  <c r="F835" i="3" s="1"/>
  <c r="E1240" i="3"/>
  <c r="F1240" i="3" s="1"/>
  <c r="E76" i="3"/>
  <c r="F76" i="3" s="1"/>
  <c r="E475" i="3"/>
  <c r="F475" i="3" s="1"/>
  <c r="E798" i="3"/>
  <c r="F798" i="3" s="1"/>
  <c r="E1118" i="3"/>
  <c r="F1118" i="3" s="1"/>
  <c r="E106" i="3"/>
  <c r="F106" i="3" s="1"/>
  <c r="E234" i="3"/>
  <c r="F234" i="3" s="1"/>
  <c r="E345" i="3"/>
  <c r="F345" i="3" s="1"/>
  <c r="E418" i="3"/>
  <c r="F418" i="3" s="1"/>
  <c r="E491" i="3"/>
  <c r="F491" i="3" s="1"/>
  <c r="E556" i="3"/>
  <c r="F556" i="3" s="1"/>
  <c r="E620" i="3"/>
  <c r="F620" i="3" s="1"/>
  <c r="E684" i="3"/>
  <c r="F684" i="3" s="1"/>
  <c r="E748" i="3"/>
  <c r="F748" i="3" s="1"/>
  <c r="E812" i="3"/>
  <c r="F812" i="3" s="1"/>
  <c r="E876" i="3"/>
  <c r="F876" i="3" s="1"/>
  <c r="E940" i="3"/>
  <c r="F940" i="3" s="1"/>
  <c r="E1004" i="3"/>
  <c r="F1004" i="3" s="1"/>
  <c r="E1068" i="3"/>
  <c r="F1068" i="3" s="1"/>
  <c r="E1132" i="3"/>
  <c r="F1132" i="3" s="1"/>
  <c r="E1196" i="3"/>
  <c r="F1196" i="3" s="1"/>
  <c r="E1260" i="3"/>
  <c r="F1260" i="3" s="1"/>
  <c r="E680" i="3"/>
  <c r="F680" i="3" s="1"/>
  <c r="E1242" i="3"/>
  <c r="F1242" i="3" s="1"/>
  <c r="E429" i="3"/>
  <c r="F429" i="3" s="1"/>
  <c r="E826" i="3"/>
  <c r="F826" i="3" s="1"/>
  <c r="E281" i="3"/>
  <c r="F281" i="3" s="1"/>
  <c r="E153" i="3"/>
  <c r="F153" i="3" s="1"/>
  <c r="E25" i="3"/>
  <c r="F25" i="3" s="1"/>
  <c r="E262" i="3"/>
  <c r="F262" i="3" s="1"/>
  <c r="E198" i="3"/>
  <c r="F198" i="3" s="1"/>
  <c r="E134" i="3"/>
  <c r="F134" i="3" s="1"/>
  <c r="E70" i="3"/>
  <c r="F70" i="3" s="1"/>
  <c r="E6" i="3"/>
  <c r="F6" i="3" s="1"/>
  <c r="E51" i="3"/>
  <c r="F51" i="3" s="1"/>
  <c r="E1146" i="3"/>
  <c r="F1146" i="3" s="1"/>
  <c r="E487" i="3"/>
  <c r="F487" i="3" s="1"/>
  <c r="E1098" i="3"/>
  <c r="F1098" i="3" s="1"/>
  <c r="E937" i="3"/>
  <c r="F937" i="3" s="1"/>
  <c r="E352" i="3"/>
  <c r="F352" i="3" s="1"/>
  <c r="E204" i="3"/>
  <c r="F204" i="3" s="1"/>
  <c r="E606" i="3"/>
  <c r="F606" i="3" s="1"/>
  <c r="E862" i="3"/>
  <c r="F862" i="3" s="1"/>
  <c r="E1182" i="3"/>
  <c r="F1182" i="3" s="1"/>
  <c r="E353" i="3"/>
  <c r="F353" i="3" s="1"/>
  <c r="E563" i="3"/>
  <c r="F563" i="3" s="1"/>
  <c r="E1139" i="3"/>
  <c r="F1139" i="3" s="1"/>
  <c r="E839" i="3"/>
  <c r="F839" i="3" s="1"/>
  <c r="E1287" i="3"/>
  <c r="F1287" i="3" s="1"/>
  <c r="E1217" i="3"/>
  <c r="F1217" i="3" s="1"/>
  <c r="E833" i="3"/>
  <c r="F833" i="3" s="1"/>
  <c r="E705" i="3"/>
  <c r="F705" i="3" s="1"/>
  <c r="E404" i="3"/>
  <c r="F404" i="3" s="1"/>
  <c r="E1002" i="3"/>
  <c r="F1002" i="3" s="1"/>
  <c r="E343" i="3"/>
  <c r="F343" i="3" s="1"/>
  <c r="E100" i="3"/>
  <c r="F100" i="3" s="1"/>
  <c r="E138" i="3"/>
  <c r="F138" i="3" s="1"/>
  <c r="E436" i="3"/>
  <c r="F436" i="3" s="1"/>
  <c r="E636" i="3"/>
  <c r="F636" i="3" s="1"/>
  <c r="E892" i="3"/>
  <c r="F892" i="3" s="1"/>
  <c r="E1084" i="3"/>
  <c r="F1084" i="3" s="1"/>
  <c r="E1276" i="3"/>
  <c r="F1276" i="3" s="1"/>
  <c r="E442" i="3"/>
  <c r="F442" i="3" s="1"/>
  <c r="E397" i="3"/>
  <c r="F397" i="3" s="1"/>
  <c r="E171" i="3"/>
  <c r="F171" i="3" s="1"/>
  <c r="E456" i="3"/>
  <c r="F456" i="3" s="1"/>
  <c r="E653" i="3"/>
  <c r="F653" i="3" s="1"/>
  <c r="E845" i="3"/>
  <c r="F845" i="3" s="1"/>
  <c r="E973" i="3"/>
  <c r="F973" i="3" s="1"/>
  <c r="E1165" i="3"/>
  <c r="F1165" i="3" s="1"/>
  <c r="E1229" i="3"/>
  <c r="F1229" i="3" s="1"/>
  <c r="E1298" i="3"/>
  <c r="F1298" i="3" s="1"/>
  <c r="E1297" i="3"/>
  <c r="F1297" i="3" s="1"/>
  <c r="E898" i="3"/>
  <c r="F898" i="3" s="1"/>
  <c r="E697" i="3"/>
  <c r="F697" i="3" s="1"/>
  <c r="E649" i="3"/>
  <c r="F649" i="3" s="1"/>
  <c r="E394" i="3"/>
  <c r="F394" i="3" s="1"/>
  <c r="E983" i="3"/>
  <c r="F983" i="3" s="1"/>
  <c r="E818" i="3"/>
  <c r="F818" i="3" s="1"/>
  <c r="E730" i="3"/>
  <c r="F730" i="3" s="1"/>
  <c r="E729" i="3"/>
  <c r="F729" i="3" s="1"/>
  <c r="E1064" i="3"/>
  <c r="F1064" i="3" s="1"/>
  <c r="E226" i="3"/>
  <c r="F226" i="3" s="1"/>
  <c r="E1224" i="3"/>
  <c r="F1224" i="3" s="1"/>
  <c r="E10" i="3"/>
  <c r="F10" i="3" s="1"/>
  <c r="E363" i="3"/>
  <c r="F363" i="3" s="1"/>
  <c r="E508" i="3"/>
  <c r="F508" i="3" s="1"/>
  <c r="E700" i="3"/>
  <c r="F700" i="3" s="1"/>
  <c r="E828" i="3"/>
  <c r="F828" i="3" s="1"/>
  <c r="E1020" i="3"/>
  <c r="F1020" i="3" s="1"/>
  <c r="E1148" i="3"/>
  <c r="F1148" i="3" s="1"/>
  <c r="E1017" i="3"/>
  <c r="F1017" i="3" s="1"/>
  <c r="E43" i="3"/>
  <c r="F43" i="3" s="1"/>
  <c r="E383" i="3"/>
  <c r="F383" i="3" s="1"/>
  <c r="E589" i="3"/>
  <c r="F589" i="3" s="1"/>
  <c r="E781" i="3"/>
  <c r="F781" i="3" s="1"/>
  <c r="E909" i="3"/>
  <c r="F909" i="3" s="1"/>
  <c r="E1101" i="3"/>
  <c r="F1101" i="3" s="1"/>
  <c r="E1293" i="3"/>
  <c r="F1293" i="3" s="1"/>
  <c r="E905" i="3"/>
  <c r="F905" i="3" s="1"/>
  <c r="E906" i="3"/>
  <c r="F906" i="3" s="1"/>
  <c r="E1180" i="3"/>
  <c r="F1180" i="3" s="1"/>
  <c r="E1244" i="3"/>
  <c r="F1244" i="3" s="1"/>
  <c r="E1001" i="3"/>
  <c r="F1001" i="3" s="1"/>
  <c r="E603" i="3"/>
  <c r="F603" i="3" s="1"/>
  <c r="E865" i="3"/>
  <c r="F865" i="3" s="1"/>
  <c r="E737" i="3"/>
  <c r="F737" i="3" s="1"/>
  <c r="E1216" i="3"/>
  <c r="F1216" i="3" s="1"/>
  <c r="E1088" i="3"/>
  <c r="F1088" i="3" s="1"/>
  <c r="E704" i="3"/>
  <c r="F704" i="3" s="1"/>
  <c r="E576" i="3"/>
  <c r="F576" i="3" s="1"/>
  <c r="E274" i="3"/>
  <c r="F274" i="3" s="1"/>
  <c r="E968" i="3"/>
  <c r="F968" i="3" s="1"/>
  <c r="E952" i="3"/>
  <c r="F952" i="3" s="1"/>
  <c r="E309" i="3"/>
  <c r="F309" i="3" s="1"/>
  <c r="E266" i="3"/>
  <c r="F266" i="3" s="1"/>
  <c r="E572" i="3"/>
  <c r="F572" i="3" s="1"/>
  <c r="E764" i="3"/>
  <c r="F764" i="3" s="1"/>
  <c r="E956" i="3"/>
  <c r="F956" i="3" s="1"/>
  <c r="E1212" i="3"/>
  <c r="F1212" i="3" s="1"/>
  <c r="E299" i="3"/>
  <c r="F299" i="3" s="1"/>
  <c r="E525" i="3"/>
  <c r="F525" i="3" s="1"/>
  <c r="E717" i="3"/>
  <c r="F717" i="3" s="1"/>
  <c r="E1037" i="3"/>
  <c r="F1037" i="3" s="1"/>
  <c r="E90" i="3"/>
  <c r="F90" i="3" s="1"/>
  <c r="E218" i="3"/>
  <c r="F218" i="3" s="1"/>
  <c r="E409" i="3"/>
  <c r="F409" i="3" s="1"/>
  <c r="E482" i="3"/>
  <c r="F482" i="3" s="1"/>
  <c r="E548" i="3"/>
  <c r="F548" i="3" s="1"/>
  <c r="E612" i="3"/>
  <c r="F612" i="3" s="1"/>
  <c r="E676" i="3"/>
  <c r="F676" i="3" s="1"/>
  <c r="E740" i="3"/>
  <c r="F740" i="3" s="1"/>
  <c r="E804" i="3"/>
  <c r="F804" i="3" s="1"/>
  <c r="E868" i="3"/>
  <c r="F868" i="3" s="1"/>
  <c r="E932" i="3"/>
  <c r="F932" i="3" s="1"/>
  <c r="E1060" i="3"/>
  <c r="F1060" i="3" s="1"/>
  <c r="E1124" i="3"/>
  <c r="F1124" i="3" s="1"/>
  <c r="E1188" i="3"/>
  <c r="F1188" i="3" s="1"/>
  <c r="E1252" i="3"/>
  <c r="F1252" i="3" s="1"/>
  <c r="E1289" i="3"/>
  <c r="F1289" i="3" s="1"/>
  <c r="E461" i="3"/>
  <c r="F461" i="3" s="1"/>
  <c r="E634" i="3"/>
  <c r="F634" i="3" s="1"/>
  <c r="E585" i="3"/>
  <c r="F585" i="3" s="1"/>
  <c r="E792" i="3"/>
  <c r="F792" i="3" s="1"/>
  <c r="E1075" i="3"/>
  <c r="F1075" i="3" s="1"/>
  <c r="E1144" i="3"/>
  <c r="F1144" i="3" s="1"/>
  <c r="E499" i="3"/>
  <c r="F499" i="3" s="1"/>
  <c r="E77" i="3"/>
  <c r="F77" i="3" s="1"/>
  <c r="E205" i="3"/>
  <c r="F205" i="3" s="1"/>
  <c r="E403" i="3"/>
  <c r="F403" i="3" s="1"/>
  <c r="E543" i="3"/>
  <c r="F543" i="3" s="1"/>
  <c r="E671" i="3"/>
  <c r="F671" i="3" s="1"/>
  <c r="E799" i="3"/>
  <c r="F799" i="3" s="1"/>
  <c r="E927" i="3"/>
  <c r="F927" i="3" s="1"/>
  <c r="E1055" i="3"/>
  <c r="F1055" i="3" s="1"/>
  <c r="E1183" i="3"/>
  <c r="F1183" i="3" s="1"/>
  <c r="E486" i="3"/>
  <c r="F486" i="3" s="1"/>
  <c r="E422" i="3"/>
  <c r="F422" i="3" s="1"/>
  <c r="E358" i="3"/>
  <c r="F358" i="3" s="1"/>
  <c r="E294" i="3"/>
  <c r="F294" i="3" s="1"/>
  <c r="E230" i="3"/>
  <c r="F230" i="3" s="1"/>
  <c r="E38" i="3"/>
  <c r="F38" i="3" s="1"/>
  <c r="E866" i="3"/>
  <c r="F866" i="3" s="1"/>
  <c r="E1074" i="3"/>
  <c r="F1074" i="3" s="1"/>
  <c r="E1274" i="3"/>
  <c r="F1274" i="3" s="1"/>
  <c r="E1185" i="3"/>
  <c r="F1185" i="3" s="1"/>
  <c r="E928" i="3"/>
  <c r="F928" i="3" s="1"/>
  <c r="E211" i="3"/>
  <c r="F211" i="3" s="1"/>
  <c r="E586" i="3"/>
  <c r="F586" i="3" s="1"/>
  <c r="E618" i="3"/>
  <c r="F618" i="3" s="1"/>
  <c r="E546" i="3"/>
  <c r="F546" i="3" s="1"/>
  <c r="E380" i="3"/>
  <c r="F380" i="3" s="1"/>
  <c r="E123" i="3"/>
  <c r="F123" i="3" s="1"/>
  <c r="E251" i="3"/>
  <c r="F251" i="3" s="1"/>
  <c r="E355" i="3"/>
  <c r="F355" i="3" s="1"/>
  <c r="E428" i="3"/>
  <c r="F428" i="3" s="1"/>
  <c r="E501" i="3"/>
  <c r="F501" i="3" s="1"/>
  <c r="E565" i="3"/>
  <c r="F565" i="3" s="1"/>
  <c r="E629" i="3"/>
  <c r="F629" i="3" s="1"/>
  <c r="E693" i="3"/>
  <c r="F693" i="3" s="1"/>
  <c r="E757" i="3"/>
  <c r="F757" i="3" s="1"/>
  <c r="E821" i="3"/>
  <c r="F821" i="3" s="1"/>
  <c r="E885" i="3"/>
  <c r="F885" i="3" s="1"/>
  <c r="E949" i="3"/>
  <c r="F949" i="3" s="1"/>
  <c r="E1013" i="3"/>
  <c r="F1013" i="3" s="1"/>
  <c r="E1077" i="3"/>
  <c r="F1077" i="3" s="1"/>
  <c r="E1141" i="3"/>
  <c r="F1141" i="3" s="1"/>
  <c r="E1205" i="3"/>
  <c r="F1205" i="3" s="1"/>
  <c r="E1269" i="3"/>
  <c r="F1269" i="3" s="1"/>
  <c r="E412" i="3"/>
  <c r="F412" i="3" s="1"/>
  <c r="E551" i="3"/>
  <c r="F551" i="3" s="1"/>
  <c r="E615" i="3"/>
  <c r="F615" i="3" s="1"/>
  <c r="E871" i="3"/>
  <c r="F871" i="3" s="1"/>
  <c r="E999" i="3"/>
  <c r="F999" i="3" s="1"/>
  <c r="E1063" i="3"/>
  <c r="F1063" i="3" s="1"/>
  <c r="E241" i="3"/>
  <c r="F241" i="3" s="1"/>
  <c r="E478" i="3"/>
  <c r="F478" i="3" s="1"/>
  <c r="E180" i="3"/>
  <c r="F180" i="3" s="1"/>
  <c r="E690" i="3"/>
  <c r="F690" i="3" s="1"/>
  <c r="E890" i="3"/>
  <c r="F890" i="3" s="1"/>
  <c r="E1041" i="3"/>
  <c r="F1041" i="3" s="1"/>
  <c r="E913" i="3"/>
  <c r="F913" i="3" s="1"/>
  <c r="E785" i="3"/>
  <c r="F785" i="3" s="1"/>
  <c r="E529" i="3"/>
  <c r="F529" i="3" s="1"/>
  <c r="E179" i="3"/>
  <c r="F179" i="3" s="1"/>
  <c r="E1082" i="3"/>
  <c r="F1082" i="3" s="1"/>
  <c r="E4" i="3"/>
  <c r="F4" i="3" s="1"/>
  <c r="E1048" i="3"/>
  <c r="F1048" i="3" s="1"/>
  <c r="E1073" i="3"/>
  <c r="F1073" i="3" s="1"/>
  <c r="E817" i="3"/>
  <c r="F817" i="3" s="1"/>
  <c r="E561" i="3"/>
  <c r="F561" i="3" s="1"/>
  <c r="E423" i="3"/>
  <c r="F423" i="3" s="1"/>
  <c r="E424" i="3"/>
  <c r="F424" i="3" s="1"/>
  <c r="E986" i="3"/>
  <c r="F986" i="3" s="1"/>
  <c r="E530" i="3"/>
  <c r="F530" i="3" s="1"/>
  <c r="E1209" i="3"/>
  <c r="F1209" i="3" s="1"/>
  <c r="E1272" i="3"/>
  <c r="F1272" i="3" s="1"/>
  <c r="E1113" i="3"/>
  <c r="F1113" i="3" s="1"/>
  <c r="E244" i="3"/>
  <c r="F244" i="3" s="1"/>
  <c r="E506" i="3"/>
  <c r="F506" i="3" s="1"/>
  <c r="E713" i="3"/>
  <c r="F713" i="3" s="1"/>
  <c r="E1122" i="3"/>
  <c r="F1122" i="3" s="1"/>
  <c r="E1153" i="3"/>
  <c r="F1153" i="3" s="1"/>
  <c r="E897" i="3"/>
  <c r="F897" i="3" s="1"/>
  <c r="E513" i="3"/>
  <c r="F513" i="3" s="1"/>
  <c r="E369" i="3"/>
  <c r="F369" i="3" s="1"/>
  <c r="E1248" i="3"/>
  <c r="F1248" i="3" s="1"/>
  <c r="E1120" i="3"/>
  <c r="F1120" i="3" s="1"/>
  <c r="E992" i="3"/>
  <c r="F992" i="3" s="1"/>
  <c r="E864" i="3"/>
  <c r="F864" i="3" s="1"/>
  <c r="E736" i="3"/>
  <c r="F736" i="3" s="1"/>
  <c r="E608" i="3"/>
  <c r="F608" i="3" s="1"/>
  <c r="E331" i="3"/>
  <c r="F331" i="3" s="1"/>
  <c r="E82" i="3"/>
  <c r="F82" i="3" s="1"/>
  <c r="E1067" i="3"/>
  <c r="F1067" i="3" s="1"/>
  <c r="E810" i="3"/>
  <c r="F810" i="3" s="1"/>
  <c r="E228" i="3"/>
  <c r="F228" i="3" s="1"/>
  <c r="E365" i="3"/>
  <c r="F365" i="3" s="1"/>
  <c r="E376" i="3"/>
  <c r="F376" i="3" s="1"/>
  <c r="E449" i="3"/>
  <c r="F449" i="3" s="1"/>
  <c r="E583" i="3"/>
  <c r="F583" i="3" s="1"/>
  <c r="E711" i="3"/>
  <c r="F711" i="3" s="1"/>
  <c r="E903" i="3"/>
  <c r="F903" i="3" s="1"/>
  <c r="E1031" i="3"/>
  <c r="F1031" i="3" s="1"/>
  <c r="E1159" i="3"/>
  <c r="F1159" i="3" s="1"/>
  <c r="E273" i="3"/>
  <c r="F273" i="3" s="1"/>
  <c r="E209" i="3"/>
  <c r="F209" i="3" s="1"/>
  <c r="E17" i="3"/>
  <c r="F17" i="3" s="1"/>
  <c r="E318" i="3"/>
  <c r="F318" i="3" s="1"/>
  <c r="E254" i="3"/>
  <c r="F254" i="3" s="1"/>
  <c r="E190" i="3"/>
  <c r="F190" i="3" s="1"/>
  <c r="E126" i="3"/>
  <c r="F126" i="3" s="1"/>
  <c r="E62" i="3"/>
  <c r="F62" i="3" s="1"/>
  <c r="E291" i="3"/>
  <c r="F291" i="3" s="1"/>
  <c r="E739" i="3"/>
  <c r="F739" i="3" s="1"/>
  <c r="E1145" i="3"/>
  <c r="F1145" i="3" s="1"/>
  <c r="E625" i="3"/>
  <c r="F625" i="3" s="1"/>
  <c r="E497" i="3"/>
  <c r="F497" i="3" s="1"/>
  <c r="E351" i="3"/>
  <c r="F351" i="3" s="1"/>
  <c r="E1232" i="3"/>
  <c r="F1232" i="3" s="1"/>
  <c r="E1104" i="3"/>
  <c r="F1104" i="3" s="1"/>
  <c r="E720" i="3"/>
  <c r="F720" i="3" s="1"/>
  <c r="E592" i="3"/>
  <c r="F592" i="3" s="1"/>
  <c r="E459" i="3"/>
  <c r="F459" i="3" s="1"/>
  <c r="E306" i="3"/>
  <c r="F306" i="3" s="1"/>
  <c r="E50" i="3"/>
  <c r="F50" i="3" s="1"/>
  <c r="E19" i="3"/>
  <c r="F19" i="3" s="1"/>
  <c r="E1050" i="3"/>
  <c r="F1050" i="3" s="1"/>
  <c r="E539" i="3"/>
  <c r="F539" i="3" s="1"/>
  <c r="E399" i="3"/>
  <c r="F399" i="3" s="1"/>
  <c r="E1080" i="3"/>
  <c r="F1080" i="3" s="1"/>
  <c r="E102" i="3"/>
  <c r="F102" i="3" s="1"/>
  <c r="E101" i="3"/>
  <c r="F101" i="3" s="1"/>
  <c r="E485" i="3"/>
  <c r="F485" i="3" s="1"/>
  <c r="E42" i="3"/>
  <c r="F42" i="3" s="1"/>
  <c r="E455" i="3"/>
  <c r="F455" i="3" s="1"/>
  <c r="E780" i="3"/>
  <c r="F780" i="3" s="1"/>
  <c r="E1100" i="3"/>
  <c r="F1100" i="3" s="1"/>
  <c r="E465" i="3"/>
  <c r="F465" i="3" s="1"/>
  <c r="E725" i="3"/>
  <c r="F725" i="3" s="1"/>
  <c r="E917" i="3"/>
  <c r="F917" i="3" s="1"/>
  <c r="E1173" i="3"/>
  <c r="F1173" i="3" s="1"/>
  <c r="E396" i="3"/>
  <c r="F396" i="3" s="1"/>
  <c r="E395" i="3"/>
  <c r="F395" i="3" s="1"/>
  <c r="E58" i="3"/>
  <c r="F58" i="3" s="1"/>
  <c r="E186" i="3"/>
  <c r="F186" i="3" s="1"/>
  <c r="E314" i="3"/>
  <c r="F314" i="3" s="1"/>
  <c r="E391" i="3"/>
  <c r="F391" i="3" s="1"/>
  <c r="E464" i="3"/>
  <c r="F464" i="3" s="1"/>
  <c r="E463" i="3"/>
  <c r="F463" i="3" s="1"/>
  <c r="E532" i="3"/>
  <c r="F532" i="3" s="1"/>
  <c r="E596" i="3"/>
  <c r="F596" i="3" s="1"/>
  <c r="E660" i="3"/>
  <c r="F660" i="3" s="1"/>
  <c r="E724" i="3"/>
  <c r="F724" i="3" s="1"/>
  <c r="E723" i="3"/>
  <c r="F723" i="3" s="1"/>
  <c r="E788" i="3"/>
  <c r="F788" i="3" s="1"/>
  <c r="E852" i="3"/>
  <c r="F852" i="3" s="1"/>
  <c r="E916" i="3"/>
  <c r="F916" i="3" s="1"/>
  <c r="E980" i="3"/>
  <c r="F980" i="3" s="1"/>
  <c r="E979" i="3"/>
  <c r="F979" i="3" s="1"/>
  <c r="E1044" i="3"/>
  <c r="F1044" i="3" s="1"/>
  <c r="E1108" i="3"/>
  <c r="F1108" i="3" s="1"/>
  <c r="E1172" i="3"/>
  <c r="F1172" i="3" s="1"/>
  <c r="E1236" i="3"/>
  <c r="F1236" i="3" s="1"/>
  <c r="E1235" i="3"/>
  <c r="F1235" i="3" s="1"/>
  <c r="E1300" i="3"/>
  <c r="F1300" i="3" s="1"/>
  <c r="E75" i="3"/>
  <c r="F75" i="3" s="1"/>
  <c r="E203" i="3"/>
  <c r="F203" i="3" s="1"/>
  <c r="E328" i="3"/>
  <c r="F328" i="3" s="1"/>
  <c r="E401" i="3"/>
  <c r="F401" i="3" s="1"/>
  <c r="E474" i="3"/>
  <c r="F474" i="3" s="1"/>
  <c r="E541" i="3"/>
  <c r="F541" i="3" s="1"/>
  <c r="E605" i="3"/>
  <c r="F605" i="3" s="1"/>
  <c r="E669" i="3"/>
  <c r="F669" i="3" s="1"/>
  <c r="E733" i="3"/>
  <c r="F733" i="3" s="1"/>
  <c r="E797" i="3"/>
  <c r="F797" i="3" s="1"/>
  <c r="E861" i="3"/>
  <c r="F861" i="3" s="1"/>
  <c r="E925" i="3"/>
  <c r="F925" i="3" s="1"/>
  <c r="E989" i="3"/>
  <c r="F989" i="3" s="1"/>
  <c r="E1053" i="3"/>
  <c r="F1053" i="3" s="1"/>
  <c r="E1117" i="3"/>
  <c r="F1117" i="3" s="1"/>
  <c r="E1181" i="3"/>
  <c r="F1181" i="3" s="1"/>
  <c r="E1245" i="3"/>
  <c r="F1245" i="3" s="1"/>
  <c r="E357" i="3"/>
  <c r="F357" i="3" s="1"/>
  <c r="E695" i="3"/>
  <c r="F695" i="3" s="1"/>
  <c r="E867" i="3"/>
  <c r="F867" i="3" s="1"/>
  <c r="E744" i="3"/>
  <c r="F744" i="3" s="1"/>
  <c r="E745" i="3"/>
  <c r="F745" i="3" s="1"/>
  <c r="E414" i="3"/>
  <c r="F414" i="3" s="1"/>
  <c r="E413" i="3"/>
  <c r="F413" i="3" s="1"/>
  <c r="E652" i="3"/>
  <c r="F652" i="3" s="1"/>
  <c r="E651" i="3"/>
  <c r="F651" i="3" s="1"/>
  <c r="E908" i="3"/>
  <c r="F908" i="3" s="1"/>
  <c r="E1164" i="3"/>
  <c r="F1164" i="3" s="1"/>
  <c r="E187" i="3"/>
  <c r="F187" i="3" s="1"/>
  <c r="E533" i="3"/>
  <c r="F533" i="3" s="1"/>
  <c r="E789" i="3"/>
  <c r="F789" i="3" s="1"/>
  <c r="E1109" i="3"/>
  <c r="F1109" i="3" s="1"/>
  <c r="E668" i="3"/>
  <c r="F668" i="3" s="1"/>
  <c r="E667" i="3"/>
  <c r="F667" i="3" s="1"/>
  <c r="E859" i="3"/>
  <c r="F859" i="3" s="1"/>
  <c r="E841" i="3"/>
  <c r="F841" i="3" s="1"/>
  <c r="E840" i="3"/>
  <c r="F840" i="3" s="1"/>
  <c r="E1250" i="3"/>
  <c r="F1250" i="3" s="1"/>
  <c r="E1251" i="3"/>
  <c r="F1251" i="3" s="1"/>
  <c r="E689" i="3"/>
  <c r="F689" i="3" s="1"/>
  <c r="E1296" i="3"/>
  <c r="F1296" i="3" s="1"/>
  <c r="E1168" i="3"/>
  <c r="F1168" i="3" s="1"/>
  <c r="E1040" i="3"/>
  <c r="F1040" i="3" s="1"/>
  <c r="E784" i="3"/>
  <c r="F784" i="3" s="1"/>
  <c r="E656" i="3"/>
  <c r="F656" i="3" s="1"/>
  <c r="E528" i="3"/>
  <c r="F528" i="3" s="1"/>
  <c r="E386" i="3"/>
  <c r="F386" i="3" s="1"/>
  <c r="E178" i="3"/>
  <c r="F178" i="3" s="1"/>
  <c r="E1115" i="3"/>
  <c r="F1115" i="3" s="1"/>
  <c r="E472" i="3"/>
  <c r="F472" i="3" s="1"/>
  <c r="E471" i="3"/>
  <c r="F471" i="3" s="1"/>
  <c r="E166" i="3"/>
  <c r="F166" i="3" s="1"/>
  <c r="E165" i="3"/>
  <c r="F165" i="3" s="1"/>
  <c r="E1106" i="3"/>
  <c r="F1106" i="3" s="1"/>
  <c r="E1105" i="3"/>
  <c r="F1105" i="3" s="1"/>
  <c r="E298" i="3"/>
  <c r="F298" i="3" s="1"/>
  <c r="E524" i="3"/>
  <c r="F524" i="3" s="1"/>
  <c r="E716" i="3"/>
  <c r="F716" i="3" s="1"/>
  <c r="E972" i="3"/>
  <c r="F972" i="3" s="1"/>
  <c r="E1292" i="3"/>
  <c r="F1292" i="3" s="1"/>
  <c r="E59" i="3"/>
  <c r="F59" i="3" s="1"/>
  <c r="E392" i="3"/>
  <c r="F392" i="3" s="1"/>
  <c r="E661" i="3"/>
  <c r="F661" i="3" s="1"/>
  <c r="E981" i="3"/>
  <c r="F981" i="3" s="1"/>
  <c r="E1237" i="3"/>
  <c r="F1237" i="3" s="1"/>
  <c r="E336" i="3"/>
  <c r="F336" i="3" s="1"/>
  <c r="E335" i="3"/>
  <c r="F335" i="3" s="1"/>
  <c r="E996" i="3"/>
  <c r="F996" i="3" s="1"/>
  <c r="E995" i="3"/>
  <c r="F995" i="3" s="1"/>
  <c r="E595" i="3"/>
  <c r="F595" i="3" s="1"/>
  <c r="E923" i="3"/>
  <c r="F923" i="3" s="1"/>
  <c r="E451" i="3"/>
  <c r="F451" i="3" s="1"/>
  <c r="E450" i="3"/>
  <c r="F450" i="3" s="1"/>
  <c r="E405" i="3"/>
  <c r="F405" i="3" s="1"/>
  <c r="E115" i="3"/>
  <c r="F115" i="3" s="1"/>
  <c r="E116" i="3"/>
  <c r="F116" i="3" s="1"/>
  <c r="E1099" i="3"/>
  <c r="F1099" i="3" s="1"/>
  <c r="E36" i="3"/>
  <c r="F36" i="3" s="1"/>
  <c r="E37" i="3"/>
  <c r="F37" i="3" s="1"/>
  <c r="E170" i="3"/>
  <c r="F170" i="3" s="1"/>
  <c r="E588" i="3"/>
  <c r="F588" i="3" s="1"/>
  <c r="E844" i="3"/>
  <c r="F844" i="3" s="1"/>
  <c r="E1036" i="3"/>
  <c r="F1036" i="3" s="1"/>
  <c r="E1228" i="3"/>
  <c r="F1228" i="3" s="1"/>
  <c r="E315" i="3"/>
  <c r="F315" i="3" s="1"/>
  <c r="E597" i="3"/>
  <c r="F597" i="3" s="1"/>
  <c r="E853" i="3"/>
  <c r="F853" i="3" s="1"/>
  <c r="E1045" i="3"/>
  <c r="F1045" i="3" s="1"/>
  <c r="E421" i="3"/>
  <c r="F421" i="3" s="1"/>
  <c r="E470" i="3"/>
  <c r="F470" i="3" s="1"/>
  <c r="E469" i="3"/>
  <c r="F469" i="3" s="1"/>
  <c r="E341" i="3"/>
  <c r="F341" i="3" s="1"/>
  <c r="E477" i="3"/>
  <c r="F477" i="3" s="1"/>
  <c r="E611" i="3"/>
  <c r="F611" i="3" s="1"/>
  <c r="E1107" i="3"/>
  <c r="F1107" i="3" s="1"/>
  <c r="E987" i="3"/>
  <c r="F987" i="3" s="1"/>
  <c r="E481" i="3"/>
  <c r="F481" i="3" s="1"/>
  <c r="E1096" i="3"/>
  <c r="F1096" i="3" s="1"/>
  <c r="E1097" i="3"/>
  <c r="F1097" i="3" s="1"/>
  <c r="E349" i="3"/>
  <c r="F349" i="3" s="1"/>
  <c r="E714" i="3"/>
  <c r="F714" i="3" s="1"/>
  <c r="E410" i="3"/>
  <c r="F410" i="3" s="1"/>
  <c r="E677" i="3"/>
  <c r="F677" i="3" s="1"/>
  <c r="E869" i="3"/>
  <c r="F869" i="3" s="1"/>
  <c r="E1189" i="3"/>
  <c r="F1189" i="3" s="1"/>
  <c r="E420" i="3"/>
  <c r="F420" i="3" s="1"/>
  <c r="E686" i="3"/>
  <c r="F686" i="3" s="1"/>
  <c r="E942" i="3"/>
  <c r="F942" i="3" s="1"/>
  <c r="E1134" i="3"/>
  <c r="F1134" i="3" s="1"/>
  <c r="E269" i="3"/>
  <c r="F269" i="3" s="1"/>
  <c r="E367" i="3"/>
  <c r="F367" i="3" s="1"/>
  <c r="E511" i="3"/>
  <c r="F511" i="3" s="1"/>
  <c r="E639" i="3"/>
  <c r="F639" i="3" s="1"/>
  <c r="E767" i="3"/>
  <c r="F767" i="3" s="1"/>
  <c r="E895" i="3"/>
  <c r="F895" i="3" s="1"/>
  <c r="E1023" i="3"/>
  <c r="F1023" i="3" s="1"/>
  <c r="E1151" i="3"/>
  <c r="F1151" i="3" s="1"/>
  <c r="E1279" i="3"/>
  <c r="F1279" i="3" s="1"/>
  <c r="E217" i="3"/>
  <c r="F217" i="3" s="1"/>
  <c r="E89" i="3"/>
  <c r="F89" i="3" s="1"/>
  <c r="E454" i="3"/>
  <c r="F454" i="3" s="1"/>
  <c r="E390" i="3"/>
  <c r="F390" i="3" s="1"/>
  <c r="E326" i="3"/>
  <c r="F326" i="3" s="1"/>
  <c r="E1003" i="3"/>
  <c r="F1003" i="3" s="1"/>
  <c r="E1128" i="3"/>
  <c r="F1128" i="3" s="1"/>
  <c r="E951" i="3"/>
  <c r="F951" i="3" s="1"/>
  <c r="E147" i="3"/>
  <c r="F147" i="3" s="1"/>
  <c r="E194" i="3"/>
  <c r="F194" i="3" s="1"/>
  <c r="E91" i="3"/>
  <c r="F91" i="3" s="1"/>
  <c r="E549" i="3"/>
  <c r="F549" i="3" s="1"/>
  <c r="E805" i="3"/>
  <c r="F805" i="3" s="1"/>
  <c r="E1061" i="3"/>
  <c r="F1061" i="3" s="1"/>
  <c r="E108" i="3"/>
  <c r="F108" i="3" s="1"/>
  <c r="E750" i="3"/>
  <c r="F750" i="3" s="1"/>
  <c r="E1006" i="3"/>
  <c r="F1006" i="3" s="1"/>
  <c r="E1262" i="3"/>
  <c r="F1262" i="3" s="1"/>
  <c r="E426" i="3"/>
  <c r="F426" i="3" s="1"/>
  <c r="E691" i="3"/>
  <c r="F691" i="3" s="1"/>
  <c r="E819" i="3"/>
  <c r="F819" i="3" s="1"/>
  <c r="E1066" i="3"/>
  <c r="F1066" i="3" s="1"/>
  <c r="E107" i="3"/>
  <c r="F107" i="3" s="1"/>
  <c r="E235" i="3"/>
  <c r="F235" i="3" s="1"/>
  <c r="E346" i="3"/>
  <c r="F346" i="3" s="1"/>
  <c r="E419" i="3"/>
  <c r="F419" i="3" s="1"/>
  <c r="E492" i="3"/>
  <c r="F492" i="3" s="1"/>
  <c r="E557" i="3"/>
  <c r="F557" i="3" s="1"/>
  <c r="E621" i="3"/>
  <c r="F621" i="3" s="1"/>
  <c r="E685" i="3"/>
  <c r="F685" i="3" s="1"/>
  <c r="E749" i="3"/>
  <c r="F749" i="3" s="1"/>
  <c r="E813" i="3"/>
  <c r="F813" i="3" s="1"/>
  <c r="E877" i="3"/>
  <c r="F877" i="3" s="1"/>
  <c r="E941" i="3"/>
  <c r="F941" i="3" s="1"/>
  <c r="E1005" i="3"/>
  <c r="F1005" i="3" s="1"/>
  <c r="E1069" i="3"/>
  <c r="F1069" i="3" s="1"/>
  <c r="E1133" i="3"/>
  <c r="F1133" i="3" s="1"/>
  <c r="E1197" i="3"/>
  <c r="F1197" i="3" s="1"/>
  <c r="E1261" i="3"/>
  <c r="F1261" i="3" s="1"/>
  <c r="E133" i="3"/>
  <c r="F133" i="3" s="1"/>
  <c r="E124" i="3"/>
  <c r="F124" i="3" s="1"/>
  <c r="E252" i="3"/>
  <c r="F252" i="3" s="1"/>
  <c r="E356" i="3"/>
  <c r="F356" i="3" s="1"/>
  <c r="E502" i="3"/>
  <c r="F502" i="3" s="1"/>
  <c r="E566" i="3"/>
  <c r="F566" i="3" s="1"/>
  <c r="E630" i="3"/>
  <c r="F630" i="3" s="1"/>
  <c r="E694" i="3"/>
  <c r="F694" i="3" s="1"/>
  <c r="E758" i="3"/>
  <c r="F758" i="3" s="1"/>
  <c r="E822" i="3"/>
  <c r="F822" i="3" s="1"/>
  <c r="E886" i="3"/>
  <c r="F886" i="3" s="1"/>
  <c r="E950" i="3"/>
  <c r="F950" i="3" s="1"/>
  <c r="E1014" i="3"/>
  <c r="F1014" i="3" s="1"/>
  <c r="E1078" i="3"/>
  <c r="F1078" i="3" s="1"/>
  <c r="E1142" i="3"/>
  <c r="F1142" i="3" s="1"/>
  <c r="E1206" i="3"/>
  <c r="F1206" i="3" s="1"/>
  <c r="E1270" i="3"/>
  <c r="F1270" i="3" s="1"/>
  <c r="E29" i="3"/>
  <c r="F29" i="3" s="1"/>
  <c r="E157" i="3"/>
  <c r="F157" i="3" s="1"/>
  <c r="E285" i="3"/>
  <c r="F285" i="3" s="1"/>
  <c r="E145" i="3"/>
  <c r="F145" i="3" s="1"/>
  <c r="E81" i="3"/>
  <c r="F81" i="3" s="1"/>
  <c r="E446" i="3"/>
  <c r="F446" i="3" s="1"/>
  <c r="E382" i="3"/>
  <c r="F382" i="3" s="1"/>
  <c r="E555" i="3"/>
  <c r="F555" i="3" s="1"/>
  <c r="E219" i="3"/>
  <c r="F219" i="3" s="1"/>
  <c r="E483" i="3"/>
  <c r="F483" i="3" s="1"/>
  <c r="E741" i="3"/>
  <c r="F741" i="3" s="1"/>
  <c r="E997" i="3"/>
  <c r="F997" i="3" s="1"/>
  <c r="E1125" i="3"/>
  <c r="F1125" i="3" s="1"/>
  <c r="E236" i="3"/>
  <c r="F236" i="3" s="1"/>
  <c r="E558" i="3"/>
  <c r="F558" i="3" s="1"/>
  <c r="E814" i="3"/>
  <c r="F814" i="3" s="1"/>
  <c r="E1070" i="3"/>
  <c r="F1070" i="3" s="1"/>
  <c r="E13" i="3"/>
  <c r="F13" i="3" s="1"/>
  <c r="E712" i="3"/>
  <c r="F712" i="3" s="1"/>
  <c r="E385" i="3"/>
  <c r="F385" i="3" s="1"/>
  <c r="E458" i="3"/>
  <c r="F458" i="3" s="1"/>
  <c r="E527" i="3"/>
  <c r="F527" i="3" s="1"/>
  <c r="E591" i="3"/>
  <c r="F591" i="3" s="1"/>
  <c r="E655" i="3"/>
  <c r="F655" i="3" s="1"/>
  <c r="E719" i="3"/>
  <c r="F719" i="3" s="1"/>
  <c r="E783" i="3"/>
  <c r="F783" i="3" s="1"/>
  <c r="E847" i="3"/>
  <c r="F847" i="3" s="1"/>
  <c r="E911" i="3"/>
  <c r="F911" i="3" s="1"/>
  <c r="E975" i="3"/>
  <c r="F975" i="3" s="1"/>
  <c r="E1039" i="3"/>
  <c r="F1039" i="3" s="1"/>
  <c r="E1103" i="3"/>
  <c r="F1103" i="3" s="1"/>
  <c r="E1167" i="3"/>
  <c r="F1167" i="3" s="1"/>
  <c r="E1231" i="3"/>
  <c r="F1231" i="3" s="1"/>
  <c r="E1295" i="3"/>
  <c r="F1295" i="3" s="1"/>
  <c r="E201" i="3"/>
  <c r="F201" i="3" s="1"/>
  <c r="E73" i="3"/>
  <c r="F73" i="3" s="1"/>
  <c r="E310" i="3"/>
  <c r="F310" i="3" s="1"/>
  <c r="E246" i="3"/>
  <c r="F246" i="3" s="1"/>
  <c r="E182" i="3"/>
  <c r="F182" i="3" s="1"/>
  <c r="E118" i="3"/>
  <c r="F118" i="3" s="1"/>
  <c r="E54" i="3"/>
  <c r="F54" i="3" s="1"/>
  <c r="E619" i="3"/>
  <c r="F619" i="3" s="1"/>
  <c r="E977" i="3"/>
  <c r="F977" i="3" s="1"/>
  <c r="E721" i="3"/>
  <c r="F721" i="3" s="1"/>
  <c r="E593" i="3"/>
  <c r="F593" i="3" s="1"/>
  <c r="E307" i="3"/>
  <c r="F307" i="3" s="1"/>
  <c r="E1200" i="3"/>
  <c r="F1200" i="3" s="1"/>
  <c r="E1072" i="3"/>
  <c r="F1072" i="3" s="1"/>
  <c r="E944" i="3"/>
  <c r="F944" i="3" s="1"/>
  <c r="E816" i="3"/>
  <c r="F816" i="3" s="1"/>
  <c r="E688" i="3"/>
  <c r="F688" i="3" s="1"/>
  <c r="E560" i="3"/>
  <c r="F560" i="3" s="1"/>
  <c r="E242" i="3"/>
  <c r="F242" i="3" s="1"/>
  <c r="E641" i="3"/>
  <c r="F641" i="3" s="1"/>
  <c r="E337" i="3"/>
  <c r="F337" i="3" s="1"/>
  <c r="E613" i="3"/>
  <c r="F613" i="3" s="1"/>
  <c r="E933" i="3"/>
  <c r="F933" i="3" s="1"/>
  <c r="E1253" i="3"/>
  <c r="F1253" i="3" s="1"/>
  <c r="E347" i="3"/>
  <c r="F347" i="3" s="1"/>
  <c r="E622" i="3"/>
  <c r="F622" i="3" s="1"/>
  <c r="E878" i="3"/>
  <c r="F878" i="3" s="1"/>
  <c r="E1198" i="3"/>
  <c r="F1198" i="3" s="1"/>
  <c r="E141" i="3"/>
  <c r="F141" i="3" s="1"/>
  <c r="E26" i="3"/>
  <c r="F26" i="3" s="1"/>
  <c r="E154" i="3"/>
  <c r="F154" i="3" s="1"/>
  <c r="E282" i="3"/>
  <c r="F282" i="3" s="1"/>
  <c r="E372" i="3"/>
  <c r="F372" i="3" s="1"/>
  <c r="E516" i="3"/>
  <c r="F516" i="3" s="1"/>
  <c r="E580" i="3"/>
  <c r="F580" i="3" s="1"/>
  <c r="E644" i="3"/>
  <c r="F644" i="3" s="1"/>
  <c r="E708" i="3"/>
  <c r="F708" i="3" s="1"/>
  <c r="E772" i="3"/>
  <c r="F772" i="3" s="1"/>
  <c r="E836" i="3"/>
  <c r="F836" i="3" s="1"/>
  <c r="E900" i="3"/>
  <c r="F900" i="3" s="1"/>
  <c r="E964" i="3"/>
  <c r="F964" i="3" s="1"/>
  <c r="E1028" i="3"/>
  <c r="F1028" i="3" s="1"/>
  <c r="E1092" i="3"/>
  <c r="F1092" i="3" s="1"/>
  <c r="E1156" i="3"/>
  <c r="F1156" i="3" s="1"/>
  <c r="E1220" i="3"/>
  <c r="F1220" i="3" s="1"/>
  <c r="E1284" i="3"/>
  <c r="F1284" i="3" s="1"/>
  <c r="E11" i="3"/>
  <c r="F11" i="3" s="1"/>
  <c r="E139" i="3"/>
  <c r="F139" i="3" s="1"/>
  <c r="E267" i="3"/>
  <c r="F267" i="3" s="1"/>
  <c r="E364" i="3"/>
  <c r="F364" i="3" s="1"/>
  <c r="E509" i="3"/>
  <c r="F509" i="3" s="1"/>
  <c r="E573" i="3"/>
  <c r="F573" i="3" s="1"/>
  <c r="E637" i="3"/>
  <c r="F637" i="3" s="1"/>
  <c r="E701" i="3"/>
  <c r="F701" i="3" s="1"/>
  <c r="E765" i="3"/>
  <c r="F765" i="3" s="1"/>
  <c r="E829" i="3"/>
  <c r="F829" i="3" s="1"/>
  <c r="E893" i="3"/>
  <c r="F893" i="3" s="1"/>
  <c r="E957" i="3"/>
  <c r="F957" i="3" s="1"/>
  <c r="E1021" i="3"/>
  <c r="F1021" i="3" s="1"/>
  <c r="E1085" i="3"/>
  <c r="F1085" i="3" s="1"/>
  <c r="E1149" i="3"/>
  <c r="F1149" i="3" s="1"/>
  <c r="E1213" i="3"/>
  <c r="F1213" i="3" s="1"/>
  <c r="E1277" i="3"/>
  <c r="F1277" i="3" s="1"/>
  <c r="E535" i="3"/>
  <c r="F535" i="3" s="1"/>
  <c r="E663" i="3"/>
  <c r="F663" i="3" s="1"/>
  <c r="E919" i="3"/>
  <c r="F919" i="3" s="1"/>
  <c r="E1047" i="3"/>
  <c r="F1047" i="3" s="1"/>
  <c r="E257" i="3"/>
  <c r="F257" i="3" s="1"/>
  <c r="E193" i="3"/>
  <c r="F193" i="3" s="1"/>
  <c r="E129" i="3"/>
  <c r="F129" i="3" s="1"/>
  <c r="E494" i="3"/>
  <c r="F494" i="3" s="1"/>
  <c r="E430" i="3"/>
  <c r="F430" i="3" s="1"/>
  <c r="E302" i="3"/>
  <c r="F302" i="3" s="1"/>
  <c r="E238" i="3"/>
  <c r="F238" i="3" s="1"/>
  <c r="E174" i="3"/>
  <c r="F174" i="3" s="1"/>
  <c r="E110" i="3"/>
  <c r="F110" i="3" s="1"/>
  <c r="E46" i="3"/>
  <c r="F46" i="3" s="1"/>
  <c r="E960" i="3"/>
  <c r="F960" i="3" s="1"/>
  <c r="E832" i="3"/>
  <c r="F832" i="3" s="1"/>
  <c r="E1184" i="3"/>
  <c r="F1184" i="3" s="1"/>
  <c r="E1056" i="3"/>
  <c r="F1056" i="3" s="1"/>
  <c r="E800" i="3"/>
  <c r="F800" i="3" s="1"/>
  <c r="E672" i="3"/>
  <c r="F672" i="3" s="1"/>
  <c r="E544" i="3"/>
  <c r="F544" i="3" s="1"/>
  <c r="E210" i="3"/>
  <c r="F210" i="3" s="1"/>
  <c r="E767" i="5"/>
  <c r="F767" i="5" s="1"/>
  <c r="E713" i="5"/>
  <c r="F713" i="5" s="1"/>
  <c r="E745" i="5"/>
  <c r="F745" i="5" s="1"/>
  <c r="E452" i="5"/>
  <c r="F452" i="5" s="1"/>
  <c r="E147" i="5"/>
  <c r="F147" i="5" s="1"/>
  <c r="E83" i="5"/>
  <c r="F83" i="5" s="1"/>
  <c r="E19" i="5"/>
  <c r="F19" i="5" s="1"/>
  <c r="E307" i="5"/>
  <c r="F307" i="5" s="1"/>
  <c r="E120" i="5"/>
  <c r="F120" i="5" s="1"/>
  <c r="E56" i="5"/>
  <c r="F56" i="5" s="1"/>
  <c r="E160" i="5"/>
  <c r="F160" i="5" s="1"/>
  <c r="E477" i="5"/>
  <c r="F477" i="5" s="1"/>
  <c r="E154" i="5"/>
  <c r="F154" i="5" s="1"/>
  <c r="E588" i="5"/>
  <c r="F588" i="5" s="1"/>
  <c r="E106" i="5"/>
  <c r="F106" i="5" s="1"/>
  <c r="E42" i="5"/>
  <c r="F42" i="5" s="1"/>
  <c r="E627" i="5"/>
  <c r="F627" i="5" s="1"/>
  <c r="E116" i="5"/>
  <c r="F116" i="5" s="1"/>
  <c r="E459" i="5"/>
  <c r="F459" i="5" s="1"/>
  <c r="E194" i="5"/>
  <c r="F194" i="5" s="1"/>
  <c r="E103" i="5"/>
  <c r="F103" i="5" s="1"/>
  <c r="E39" i="5"/>
  <c r="F39" i="5" s="1"/>
  <c r="E356" i="5"/>
  <c r="F356" i="5" s="1"/>
  <c r="E129" i="5"/>
  <c r="F129" i="5" s="1"/>
  <c r="E65" i="5"/>
  <c r="F65" i="5" s="1"/>
  <c r="E2" i="5"/>
  <c r="F2" i="5" s="1"/>
  <c r="E126" i="5"/>
  <c r="F126" i="5" s="1"/>
  <c r="E62" i="5"/>
  <c r="F62" i="5" s="1"/>
  <c r="E4" i="5"/>
  <c r="F4" i="5" s="1"/>
  <c r="E213" i="5"/>
  <c r="F213" i="5" s="1"/>
  <c r="E277" i="5"/>
  <c r="F277" i="5" s="1"/>
  <c r="E442" i="5"/>
  <c r="F442" i="5" s="1"/>
  <c r="E994" i="5"/>
  <c r="F994" i="5" s="1"/>
  <c r="E211" i="5"/>
  <c r="F211" i="5" s="1"/>
  <c r="E275" i="5"/>
  <c r="F275" i="5" s="1"/>
  <c r="E354" i="5"/>
  <c r="F354" i="5" s="1"/>
  <c r="E432" i="5"/>
  <c r="F432" i="5" s="1"/>
  <c r="E521" i="5"/>
  <c r="F521" i="5" s="1"/>
  <c r="E610" i="5"/>
  <c r="F610" i="5" s="1"/>
  <c r="E206" i="5"/>
  <c r="F206" i="5" s="1"/>
  <c r="E270" i="5"/>
  <c r="F270" i="5" s="1"/>
  <c r="E340" i="5"/>
  <c r="F340" i="5" s="1"/>
  <c r="E429" i="5"/>
  <c r="F429" i="5" s="1"/>
  <c r="E507" i="5"/>
  <c r="F507" i="5" s="1"/>
  <c r="E596" i="5"/>
  <c r="F596" i="5" s="1"/>
  <c r="E185" i="5"/>
  <c r="F185" i="5" s="1"/>
  <c r="E249" i="5"/>
  <c r="F249" i="5" s="1"/>
  <c r="E887" i="5"/>
  <c r="F887" i="5" s="1"/>
  <c r="E740" i="5"/>
  <c r="F740" i="5" s="1"/>
  <c r="E21" i="5"/>
  <c r="F21" i="5" s="1"/>
  <c r="E563" i="5"/>
  <c r="F563" i="5" s="1"/>
  <c r="E158" i="5"/>
  <c r="F158" i="5" s="1"/>
  <c r="E222" i="5"/>
  <c r="F222" i="5" s="1"/>
  <c r="E286" i="5"/>
  <c r="F286" i="5" s="1"/>
  <c r="E742" i="5"/>
  <c r="F742" i="5" s="1"/>
  <c r="E139" i="5"/>
  <c r="F139" i="5" s="1"/>
  <c r="E288" i="5"/>
  <c r="F288" i="5" s="1"/>
  <c r="E349" i="5"/>
  <c r="F349" i="5" s="1"/>
  <c r="E85" i="5"/>
  <c r="F85" i="5" s="1"/>
  <c r="E492" i="5"/>
  <c r="F492" i="5" s="1"/>
  <c r="E176" i="5"/>
  <c r="F176" i="5" s="1"/>
  <c r="E88" i="5"/>
  <c r="F88" i="5" s="1"/>
  <c r="E24" i="5"/>
  <c r="F24" i="5" s="1"/>
  <c r="E403" i="5"/>
  <c r="F403" i="5" s="1"/>
  <c r="E485" i="5"/>
  <c r="F485" i="5" s="1"/>
  <c r="E672" i="5"/>
  <c r="F672" i="5" s="1"/>
  <c r="E541" i="5"/>
  <c r="F541" i="5" s="1"/>
  <c r="E523" i="5"/>
  <c r="F523" i="5" s="1"/>
  <c r="E91" i="5"/>
  <c r="F91" i="5" s="1"/>
  <c r="E186" i="5"/>
  <c r="F186" i="5" s="1"/>
  <c r="E413" i="5"/>
  <c r="F413" i="5" s="1"/>
  <c r="E336" i="5"/>
  <c r="F336" i="5" s="1"/>
  <c r="E425" i="5"/>
  <c r="F425" i="5" s="1"/>
  <c r="E592" i="5"/>
  <c r="F592" i="5" s="1"/>
  <c r="E262" i="5"/>
  <c r="F262" i="5" s="1"/>
  <c r="E411" i="5"/>
  <c r="F411" i="5" s="1"/>
  <c r="E500" i="5"/>
  <c r="F500" i="5" s="1"/>
  <c r="E305" i="5"/>
  <c r="F305" i="5" s="1"/>
  <c r="E472" i="5"/>
  <c r="F472" i="5" s="1"/>
  <c r="E561" i="5"/>
  <c r="F561" i="5" s="1"/>
  <c r="E312" i="5"/>
  <c r="F312" i="5" s="1"/>
  <c r="E401" i="5"/>
  <c r="F401" i="5" s="1"/>
  <c r="E490" i="5"/>
  <c r="F490" i="5" s="1"/>
  <c r="E568" i="5"/>
  <c r="F568" i="5" s="1"/>
  <c r="E823" i="5"/>
  <c r="F823" i="5" s="1"/>
  <c r="E172" i="5"/>
  <c r="F172" i="5" s="1"/>
  <c r="E236" i="5"/>
  <c r="F236" i="5" s="1"/>
  <c r="E387" i="5"/>
  <c r="F387" i="5" s="1"/>
  <c r="E756" i="5"/>
  <c r="F756" i="5" s="1"/>
  <c r="E183" i="5"/>
  <c r="F183" i="5" s="1"/>
  <c r="E320" i="5"/>
  <c r="F320" i="5" s="1"/>
  <c r="E409" i="5"/>
  <c r="F409" i="5" s="1"/>
  <c r="E498" i="5"/>
  <c r="F498" i="5" s="1"/>
  <c r="E576" i="5"/>
  <c r="F576" i="5" s="1"/>
  <c r="E310" i="5"/>
  <c r="F310" i="5" s="1"/>
  <c r="E374" i="5"/>
  <c r="F374" i="5" s="1"/>
  <c r="E438" i="5"/>
  <c r="F438" i="5" s="1"/>
  <c r="E502" i="5"/>
  <c r="F502" i="5" s="1"/>
  <c r="E566" i="5"/>
  <c r="F566" i="5" s="1"/>
  <c r="E630" i="5"/>
  <c r="F630" i="5" s="1"/>
  <c r="E846" i="5"/>
  <c r="F846" i="5" s="1"/>
  <c r="E983" i="5"/>
  <c r="F983" i="5" s="1"/>
  <c r="E636" i="5"/>
  <c r="F636" i="5" s="1"/>
  <c r="E732" i="5"/>
  <c r="F732" i="5" s="1"/>
  <c r="E836" i="5"/>
  <c r="F836" i="5" s="1"/>
  <c r="E295" i="5"/>
  <c r="F295" i="5" s="1"/>
  <c r="E359" i="5"/>
  <c r="F359" i="5" s="1"/>
  <c r="E423" i="5"/>
  <c r="F423" i="5" s="1"/>
  <c r="E487" i="5"/>
  <c r="F487" i="5" s="1"/>
  <c r="E551" i="5"/>
  <c r="F551" i="5" s="1"/>
  <c r="E615" i="5"/>
  <c r="F615" i="5" s="1"/>
  <c r="E687" i="5"/>
  <c r="F687" i="5" s="1"/>
  <c r="E814" i="5"/>
  <c r="F814" i="5" s="1"/>
  <c r="E650" i="5"/>
  <c r="F650" i="5" s="1"/>
  <c r="E719" i="5"/>
  <c r="F719" i="5" s="1"/>
  <c r="E860" i="5"/>
  <c r="F860" i="5" s="1"/>
  <c r="E656" i="5"/>
  <c r="F656" i="5" s="1"/>
  <c r="E759" i="5"/>
  <c r="F759" i="5" s="1"/>
  <c r="E884" i="5"/>
  <c r="F884" i="5" s="1"/>
  <c r="E632" i="5"/>
  <c r="F632" i="5" s="1"/>
  <c r="E744" i="5"/>
  <c r="F744" i="5" s="1"/>
  <c r="E981" i="5"/>
  <c r="F981" i="5" s="1"/>
  <c r="E697" i="5"/>
  <c r="F697" i="5" s="1"/>
  <c r="E775" i="5"/>
  <c r="F775" i="5" s="1"/>
  <c r="E864" i="5"/>
  <c r="F864" i="5" s="1"/>
  <c r="E953" i="5"/>
  <c r="F953" i="5" s="1"/>
  <c r="E1036" i="5"/>
  <c r="F1036" i="5" s="1"/>
  <c r="E801" i="5"/>
  <c r="F801" i="5" s="1"/>
  <c r="E879" i="5"/>
  <c r="F879" i="5" s="1"/>
  <c r="E968" i="5"/>
  <c r="F968" i="5" s="1"/>
  <c r="E773" i="5"/>
  <c r="F773" i="5" s="1"/>
  <c r="E862" i="5"/>
  <c r="F862" i="5" s="1"/>
  <c r="E940" i="5"/>
  <c r="F940" i="5" s="1"/>
  <c r="E1207" i="5"/>
  <c r="F1207" i="5" s="1"/>
  <c r="E722" i="5"/>
  <c r="F722" i="5" s="1"/>
  <c r="E786" i="5"/>
  <c r="F786" i="5" s="1"/>
  <c r="E850" i="5"/>
  <c r="F850" i="5" s="1"/>
  <c r="E914" i="5"/>
  <c r="F914" i="5" s="1"/>
  <c r="E978" i="5"/>
  <c r="F978" i="5" s="1"/>
  <c r="E1069" i="5"/>
  <c r="F1069" i="5" s="1"/>
  <c r="E1255" i="5"/>
  <c r="F1255" i="5" s="1"/>
  <c r="E1195" i="5"/>
  <c r="F1195" i="5" s="1"/>
  <c r="E715" i="5"/>
  <c r="F715" i="5" s="1"/>
  <c r="E779" i="5"/>
  <c r="F779" i="5" s="1"/>
  <c r="E843" i="5"/>
  <c r="F843" i="5" s="1"/>
  <c r="E907" i="5"/>
  <c r="F907" i="5" s="1"/>
  <c r="E971" i="5"/>
  <c r="F971" i="5" s="1"/>
  <c r="E1285" i="5"/>
  <c r="F1285" i="5" s="1"/>
  <c r="E1115" i="5"/>
  <c r="F1115" i="5" s="1"/>
  <c r="E1093" i="5"/>
  <c r="F1093" i="5" s="1"/>
  <c r="E1219" i="5"/>
  <c r="F1219" i="5" s="1"/>
  <c r="E1192" i="5"/>
  <c r="F1192" i="5" s="1"/>
  <c r="E1244" i="5"/>
  <c r="F1244" i="5" s="1"/>
  <c r="E1023" i="5"/>
  <c r="F1023" i="5" s="1"/>
  <c r="E1189" i="5"/>
  <c r="F1189" i="5" s="1"/>
  <c r="E1300" i="5"/>
  <c r="F1300" i="5" s="1"/>
  <c r="E1134" i="5"/>
  <c r="F1134" i="5" s="1"/>
  <c r="E1198" i="5"/>
  <c r="F1198" i="5" s="1"/>
  <c r="E1262" i="5"/>
  <c r="F1262" i="5" s="1"/>
  <c r="E1105" i="5"/>
  <c r="F1105" i="5" s="1"/>
  <c r="E1169" i="5"/>
  <c r="F1169" i="5" s="1"/>
  <c r="E1233" i="5"/>
  <c r="F1233" i="5" s="1"/>
  <c r="E1297" i="5"/>
  <c r="F1297" i="5" s="1"/>
  <c r="E1178" i="5"/>
  <c r="F1178" i="5" s="1"/>
  <c r="E1242" i="5"/>
  <c r="F1242" i="5" s="1"/>
  <c r="E581" i="5"/>
  <c r="F581" i="5" s="1"/>
  <c r="E200" i="5"/>
  <c r="F200" i="5" s="1"/>
  <c r="E181" i="5"/>
  <c r="F181" i="5" s="1"/>
  <c r="E245" i="5"/>
  <c r="F245" i="5" s="1"/>
  <c r="E664" i="5"/>
  <c r="F664" i="5" s="1"/>
  <c r="E668" i="5"/>
  <c r="F668" i="5" s="1"/>
  <c r="E1111" i="5"/>
  <c r="F1111" i="5" s="1"/>
  <c r="E768" i="5"/>
  <c r="F768" i="5" s="1"/>
  <c r="E935" i="5"/>
  <c r="F935" i="5" s="1"/>
  <c r="E1272" i="5"/>
  <c r="F1272" i="5" s="1"/>
  <c r="E1088" i="5"/>
  <c r="F1088" i="5" s="1"/>
  <c r="E11" i="5"/>
  <c r="F11" i="5" s="1"/>
  <c r="E162" i="5"/>
  <c r="F162" i="5" s="1"/>
  <c r="E157" i="5"/>
  <c r="F157" i="5" s="1"/>
  <c r="E221" i="5"/>
  <c r="F221" i="5" s="1"/>
  <c r="E285" i="5"/>
  <c r="F285" i="5" s="1"/>
  <c r="E155" i="5"/>
  <c r="F155" i="5" s="1"/>
  <c r="E219" i="5"/>
  <c r="F219" i="5" s="1"/>
  <c r="E283" i="5"/>
  <c r="F283" i="5" s="1"/>
  <c r="E450" i="5"/>
  <c r="F450" i="5" s="1"/>
  <c r="E318" i="5"/>
  <c r="F318" i="5" s="1"/>
  <c r="E382" i="5"/>
  <c r="F382" i="5" s="1"/>
  <c r="E446" i="5"/>
  <c r="F446" i="5" s="1"/>
  <c r="E510" i="5"/>
  <c r="F510" i="5" s="1"/>
  <c r="E574" i="5"/>
  <c r="F574" i="5" s="1"/>
  <c r="E638" i="5"/>
  <c r="F638" i="5" s="1"/>
  <c r="E852" i="5"/>
  <c r="F852" i="5" s="1"/>
  <c r="E644" i="5"/>
  <c r="F644" i="5" s="1"/>
  <c r="E737" i="5"/>
  <c r="F737" i="5" s="1"/>
  <c r="E848" i="5"/>
  <c r="F848" i="5" s="1"/>
  <c r="E973" i="5"/>
  <c r="F973" i="5" s="1"/>
  <c r="E659" i="5"/>
  <c r="F659" i="5" s="1"/>
  <c r="E764" i="5"/>
  <c r="F764" i="5" s="1"/>
  <c r="E895" i="5"/>
  <c r="F895" i="5" s="1"/>
  <c r="E1074" i="5"/>
  <c r="F1074" i="5" s="1"/>
  <c r="E897" i="5"/>
  <c r="F897" i="5" s="1"/>
  <c r="E1079" i="5"/>
  <c r="F1079" i="5" s="1"/>
  <c r="E730" i="5"/>
  <c r="F730" i="5" s="1"/>
  <c r="E794" i="5"/>
  <c r="F794" i="5" s="1"/>
  <c r="E858" i="5"/>
  <c r="F858" i="5" s="1"/>
  <c r="E922" i="5"/>
  <c r="F922" i="5" s="1"/>
  <c r="E986" i="5"/>
  <c r="F986" i="5" s="1"/>
  <c r="E1216" i="5"/>
  <c r="F1216" i="5" s="1"/>
  <c r="E1128" i="5"/>
  <c r="F1128" i="5" s="1"/>
  <c r="E1143" i="5"/>
  <c r="F1143" i="5" s="1"/>
  <c r="E1199" i="5"/>
  <c r="F1199" i="5" s="1"/>
  <c r="E1277" i="5"/>
  <c r="F1277" i="5" s="1"/>
  <c r="E1248" i="5"/>
  <c r="F1248" i="5" s="1"/>
  <c r="E1280" i="5"/>
  <c r="F1280" i="5" s="1"/>
  <c r="E1129" i="5"/>
  <c r="F1129" i="5" s="1"/>
  <c r="E1193" i="5"/>
  <c r="F1193" i="5" s="1"/>
  <c r="E1257" i="5"/>
  <c r="F1257" i="5" s="1"/>
  <c r="E51" i="5"/>
  <c r="F51" i="5" s="1"/>
  <c r="E44" i="5"/>
  <c r="F44" i="5" s="1"/>
  <c r="E314" i="5"/>
  <c r="F314" i="5" s="1"/>
  <c r="E570" i="5"/>
  <c r="F570" i="5" s="1"/>
  <c r="E440" i="5"/>
  <c r="F440" i="5" s="1"/>
  <c r="E529" i="5"/>
  <c r="F529" i="5" s="1"/>
  <c r="E828" i="5"/>
  <c r="F828" i="5" s="1"/>
  <c r="E342" i="5"/>
  <c r="F342" i="5" s="1"/>
  <c r="E406" i="5"/>
  <c r="F406" i="5" s="1"/>
  <c r="E470" i="5"/>
  <c r="F470" i="5" s="1"/>
  <c r="E534" i="5"/>
  <c r="F534" i="5" s="1"/>
  <c r="E598" i="5"/>
  <c r="F598" i="5" s="1"/>
  <c r="E1041" i="5"/>
  <c r="F1041" i="5" s="1"/>
  <c r="E676" i="5"/>
  <c r="F676" i="5" s="1"/>
  <c r="E1004" i="5"/>
  <c r="F1004" i="5" s="1"/>
  <c r="E647" i="5"/>
  <c r="F647" i="5" s="1"/>
  <c r="E1106" i="5"/>
  <c r="F1106" i="5" s="1"/>
  <c r="E691" i="5"/>
  <c r="F691" i="5" s="1"/>
  <c r="E903" i="5"/>
  <c r="F903" i="5" s="1"/>
  <c r="E929" i="5"/>
  <c r="F929" i="5" s="1"/>
  <c r="E1203" i="5"/>
  <c r="F1203" i="5" s="1"/>
  <c r="E1157" i="5"/>
  <c r="F1157" i="5" s="1"/>
  <c r="E1213" i="5"/>
  <c r="F1213" i="5" s="1"/>
  <c r="E1184" i="5"/>
  <c r="F1184" i="5" s="1"/>
  <c r="E1137" i="5"/>
  <c r="F1137" i="5" s="1"/>
  <c r="E1201" i="5"/>
  <c r="F1201" i="5" s="1"/>
  <c r="E1265" i="5"/>
  <c r="F1265" i="5" s="1"/>
  <c r="E189" i="5"/>
  <c r="F189" i="5" s="1"/>
  <c r="E253" i="5"/>
  <c r="F253" i="5" s="1"/>
  <c r="E187" i="5"/>
  <c r="F187" i="5" s="1"/>
  <c r="E251" i="5"/>
  <c r="F251" i="5" s="1"/>
  <c r="E322" i="5"/>
  <c r="F322" i="5" s="1"/>
  <c r="E578" i="5"/>
  <c r="F578" i="5" s="1"/>
  <c r="E942" i="5"/>
  <c r="F942" i="5" s="1"/>
  <c r="E683" i="5"/>
  <c r="F683" i="5" s="1"/>
  <c r="E910" i="5"/>
  <c r="F910" i="5" s="1"/>
  <c r="E757" i="5"/>
  <c r="F757" i="5" s="1"/>
  <c r="E888" i="5"/>
  <c r="F888" i="5" s="1"/>
  <c r="E838" i="5"/>
  <c r="F838" i="5" s="1"/>
  <c r="E1034" i="5"/>
  <c r="F1034" i="5" s="1"/>
  <c r="E669" i="5"/>
  <c r="F669" i="5" s="1"/>
  <c r="E832" i="5"/>
  <c r="F832" i="5" s="1"/>
  <c r="E769" i="5"/>
  <c r="F769" i="5" s="1"/>
  <c r="E1152" i="5"/>
  <c r="F1152" i="5" s="1"/>
  <c r="E698" i="5"/>
  <c r="F698" i="5" s="1"/>
  <c r="E762" i="5"/>
  <c r="F762" i="5" s="1"/>
  <c r="E826" i="5"/>
  <c r="F826" i="5" s="1"/>
  <c r="E890" i="5"/>
  <c r="F890" i="5" s="1"/>
  <c r="E954" i="5"/>
  <c r="F954" i="5" s="1"/>
  <c r="E1037" i="5"/>
  <c r="F1037" i="5" s="1"/>
  <c r="E1181" i="5"/>
  <c r="F1181" i="5" s="1"/>
  <c r="E1045" i="5"/>
  <c r="F1045" i="5" s="1"/>
  <c r="E1124" i="5"/>
  <c r="F1124" i="5" s="1"/>
  <c r="E796" i="5"/>
  <c r="F796" i="5" s="1"/>
  <c r="E680" i="5"/>
  <c r="F680" i="5" s="1"/>
  <c r="E710" i="5"/>
  <c r="F710" i="5" s="1"/>
  <c r="E961" i="5"/>
  <c r="F961" i="5" s="1"/>
  <c r="E1051" i="5"/>
  <c r="F1051" i="5" s="1"/>
  <c r="E1149" i="5"/>
  <c r="F1149" i="5" s="1"/>
  <c r="E1260" i="5"/>
  <c r="F1260" i="5" s="1"/>
  <c r="E1120" i="5"/>
  <c r="F1120" i="5" s="1"/>
  <c r="E100" i="5"/>
  <c r="F100" i="5" s="1"/>
  <c r="E420" i="5"/>
  <c r="F420" i="5" s="1"/>
  <c r="E717" i="5"/>
  <c r="F717" i="5" s="1"/>
  <c r="E724" i="5"/>
  <c r="F724" i="5" s="1"/>
  <c r="E856" i="5"/>
  <c r="F856" i="5" s="1"/>
  <c r="E871" i="5"/>
  <c r="F871" i="5" s="1"/>
  <c r="E960" i="5"/>
  <c r="F960" i="5" s="1"/>
  <c r="E202" i="5"/>
  <c r="F202" i="5" s="1"/>
  <c r="E304" i="5"/>
  <c r="F304" i="5" s="1"/>
  <c r="E393" i="5"/>
  <c r="F393" i="5" s="1"/>
  <c r="E560" i="5"/>
  <c r="F560" i="5" s="1"/>
  <c r="E174" i="5"/>
  <c r="F174" i="5" s="1"/>
  <c r="E238" i="5"/>
  <c r="F238" i="5" s="1"/>
  <c r="E301" i="5"/>
  <c r="F301" i="5" s="1"/>
  <c r="E379" i="5"/>
  <c r="F379" i="5" s="1"/>
  <c r="E468" i="5"/>
  <c r="F468" i="5" s="1"/>
  <c r="E557" i="5"/>
  <c r="F557" i="5" s="1"/>
  <c r="E641" i="5"/>
  <c r="F641" i="5" s="1"/>
  <c r="E905" i="5"/>
  <c r="F905" i="5" s="1"/>
  <c r="E5" i="5"/>
  <c r="F5" i="5" s="1"/>
  <c r="E410" i="5"/>
  <c r="F410" i="5" s="1"/>
  <c r="E969" i="5"/>
  <c r="F969" i="5" s="1"/>
  <c r="E332" i="5"/>
  <c r="F332" i="5" s="1"/>
  <c r="E679" i="5"/>
  <c r="F679" i="5" s="1"/>
  <c r="E1237" i="5"/>
  <c r="F1237" i="5" s="1"/>
  <c r="E703" i="5"/>
  <c r="F703" i="5" s="1"/>
  <c r="E784" i="5"/>
  <c r="F784" i="5" s="1"/>
  <c r="E909" i="5"/>
  <c r="F909" i="5" s="1"/>
  <c r="E752" i="5"/>
  <c r="F752" i="5" s="1"/>
  <c r="E877" i="5"/>
  <c r="F877" i="5" s="1"/>
  <c r="E821" i="5"/>
  <c r="F821" i="5" s="1"/>
  <c r="E782" i="5"/>
  <c r="F782" i="5" s="1"/>
  <c r="E661" i="5"/>
  <c r="F661" i="5" s="1"/>
  <c r="E825" i="5"/>
  <c r="F825" i="5" s="1"/>
  <c r="E1131" i="5"/>
  <c r="F1131" i="5" s="1"/>
  <c r="E754" i="5"/>
  <c r="F754" i="5" s="1"/>
  <c r="E818" i="5"/>
  <c r="F818" i="5" s="1"/>
  <c r="E882" i="5"/>
  <c r="F882" i="5" s="1"/>
  <c r="E946" i="5"/>
  <c r="F946" i="5" s="1"/>
  <c r="E1160" i="5"/>
  <c r="F1160" i="5" s="1"/>
  <c r="E1271" i="5"/>
  <c r="F1271" i="5" s="1"/>
  <c r="E1211" i="5"/>
  <c r="F1211" i="5" s="1"/>
  <c r="E1288" i="5"/>
  <c r="F1288" i="5" s="1"/>
  <c r="E43" i="5"/>
  <c r="F43" i="5" s="1"/>
  <c r="E1173" i="5"/>
  <c r="F1173" i="5" s="1"/>
  <c r="E509" i="5"/>
  <c r="F509" i="5" s="1"/>
  <c r="E98" i="5"/>
  <c r="F98" i="5" s="1"/>
  <c r="E34" i="5"/>
  <c r="F34" i="5" s="1"/>
  <c r="E68" i="5"/>
  <c r="F68" i="5" s="1"/>
  <c r="E95" i="5"/>
  <c r="F95" i="5" s="1"/>
  <c r="E31" i="5"/>
  <c r="F31" i="5" s="1"/>
  <c r="E121" i="5"/>
  <c r="F121" i="5" s="1"/>
  <c r="E57" i="5"/>
  <c r="F57" i="5" s="1"/>
  <c r="E118" i="5"/>
  <c r="F118" i="5" s="1"/>
  <c r="E54" i="5"/>
  <c r="F54" i="5" s="1"/>
  <c r="E257" i="5"/>
  <c r="F257" i="5" s="1"/>
  <c r="E330" i="5"/>
  <c r="F330" i="5" s="1"/>
  <c r="E586" i="5"/>
  <c r="F586" i="5" s="1"/>
  <c r="E180" i="5"/>
  <c r="F180" i="5" s="1"/>
  <c r="E244" i="5"/>
  <c r="F244" i="5" s="1"/>
  <c r="E316" i="5"/>
  <c r="F316" i="5" s="1"/>
  <c r="E483" i="5"/>
  <c r="F483" i="5" s="1"/>
  <c r="E572" i="5"/>
  <c r="F572" i="5" s="1"/>
  <c r="E191" i="5"/>
  <c r="F191" i="5" s="1"/>
  <c r="E255" i="5"/>
  <c r="F255" i="5" s="1"/>
  <c r="E416" i="5"/>
  <c r="F416" i="5" s="1"/>
  <c r="E505" i="5"/>
  <c r="F505" i="5" s="1"/>
  <c r="E594" i="5"/>
  <c r="F594" i="5" s="1"/>
  <c r="E303" i="5"/>
  <c r="F303" i="5" s="1"/>
  <c r="E367" i="5"/>
  <c r="F367" i="5" s="1"/>
  <c r="E495" i="5"/>
  <c r="F495" i="5" s="1"/>
  <c r="E559" i="5"/>
  <c r="F559" i="5" s="1"/>
  <c r="E623" i="5"/>
  <c r="F623" i="5" s="1"/>
  <c r="E663" i="5"/>
  <c r="F663" i="5" s="1"/>
  <c r="E640" i="5"/>
  <c r="F640" i="5" s="1"/>
  <c r="E749" i="5"/>
  <c r="F749" i="5" s="1"/>
  <c r="E704" i="5"/>
  <c r="F704" i="5" s="1"/>
  <c r="E808" i="5"/>
  <c r="F808" i="5" s="1"/>
  <c r="E975" i="5"/>
  <c r="F975" i="5" s="1"/>
  <c r="E780" i="5"/>
  <c r="F780" i="5" s="1"/>
  <c r="E869" i="5"/>
  <c r="F869" i="5" s="1"/>
  <c r="E958" i="5"/>
  <c r="F958" i="5" s="1"/>
  <c r="E1228" i="5"/>
  <c r="F1228" i="5" s="1"/>
  <c r="E787" i="5"/>
  <c r="F787" i="5" s="1"/>
  <c r="E915" i="5"/>
  <c r="F915" i="5" s="1"/>
  <c r="E979" i="5"/>
  <c r="F979" i="5" s="1"/>
  <c r="E1028" i="5"/>
  <c r="F1028" i="5" s="1"/>
  <c r="E1025" i="5"/>
  <c r="F1025" i="5" s="1"/>
  <c r="E1187" i="5"/>
  <c r="F1187" i="5" s="1"/>
  <c r="E1167" i="5"/>
  <c r="F1167" i="5" s="1"/>
  <c r="E1031" i="5"/>
  <c r="F1031" i="5" s="1"/>
  <c r="E1095" i="5"/>
  <c r="F1095" i="5" s="1"/>
  <c r="E1223" i="5"/>
  <c r="F1223" i="5" s="1"/>
  <c r="E1270" i="5"/>
  <c r="F1270" i="5" s="1"/>
  <c r="E1113" i="5"/>
  <c r="F1113" i="5" s="1"/>
  <c r="E1122" i="5"/>
  <c r="F1122" i="5" s="1"/>
  <c r="E1250" i="5"/>
  <c r="F1250" i="5" s="1"/>
  <c r="E815" i="5"/>
  <c r="F815" i="5" s="1"/>
  <c r="E108" i="5"/>
  <c r="F108" i="5" s="1"/>
  <c r="E135" i="5"/>
  <c r="F135" i="5" s="1"/>
  <c r="E71" i="5"/>
  <c r="F71" i="5" s="1"/>
  <c r="E7" i="5"/>
  <c r="F7" i="5" s="1"/>
  <c r="E348" i="5"/>
  <c r="F348" i="5" s="1"/>
  <c r="E901" i="5"/>
  <c r="F901" i="5" s="1"/>
  <c r="E1019" i="5"/>
  <c r="F1019" i="5" s="1"/>
  <c r="E747" i="5"/>
  <c r="F747" i="5" s="1"/>
  <c r="E875" i="5"/>
  <c r="F875" i="5" s="1"/>
  <c r="E1017" i="5"/>
  <c r="F1017" i="5" s="1"/>
  <c r="E1123" i="5"/>
  <c r="F1123" i="5" s="1"/>
  <c r="E1230" i="5"/>
  <c r="F1230" i="5" s="1"/>
  <c r="E1294" i="5"/>
  <c r="F1294" i="5" s="1"/>
  <c r="E1274" i="5"/>
  <c r="F1274" i="5" s="1"/>
  <c r="E130" i="5"/>
  <c r="F130" i="5" s="1"/>
  <c r="E66" i="5"/>
  <c r="F66" i="5" s="1"/>
  <c r="E140" i="5"/>
  <c r="F140" i="5" s="1"/>
  <c r="E89" i="5"/>
  <c r="F89" i="5" s="1"/>
  <c r="E25" i="5"/>
  <c r="F25" i="5" s="1"/>
  <c r="E86" i="5"/>
  <c r="F86" i="5" s="1"/>
  <c r="E22" i="5"/>
  <c r="F22" i="5" s="1"/>
  <c r="E223" i="5"/>
  <c r="F223" i="5" s="1"/>
  <c r="E463" i="5"/>
  <c r="F463" i="5" s="1"/>
  <c r="E1163" i="5"/>
  <c r="F1163" i="5" s="1"/>
  <c r="E1081" i="5"/>
  <c r="F1081" i="5" s="1"/>
  <c r="E548" i="5"/>
  <c r="F548" i="5" s="1"/>
  <c r="E122" i="5"/>
  <c r="F122" i="5" s="1"/>
  <c r="E58" i="5"/>
  <c r="F58" i="5" s="1"/>
  <c r="E132" i="5"/>
  <c r="F132" i="5" s="1"/>
  <c r="E145" i="5"/>
  <c r="F145" i="5" s="1"/>
  <c r="E81" i="5"/>
  <c r="F81" i="5" s="1"/>
  <c r="E17" i="5"/>
  <c r="F17" i="5" s="1"/>
  <c r="E142" i="5"/>
  <c r="F142" i="5" s="1"/>
  <c r="E78" i="5"/>
  <c r="F78" i="5" s="1"/>
  <c r="E14" i="5"/>
  <c r="F14" i="5" s="1"/>
  <c r="E233" i="5"/>
  <c r="F233" i="5" s="1"/>
  <c r="E776" i="5"/>
  <c r="F776" i="5" s="1"/>
  <c r="E516" i="5"/>
  <c r="F516" i="5" s="1"/>
  <c r="E164" i="5"/>
  <c r="F164" i="5" s="1"/>
  <c r="E228" i="5"/>
  <c r="F228" i="5" s="1"/>
  <c r="E292" i="5"/>
  <c r="F292" i="5" s="1"/>
  <c r="E351" i="5"/>
  <c r="F351" i="5" s="1"/>
  <c r="E607" i="5"/>
  <c r="F607" i="5" s="1"/>
  <c r="E653" i="5"/>
  <c r="F653" i="5" s="1"/>
  <c r="E725" i="5"/>
  <c r="F725" i="5" s="1"/>
  <c r="E872" i="5"/>
  <c r="F872" i="5" s="1"/>
  <c r="E933" i="5"/>
  <c r="F933" i="5" s="1"/>
  <c r="E771" i="5"/>
  <c r="F771" i="5" s="1"/>
  <c r="E963" i="5"/>
  <c r="F963" i="5" s="1"/>
  <c r="E1291" i="5"/>
  <c r="F1291" i="5" s="1"/>
  <c r="E1126" i="5"/>
  <c r="F1126" i="5" s="1"/>
  <c r="E1190" i="5"/>
  <c r="F1190" i="5" s="1"/>
  <c r="E1161" i="5"/>
  <c r="F1161" i="5" s="1"/>
  <c r="E1225" i="5"/>
  <c r="F1225" i="5" s="1"/>
  <c r="E1289" i="5"/>
  <c r="F1289" i="5" s="1"/>
  <c r="E1170" i="5"/>
  <c r="F1170" i="5" s="1"/>
  <c r="E686" i="5"/>
  <c r="F686" i="5" s="1"/>
  <c r="E299" i="5"/>
  <c r="F299" i="5" s="1"/>
  <c r="E193" i="5"/>
  <c r="F193" i="5" s="1"/>
  <c r="E408" i="5"/>
  <c r="F408" i="5" s="1"/>
  <c r="E497" i="5"/>
  <c r="F497" i="5" s="1"/>
  <c r="E338" i="5"/>
  <c r="F338" i="5" s="1"/>
  <c r="E988" i="5"/>
  <c r="F988" i="5" s="1"/>
  <c r="E431" i="5"/>
  <c r="F431" i="5" s="1"/>
  <c r="E1021" i="5"/>
  <c r="F1021" i="5" s="1"/>
  <c r="E993" i="5"/>
  <c r="F993" i="5" s="1"/>
  <c r="E702" i="5"/>
  <c r="F702" i="5" s="1"/>
  <c r="E1073" i="5"/>
  <c r="F1073" i="5" s="1"/>
  <c r="E723" i="5"/>
  <c r="F723" i="5" s="1"/>
  <c r="E851" i="5"/>
  <c r="F851" i="5" s="1"/>
  <c r="E1099" i="5"/>
  <c r="F1099" i="5" s="1"/>
  <c r="E1104" i="5"/>
  <c r="F1104" i="5" s="1"/>
  <c r="E1078" i="5"/>
  <c r="F1078" i="5" s="1"/>
  <c r="E1142" i="5"/>
  <c r="F1142" i="5" s="1"/>
  <c r="E1206" i="5"/>
  <c r="F1206" i="5" s="1"/>
  <c r="E1177" i="5"/>
  <c r="F1177" i="5" s="1"/>
  <c r="E1241" i="5"/>
  <c r="F1241" i="5" s="1"/>
  <c r="E1186" i="5"/>
  <c r="F1186" i="5" s="1"/>
  <c r="E381" i="5"/>
  <c r="F381" i="5" s="1"/>
  <c r="E67" i="5"/>
  <c r="F67" i="5" s="1"/>
  <c r="E813" i="5"/>
  <c r="F813" i="5" s="1"/>
  <c r="E363" i="5"/>
  <c r="F363" i="5" s="1"/>
  <c r="E184" i="5"/>
  <c r="F184" i="5" s="1"/>
  <c r="E90" i="5"/>
  <c r="F90" i="5" s="1"/>
  <c r="E26" i="5"/>
  <c r="F26" i="5" s="1"/>
  <c r="E256" i="5"/>
  <c r="F256" i="5" s="1"/>
  <c r="E28" i="5"/>
  <c r="F28" i="5" s="1"/>
  <c r="E388" i="5"/>
  <c r="F388" i="5" s="1"/>
  <c r="E87" i="5"/>
  <c r="F87" i="5" s="1"/>
  <c r="E23" i="5"/>
  <c r="F23" i="5" s="1"/>
  <c r="E612" i="5"/>
  <c r="F612" i="5" s="1"/>
  <c r="E266" i="5"/>
  <c r="F266" i="5" s="1"/>
  <c r="E113" i="5"/>
  <c r="F113" i="5" s="1"/>
  <c r="E49" i="5"/>
  <c r="F49" i="5" s="1"/>
  <c r="E649" i="5"/>
  <c r="F649" i="5" s="1"/>
  <c r="E110" i="5"/>
  <c r="F110" i="5" s="1"/>
  <c r="E46" i="5"/>
  <c r="F46" i="5" s="1"/>
  <c r="E378" i="5"/>
  <c r="F378" i="5" s="1"/>
  <c r="E163" i="5"/>
  <c r="F163" i="5" s="1"/>
  <c r="E227" i="5"/>
  <c r="F227" i="5" s="1"/>
  <c r="E291" i="5"/>
  <c r="F291" i="5" s="1"/>
  <c r="E368" i="5"/>
  <c r="F368" i="5" s="1"/>
  <c r="E457" i="5"/>
  <c r="F457" i="5" s="1"/>
  <c r="E546" i="5"/>
  <c r="F546" i="5" s="1"/>
  <c r="E624" i="5"/>
  <c r="F624" i="5" s="1"/>
  <c r="E365" i="5"/>
  <c r="F365" i="5" s="1"/>
  <c r="E443" i="5"/>
  <c r="F443" i="5" s="1"/>
  <c r="E532" i="5"/>
  <c r="F532" i="5" s="1"/>
  <c r="E621" i="5"/>
  <c r="F621" i="5" s="1"/>
  <c r="E201" i="5"/>
  <c r="F201" i="5" s="1"/>
  <c r="E265" i="5"/>
  <c r="F265" i="5" s="1"/>
  <c r="E337" i="5"/>
  <c r="F337" i="5" s="1"/>
  <c r="E426" i="5"/>
  <c r="F426" i="5" s="1"/>
  <c r="E504" i="5"/>
  <c r="F504" i="5" s="1"/>
  <c r="E593" i="5"/>
  <c r="F593" i="5" s="1"/>
  <c r="E188" i="5"/>
  <c r="F188" i="5" s="1"/>
  <c r="E252" i="5"/>
  <c r="F252" i="5" s="1"/>
  <c r="E323" i="5"/>
  <c r="F323" i="5" s="1"/>
  <c r="E412" i="5"/>
  <c r="F412" i="5" s="1"/>
  <c r="E501" i="5"/>
  <c r="F501" i="5" s="1"/>
  <c r="E579" i="5"/>
  <c r="F579" i="5" s="1"/>
  <c r="E870" i="5"/>
  <c r="F870" i="5" s="1"/>
  <c r="E199" i="5"/>
  <c r="F199" i="5" s="1"/>
  <c r="E263" i="5"/>
  <c r="F263" i="5" s="1"/>
  <c r="E345" i="5"/>
  <c r="F345" i="5" s="1"/>
  <c r="E434" i="5"/>
  <c r="F434" i="5" s="1"/>
  <c r="E512" i="5"/>
  <c r="F512" i="5" s="1"/>
  <c r="E601" i="5"/>
  <c r="F601" i="5" s="1"/>
  <c r="E326" i="5"/>
  <c r="F326" i="5" s="1"/>
  <c r="E390" i="5"/>
  <c r="F390" i="5" s="1"/>
  <c r="E454" i="5"/>
  <c r="F454" i="5" s="1"/>
  <c r="E518" i="5"/>
  <c r="F518" i="5" s="1"/>
  <c r="E582" i="5"/>
  <c r="F582" i="5" s="1"/>
  <c r="E646" i="5"/>
  <c r="F646" i="5" s="1"/>
  <c r="E863" i="5"/>
  <c r="F863" i="5" s="1"/>
  <c r="E652" i="5"/>
  <c r="F652" i="5" s="1"/>
  <c r="E311" i="5"/>
  <c r="F311" i="5" s="1"/>
  <c r="E375" i="5"/>
  <c r="F375" i="5" s="1"/>
  <c r="E439" i="5"/>
  <c r="F439" i="5" s="1"/>
  <c r="E503" i="5"/>
  <c r="F503" i="5" s="1"/>
  <c r="E567" i="5"/>
  <c r="F567" i="5" s="1"/>
  <c r="E631" i="5"/>
  <c r="F631" i="5" s="1"/>
  <c r="E831" i="5"/>
  <c r="F831" i="5" s="1"/>
  <c r="E666" i="5"/>
  <c r="F666" i="5" s="1"/>
  <c r="E758" i="5"/>
  <c r="F758" i="5" s="1"/>
  <c r="E1033" i="5"/>
  <c r="F1033" i="5" s="1"/>
  <c r="E681" i="5"/>
  <c r="F681" i="5" s="1"/>
  <c r="E918" i="5"/>
  <c r="F918" i="5" s="1"/>
  <c r="E648" i="5"/>
  <c r="F648" i="5" s="1"/>
  <c r="E765" i="5"/>
  <c r="F765" i="5" s="1"/>
  <c r="E902" i="5"/>
  <c r="F902" i="5" s="1"/>
  <c r="E1000" i="5"/>
  <c r="F1000" i="5" s="1"/>
  <c r="E711" i="5"/>
  <c r="F711" i="5" s="1"/>
  <c r="E800" i="5"/>
  <c r="F800" i="5" s="1"/>
  <c r="E889" i="5"/>
  <c r="F889" i="5" s="1"/>
  <c r="E967" i="5"/>
  <c r="F967" i="5" s="1"/>
  <c r="E904" i="5"/>
  <c r="F904" i="5" s="1"/>
  <c r="E1029" i="5"/>
  <c r="F1029" i="5" s="1"/>
  <c r="E709" i="5"/>
  <c r="F709" i="5" s="1"/>
  <c r="E798" i="5"/>
  <c r="F798" i="5" s="1"/>
  <c r="E876" i="5"/>
  <c r="F876" i="5" s="1"/>
  <c r="E965" i="5"/>
  <c r="F965" i="5" s="1"/>
  <c r="E1229" i="5"/>
  <c r="F1229" i="5" s="1"/>
  <c r="E1268" i="5"/>
  <c r="F1268" i="5" s="1"/>
  <c r="E1101" i="5"/>
  <c r="F1101" i="5" s="1"/>
  <c r="E1276" i="5"/>
  <c r="F1276" i="5" s="1"/>
  <c r="E1114" i="5"/>
  <c r="F1114" i="5" s="1"/>
  <c r="E731" i="5"/>
  <c r="F731" i="5" s="1"/>
  <c r="E795" i="5"/>
  <c r="F795" i="5" s="1"/>
  <c r="E859" i="5"/>
  <c r="F859" i="5" s="1"/>
  <c r="E923" i="5"/>
  <c r="F923" i="5" s="1"/>
  <c r="E987" i="5"/>
  <c r="F987" i="5" s="1"/>
  <c r="E1035" i="5"/>
  <c r="F1035" i="5" s="1"/>
  <c r="E1164" i="5"/>
  <c r="F1164" i="5" s="1"/>
  <c r="E1032" i="5"/>
  <c r="F1032" i="5" s="1"/>
  <c r="E1259" i="5"/>
  <c r="F1259" i="5" s="1"/>
  <c r="E1220" i="5"/>
  <c r="F1220" i="5" s="1"/>
  <c r="E1196" i="5"/>
  <c r="F1196" i="5" s="1"/>
  <c r="E1080" i="5"/>
  <c r="F1080" i="5" s="1"/>
  <c r="E1261" i="5"/>
  <c r="F1261" i="5" s="1"/>
  <c r="E1039" i="5"/>
  <c r="F1039" i="5" s="1"/>
  <c r="E1109" i="5"/>
  <c r="F1109" i="5" s="1"/>
  <c r="E1227" i="5"/>
  <c r="F1227" i="5" s="1"/>
  <c r="E1086" i="5"/>
  <c r="F1086" i="5" s="1"/>
  <c r="E1150" i="5"/>
  <c r="F1150" i="5" s="1"/>
  <c r="E1214" i="5"/>
  <c r="F1214" i="5" s="1"/>
  <c r="E1278" i="5"/>
  <c r="F1278" i="5" s="1"/>
  <c r="E1121" i="5"/>
  <c r="F1121" i="5" s="1"/>
  <c r="E1185" i="5"/>
  <c r="F1185" i="5" s="1"/>
  <c r="E1249" i="5"/>
  <c r="F1249" i="5" s="1"/>
  <c r="E1130" i="5"/>
  <c r="F1130" i="5" s="1"/>
  <c r="E1194" i="5"/>
  <c r="F1194" i="5" s="1"/>
  <c r="E1258" i="5"/>
  <c r="F1258" i="5" s="1"/>
  <c r="E1091" i="5"/>
  <c r="F1091" i="5" s="1"/>
  <c r="E324" i="5"/>
  <c r="F324" i="5" s="1"/>
  <c r="E123" i="5"/>
  <c r="F123" i="5" s="1"/>
  <c r="E60" i="5"/>
  <c r="F60" i="5" s="1"/>
  <c r="E96" i="5"/>
  <c r="F96" i="5" s="1"/>
  <c r="E32" i="5"/>
  <c r="F32" i="5" s="1"/>
  <c r="E133" i="5"/>
  <c r="F133" i="5" s="1"/>
  <c r="E69" i="5"/>
  <c r="F69" i="5" s="1"/>
  <c r="E148" i="5"/>
  <c r="F148" i="5" s="1"/>
  <c r="E146" i="5"/>
  <c r="F146" i="5" s="1"/>
  <c r="E82" i="5"/>
  <c r="F82" i="5" s="1"/>
  <c r="E18" i="5"/>
  <c r="F18" i="5" s="1"/>
  <c r="E499" i="5"/>
  <c r="F499" i="5" s="1"/>
  <c r="E224" i="5"/>
  <c r="F224" i="5" s="1"/>
  <c r="E331" i="5"/>
  <c r="F331" i="5" s="1"/>
  <c r="E143" i="5"/>
  <c r="F143" i="5" s="1"/>
  <c r="E79" i="5"/>
  <c r="F79" i="5" s="1"/>
  <c r="E15" i="5"/>
  <c r="F15" i="5" s="1"/>
  <c r="E555" i="5"/>
  <c r="F555" i="5" s="1"/>
  <c r="E105" i="5"/>
  <c r="F105" i="5" s="1"/>
  <c r="E41" i="5"/>
  <c r="F41" i="5" s="1"/>
  <c r="E595" i="5"/>
  <c r="F595" i="5" s="1"/>
  <c r="E232" i="5"/>
  <c r="F232" i="5" s="1"/>
  <c r="E102" i="5"/>
  <c r="F102" i="5" s="1"/>
  <c r="E38" i="5"/>
  <c r="F38" i="5" s="1"/>
  <c r="E173" i="5"/>
  <c r="F173" i="5" s="1"/>
  <c r="E237" i="5"/>
  <c r="F237" i="5" s="1"/>
  <c r="E474" i="5"/>
  <c r="F474" i="5" s="1"/>
  <c r="E726" i="5"/>
  <c r="F726" i="5" s="1"/>
  <c r="E171" i="5"/>
  <c r="F171" i="5" s="1"/>
  <c r="E235" i="5"/>
  <c r="F235" i="5" s="1"/>
  <c r="E297" i="5"/>
  <c r="F297" i="5" s="1"/>
  <c r="E386" i="5"/>
  <c r="F386" i="5" s="1"/>
  <c r="E464" i="5"/>
  <c r="F464" i="5" s="1"/>
  <c r="E553" i="5"/>
  <c r="F553" i="5" s="1"/>
  <c r="E166" i="5"/>
  <c r="F166" i="5" s="1"/>
  <c r="E230" i="5"/>
  <c r="F230" i="5" s="1"/>
  <c r="E294" i="5"/>
  <c r="F294" i="5" s="1"/>
  <c r="E372" i="5"/>
  <c r="F372" i="5" s="1"/>
  <c r="E539" i="5"/>
  <c r="F539" i="5" s="1"/>
  <c r="E628" i="5"/>
  <c r="F628" i="5" s="1"/>
  <c r="E209" i="5"/>
  <c r="F209" i="5" s="1"/>
  <c r="E273" i="5"/>
  <c r="F273" i="5" s="1"/>
  <c r="E344" i="5"/>
  <c r="F344" i="5" s="1"/>
  <c r="E433" i="5"/>
  <c r="F433" i="5" s="1"/>
  <c r="E522" i="5"/>
  <c r="F522" i="5" s="1"/>
  <c r="E600" i="5"/>
  <c r="F600" i="5" s="1"/>
  <c r="E959" i="5"/>
  <c r="F959" i="5" s="1"/>
  <c r="E196" i="5"/>
  <c r="F196" i="5" s="1"/>
  <c r="E260" i="5"/>
  <c r="F260" i="5" s="1"/>
  <c r="E341" i="5"/>
  <c r="F341" i="5" s="1"/>
  <c r="E419" i="5"/>
  <c r="F419" i="5" s="1"/>
  <c r="E508" i="5"/>
  <c r="F508" i="5" s="1"/>
  <c r="E597" i="5"/>
  <c r="F597" i="5" s="1"/>
  <c r="E207" i="5"/>
  <c r="F207" i="5" s="1"/>
  <c r="E271" i="5"/>
  <c r="F271" i="5" s="1"/>
  <c r="E352" i="5"/>
  <c r="F352" i="5" s="1"/>
  <c r="E441" i="5"/>
  <c r="F441" i="5" s="1"/>
  <c r="E530" i="5"/>
  <c r="F530" i="5" s="1"/>
  <c r="E608" i="5"/>
  <c r="F608" i="5" s="1"/>
  <c r="E334" i="5"/>
  <c r="F334" i="5" s="1"/>
  <c r="E398" i="5"/>
  <c r="F398" i="5" s="1"/>
  <c r="E462" i="5"/>
  <c r="F462" i="5" s="1"/>
  <c r="E526" i="5"/>
  <c r="F526" i="5" s="1"/>
  <c r="E590" i="5"/>
  <c r="F590" i="5" s="1"/>
  <c r="E654" i="5"/>
  <c r="F654" i="5" s="1"/>
  <c r="E772" i="5"/>
  <c r="F772" i="5" s="1"/>
  <c r="E886" i="5"/>
  <c r="F886" i="5" s="1"/>
  <c r="E1018" i="5"/>
  <c r="F1018" i="5" s="1"/>
  <c r="E658" i="5"/>
  <c r="F658" i="5" s="1"/>
  <c r="E751" i="5"/>
  <c r="F751" i="5" s="1"/>
  <c r="E996" i="5"/>
  <c r="F996" i="5" s="1"/>
  <c r="E319" i="5"/>
  <c r="F319" i="5" s="1"/>
  <c r="E383" i="5"/>
  <c r="F383" i="5" s="1"/>
  <c r="E447" i="5"/>
  <c r="F447" i="5" s="1"/>
  <c r="E511" i="5"/>
  <c r="F511" i="5" s="1"/>
  <c r="E575" i="5"/>
  <c r="F575" i="5" s="1"/>
  <c r="E639" i="5"/>
  <c r="F639" i="5" s="1"/>
  <c r="E733" i="5"/>
  <c r="F733" i="5" s="1"/>
  <c r="E854" i="5"/>
  <c r="F854" i="5" s="1"/>
  <c r="E1013" i="5"/>
  <c r="F1013" i="5" s="1"/>
  <c r="E684" i="5"/>
  <c r="F684" i="5" s="1"/>
  <c r="E781" i="5"/>
  <c r="F781" i="5" s="1"/>
  <c r="E917" i="5"/>
  <c r="F917" i="5" s="1"/>
  <c r="E688" i="5"/>
  <c r="F688" i="5" s="1"/>
  <c r="E816" i="5"/>
  <c r="F816" i="5" s="1"/>
  <c r="E941" i="5"/>
  <c r="F941" i="5" s="1"/>
  <c r="E660" i="5"/>
  <c r="F660" i="5" s="1"/>
  <c r="E777" i="5"/>
  <c r="F777" i="5" s="1"/>
  <c r="E913" i="5"/>
  <c r="F913" i="5" s="1"/>
  <c r="E1008" i="5"/>
  <c r="F1008" i="5" s="1"/>
  <c r="E729" i="5"/>
  <c r="F729" i="5" s="1"/>
  <c r="E807" i="5"/>
  <c r="F807" i="5" s="1"/>
  <c r="E896" i="5"/>
  <c r="F896" i="5" s="1"/>
  <c r="E985" i="5"/>
  <c r="F985" i="5" s="1"/>
  <c r="E833" i="5"/>
  <c r="F833" i="5" s="1"/>
  <c r="E911" i="5"/>
  <c r="F911" i="5" s="1"/>
  <c r="E1066" i="5"/>
  <c r="F1066" i="5" s="1"/>
  <c r="E716" i="5"/>
  <c r="F716" i="5" s="1"/>
  <c r="E805" i="5"/>
  <c r="F805" i="5" s="1"/>
  <c r="E894" i="5"/>
  <c r="F894" i="5" s="1"/>
  <c r="E972" i="5"/>
  <c r="F972" i="5" s="1"/>
  <c r="E1284" i="5"/>
  <c r="F1284" i="5" s="1"/>
  <c r="E1275" i="5"/>
  <c r="F1275" i="5" s="1"/>
  <c r="E746" i="5"/>
  <c r="F746" i="5" s="1"/>
  <c r="E810" i="5"/>
  <c r="F810" i="5" s="1"/>
  <c r="E874" i="5"/>
  <c r="F874" i="5" s="1"/>
  <c r="E938" i="5"/>
  <c r="F938" i="5" s="1"/>
  <c r="E1012" i="5"/>
  <c r="F1012" i="5" s="1"/>
  <c r="E1139" i="5"/>
  <c r="F1139" i="5" s="1"/>
  <c r="E1283" i="5"/>
  <c r="F1283" i="5" s="1"/>
  <c r="E1127" i="5"/>
  <c r="F1127" i="5" s="1"/>
  <c r="E1243" i="5"/>
  <c r="F1243" i="5" s="1"/>
  <c r="E739" i="5"/>
  <c r="F739" i="5" s="1"/>
  <c r="E803" i="5"/>
  <c r="F803" i="5" s="1"/>
  <c r="E867" i="5"/>
  <c r="F867" i="5" s="1"/>
  <c r="E931" i="5"/>
  <c r="F931" i="5" s="1"/>
  <c r="E1010" i="5"/>
  <c r="F1010" i="5" s="1"/>
  <c r="E1156" i="5"/>
  <c r="F1156" i="5" s="1"/>
  <c r="E1053" i="5"/>
  <c r="F1053" i="5" s="1"/>
  <c r="E1204" i="5"/>
  <c r="F1204" i="5" s="1"/>
  <c r="E1050" i="5"/>
  <c r="F1050" i="5" s="1"/>
  <c r="E1151" i="5"/>
  <c r="F1151" i="5" s="1"/>
  <c r="E1267" i="5"/>
  <c r="F1267" i="5" s="1"/>
  <c r="E1119" i="5"/>
  <c r="F1119" i="5" s="1"/>
  <c r="E1200" i="5"/>
  <c r="F1200" i="5" s="1"/>
  <c r="E1084" i="5"/>
  <c r="F1084" i="5" s="1"/>
  <c r="E1180" i="5"/>
  <c r="F1180" i="5" s="1"/>
  <c r="E1295" i="5"/>
  <c r="F1295" i="5" s="1"/>
  <c r="E1047" i="5"/>
  <c r="F1047" i="5" s="1"/>
  <c r="E1125" i="5"/>
  <c r="F1125" i="5" s="1"/>
  <c r="E1236" i="5"/>
  <c r="F1236" i="5" s="1"/>
  <c r="E1094" i="5"/>
  <c r="F1094" i="5" s="1"/>
  <c r="E1158" i="5"/>
  <c r="F1158" i="5" s="1"/>
  <c r="E1222" i="5"/>
  <c r="F1222" i="5" s="1"/>
  <c r="E1286" i="5"/>
  <c r="F1286" i="5" s="1"/>
  <c r="E1138" i="5"/>
  <c r="F1138" i="5" s="1"/>
  <c r="E1202" i="5"/>
  <c r="F1202" i="5" s="1"/>
  <c r="E1266" i="5"/>
  <c r="F1266" i="5" s="1"/>
  <c r="E247" i="5"/>
  <c r="F247" i="5" s="1"/>
  <c r="E274" i="5"/>
  <c r="F274" i="5" s="1"/>
  <c r="E115" i="5"/>
  <c r="F115" i="5" s="1"/>
  <c r="E619" i="5"/>
  <c r="F619" i="5" s="1"/>
  <c r="E282" i="5"/>
  <c r="F282" i="5" s="1"/>
  <c r="E125" i="5"/>
  <c r="F125" i="5" s="1"/>
  <c r="E61" i="5"/>
  <c r="F61" i="5" s="1"/>
  <c r="E138" i="5"/>
  <c r="F138" i="5" s="1"/>
  <c r="E74" i="5"/>
  <c r="F74" i="5" s="1"/>
  <c r="E10" i="5"/>
  <c r="F10" i="5" s="1"/>
  <c r="E192" i="5"/>
  <c r="F192" i="5" s="1"/>
  <c r="E317" i="5"/>
  <c r="F317" i="5" s="1"/>
  <c r="E97" i="5"/>
  <c r="F97" i="5" s="1"/>
  <c r="E33" i="5"/>
  <c r="F33" i="5" s="1"/>
  <c r="E94" i="5"/>
  <c r="F94" i="5" s="1"/>
  <c r="E30" i="5"/>
  <c r="F30" i="5" s="1"/>
  <c r="E179" i="5"/>
  <c r="F179" i="5" s="1"/>
  <c r="E243" i="5"/>
  <c r="F243" i="5" s="1"/>
  <c r="E482" i="5"/>
  <c r="F482" i="5" s="1"/>
  <c r="E153" i="5"/>
  <c r="F153" i="5" s="1"/>
  <c r="E217" i="5"/>
  <c r="F217" i="5" s="1"/>
  <c r="E281" i="5"/>
  <c r="F281" i="5" s="1"/>
  <c r="E362" i="5"/>
  <c r="F362" i="5" s="1"/>
  <c r="E618" i="5"/>
  <c r="F618" i="5" s="1"/>
  <c r="E982" i="5"/>
  <c r="F982" i="5" s="1"/>
  <c r="E204" i="5"/>
  <c r="F204" i="5" s="1"/>
  <c r="E268" i="5"/>
  <c r="F268" i="5" s="1"/>
  <c r="E437" i="5"/>
  <c r="F437" i="5" s="1"/>
  <c r="E515" i="5"/>
  <c r="F515" i="5" s="1"/>
  <c r="E604" i="5"/>
  <c r="F604" i="5" s="1"/>
  <c r="E151" i="5"/>
  <c r="F151" i="5" s="1"/>
  <c r="E215" i="5"/>
  <c r="F215" i="5" s="1"/>
  <c r="E279" i="5"/>
  <c r="F279" i="5" s="1"/>
  <c r="E370" i="5"/>
  <c r="F370" i="5" s="1"/>
  <c r="E448" i="5"/>
  <c r="F448" i="5" s="1"/>
  <c r="E537" i="5"/>
  <c r="F537" i="5" s="1"/>
  <c r="E626" i="5"/>
  <c r="F626" i="5" s="1"/>
  <c r="E774" i="5"/>
  <c r="F774" i="5" s="1"/>
  <c r="E327" i="5"/>
  <c r="F327" i="5" s="1"/>
  <c r="E391" i="5"/>
  <c r="F391" i="5" s="1"/>
  <c r="E455" i="5"/>
  <c r="F455" i="5" s="1"/>
  <c r="E519" i="5"/>
  <c r="F519" i="5" s="1"/>
  <c r="E583" i="5"/>
  <c r="F583" i="5" s="1"/>
  <c r="E792" i="5"/>
  <c r="F792" i="5" s="1"/>
  <c r="E957" i="5"/>
  <c r="F957" i="5" s="1"/>
  <c r="E696" i="5"/>
  <c r="F696" i="5" s="1"/>
  <c r="E952" i="5"/>
  <c r="F952" i="5" s="1"/>
  <c r="E667" i="5"/>
  <c r="F667" i="5" s="1"/>
  <c r="E919" i="5"/>
  <c r="F919" i="5" s="1"/>
  <c r="E736" i="5"/>
  <c r="F736" i="5" s="1"/>
  <c r="E992" i="5"/>
  <c r="F992" i="5" s="1"/>
  <c r="E1263" i="5"/>
  <c r="F1263" i="5" s="1"/>
  <c r="E840" i="5"/>
  <c r="F840" i="5" s="1"/>
  <c r="E1168" i="5"/>
  <c r="F1168" i="5" s="1"/>
  <c r="E734" i="5"/>
  <c r="F734" i="5" s="1"/>
  <c r="E812" i="5"/>
  <c r="F812" i="5" s="1"/>
  <c r="E990" i="5"/>
  <c r="F990" i="5" s="1"/>
  <c r="E1296" i="5"/>
  <c r="F1296" i="5" s="1"/>
  <c r="E1027" i="5"/>
  <c r="F1027" i="5" s="1"/>
  <c r="E1141" i="5"/>
  <c r="F1141" i="5" s="1"/>
  <c r="E811" i="5"/>
  <c r="F811" i="5" s="1"/>
  <c r="E939" i="5"/>
  <c r="F939" i="5" s="1"/>
  <c r="E1060" i="5"/>
  <c r="F1060" i="5" s="1"/>
  <c r="E1057" i="5"/>
  <c r="F1057" i="5" s="1"/>
  <c r="E1098" i="5"/>
  <c r="F1098" i="5" s="1"/>
  <c r="E1299" i="5"/>
  <c r="F1299" i="5" s="1"/>
  <c r="E1055" i="5"/>
  <c r="F1055" i="5" s="1"/>
  <c r="E1159" i="5"/>
  <c r="F1159" i="5" s="1"/>
  <c r="E1240" i="5"/>
  <c r="F1240" i="5" s="1"/>
  <c r="E1102" i="5"/>
  <c r="F1102" i="5" s="1"/>
  <c r="E1166" i="5"/>
  <c r="F1166" i="5" s="1"/>
  <c r="E1146" i="5"/>
  <c r="F1146" i="5" s="1"/>
  <c r="E1210" i="5"/>
  <c r="F1210" i="5" s="1"/>
  <c r="E845" i="5"/>
  <c r="F845" i="5" s="1"/>
  <c r="E435" i="5"/>
  <c r="F435" i="5" s="1"/>
  <c r="E117" i="5"/>
  <c r="F117" i="5" s="1"/>
  <c r="E53" i="5"/>
  <c r="F53" i="5" s="1"/>
  <c r="E84" i="5"/>
  <c r="F84" i="5" s="1"/>
  <c r="E428" i="5"/>
  <c r="F428" i="5" s="1"/>
  <c r="E587" i="5"/>
  <c r="F587" i="5" s="1"/>
  <c r="E127" i="5"/>
  <c r="F127" i="5" s="1"/>
  <c r="E63" i="5"/>
  <c r="F63" i="5" s="1"/>
  <c r="E92" i="5"/>
  <c r="F92" i="5" s="1"/>
  <c r="E484" i="5"/>
  <c r="F484" i="5" s="1"/>
  <c r="E524" i="5"/>
  <c r="F524" i="5" s="1"/>
  <c r="E880" i="5"/>
  <c r="F880" i="5" s="1"/>
  <c r="E400" i="5"/>
  <c r="F400" i="5" s="1"/>
  <c r="E489" i="5"/>
  <c r="F489" i="5" s="1"/>
  <c r="E182" i="5"/>
  <c r="F182" i="5" s="1"/>
  <c r="E246" i="5"/>
  <c r="F246" i="5" s="1"/>
  <c r="E308" i="5"/>
  <c r="F308" i="5" s="1"/>
  <c r="E475" i="5"/>
  <c r="F475" i="5" s="1"/>
  <c r="E564" i="5"/>
  <c r="F564" i="5" s="1"/>
  <c r="E161" i="5"/>
  <c r="F161" i="5" s="1"/>
  <c r="E225" i="5"/>
  <c r="F225" i="5" s="1"/>
  <c r="E289" i="5"/>
  <c r="F289" i="5" s="1"/>
  <c r="E369" i="5"/>
  <c r="F369" i="5" s="1"/>
  <c r="E458" i="5"/>
  <c r="F458" i="5" s="1"/>
  <c r="E536" i="5"/>
  <c r="F536" i="5" s="1"/>
  <c r="E625" i="5"/>
  <c r="F625" i="5" s="1"/>
  <c r="E212" i="5"/>
  <c r="F212" i="5" s="1"/>
  <c r="E276" i="5"/>
  <c r="F276" i="5" s="1"/>
  <c r="E355" i="5"/>
  <c r="F355" i="5" s="1"/>
  <c r="E444" i="5"/>
  <c r="F444" i="5" s="1"/>
  <c r="E533" i="5"/>
  <c r="F533" i="5" s="1"/>
  <c r="E611" i="5"/>
  <c r="F611" i="5" s="1"/>
  <c r="E159" i="5"/>
  <c r="F159" i="5" s="1"/>
  <c r="E287" i="5"/>
  <c r="F287" i="5" s="1"/>
  <c r="E377" i="5"/>
  <c r="F377" i="5" s="1"/>
  <c r="E466" i="5"/>
  <c r="F466" i="5" s="1"/>
  <c r="E544" i="5"/>
  <c r="F544" i="5" s="1"/>
  <c r="E635" i="5"/>
  <c r="F635" i="5" s="1"/>
  <c r="E350" i="5"/>
  <c r="F350" i="5" s="1"/>
  <c r="E414" i="5"/>
  <c r="F414" i="5" s="1"/>
  <c r="E478" i="5"/>
  <c r="F478" i="5" s="1"/>
  <c r="E542" i="5"/>
  <c r="F542" i="5" s="1"/>
  <c r="E606" i="5"/>
  <c r="F606" i="5" s="1"/>
  <c r="E675" i="5"/>
  <c r="F675" i="5" s="1"/>
  <c r="E789" i="5"/>
  <c r="F789" i="5" s="1"/>
  <c r="E1072" i="5"/>
  <c r="F1072" i="5" s="1"/>
  <c r="E785" i="5"/>
  <c r="F785" i="5" s="1"/>
  <c r="E335" i="5"/>
  <c r="F335" i="5" s="1"/>
  <c r="E399" i="5"/>
  <c r="F399" i="5" s="1"/>
  <c r="E527" i="5"/>
  <c r="F527" i="5" s="1"/>
  <c r="E591" i="5"/>
  <c r="F591" i="5" s="1"/>
  <c r="E655" i="5"/>
  <c r="F655" i="5" s="1"/>
  <c r="E1188" i="5"/>
  <c r="F1188" i="5" s="1"/>
  <c r="E637" i="5"/>
  <c r="F637" i="5" s="1"/>
  <c r="E701" i="5"/>
  <c r="F701" i="5" s="1"/>
  <c r="E861" i="5"/>
  <c r="F861" i="5" s="1"/>
  <c r="E674" i="5"/>
  <c r="F674" i="5" s="1"/>
  <c r="E788" i="5"/>
  <c r="F788" i="5" s="1"/>
  <c r="E924" i="5"/>
  <c r="F924" i="5" s="1"/>
  <c r="E743" i="5"/>
  <c r="F743" i="5" s="1"/>
  <c r="E921" i="5"/>
  <c r="F921" i="5" s="1"/>
  <c r="E1001" i="5"/>
  <c r="F1001" i="5" s="1"/>
  <c r="E847" i="5"/>
  <c r="F847" i="5" s="1"/>
  <c r="E936" i="5"/>
  <c r="F936" i="5" s="1"/>
  <c r="E662" i="5"/>
  <c r="F662" i="5" s="1"/>
  <c r="E741" i="5"/>
  <c r="F741" i="5" s="1"/>
  <c r="E830" i="5"/>
  <c r="F830" i="5" s="1"/>
  <c r="E908" i="5"/>
  <c r="F908" i="5" s="1"/>
  <c r="E1003" i="5"/>
  <c r="F1003" i="5" s="1"/>
  <c r="E1148" i="5"/>
  <c r="F1148" i="5" s="1"/>
  <c r="E1292" i="5"/>
  <c r="F1292" i="5" s="1"/>
  <c r="E755" i="5"/>
  <c r="F755" i="5" s="1"/>
  <c r="E819" i="5"/>
  <c r="F819" i="5" s="1"/>
  <c r="E883" i="5"/>
  <c r="F883" i="5" s="1"/>
  <c r="E947" i="5"/>
  <c r="F947" i="5" s="1"/>
  <c r="E1024" i="5"/>
  <c r="F1024" i="5" s="1"/>
  <c r="E1224" i="5"/>
  <c r="F1224" i="5" s="1"/>
  <c r="E1067" i="5"/>
  <c r="F1067" i="5" s="1"/>
  <c r="E1232" i="5"/>
  <c r="F1232" i="5" s="1"/>
  <c r="E1064" i="5"/>
  <c r="F1064" i="5" s="1"/>
  <c r="E1191" i="5"/>
  <c r="F1191" i="5" s="1"/>
  <c r="E1132" i="5"/>
  <c r="F1132" i="5" s="1"/>
  <c r="E1247" i="5"/>
  <c r="F1247" i="5" s="1"/>
  <c r="E1112" i="5"/>
  <c r="F1112" i="5" s="1"/>
  <c r="E1197" i="5"/>
  <c r="F1197" i="5" s="1"/>
  <c r="E999" i="5"/>
  <c r="F999" i="5" s="1"/>
  <c r="E1063" i="5"/>
  <c r="F1063" i="5" s="1"/>
  <c r="E1253" i="5"/>
  <c r="F1253" i="5" s="1"/>
  <c r="E1110" i="5"/>
  <c r="F1110" i="5" s="1"/>
  <c r="E1174" i="5"/>
  <c r="F1174" i="5" s="1"/>
  <c r="E1238" i="5"/>
  <c r="F1238" i="5" s="1"/>
  <c r="E1145" i="5"/>
  <c r="F1145" i="5" s="1"/>
  <c r="E1209" i="5"/>
  <c r="F1209" i="5" s="1"/>
  <c r="E1273" i="5"/>
  <c r="F1273" i="5" s="1"/>
  <c r="E1154" i="5"/>
  <c r="F1154" i="5" s="1"/>
  <c r="E1218" i="5"/>
  <c r="F1218" i="5" s="1"/>
  <c r="E1282" i="5"/>
  <c r="F1282" i="5" s="1"/>
  <c r="E476" i="5"/>
  <c r="F476" i="5" s="1"/>
  <c r="E210" i="5"/>
  <c r="F210" i="5" s="1"/>
  <c r="E99" i="5"/>
  <c r="F99" i="5" s="1"/>
  <c r="E35" i="5"/>
  <c r="F35" i="5" s="1"/>
  <c r="E136" i="5"/>
  <c r="F136" i="5" s="1"/>
  <c r="E72" i="5"/>
  <c r="F72" i="5" s="1"/>
  <c r="E8" i="5"/>
  <c r="F8" i="5" s="1"/>
  <c r="E218" i="5"/>
  <c r="F218" i="5" s="1"/>
  <c r="E52" i="5"/>
  <c r="F52" i="5" s="1"/>
  <c r="E3" i="5"/>
  <c r="F3" i="5" s="1"/>
  <c r="E573" i="5"/>
  <c r="F573" i="5" s="1"/>
  <c r="E119" i="5"/>
  <c r="F119" i="5" s="1"/>
  <c r="E55" i="5"/>
  <c r="F55" i="5" s="1"/>
  <c r="E76" i="5"/>
  <c r="F76" i="5" s="1"/>
  <c r="E427" i="5"/>
  <c r="F427" i="5" s="1"/>
  <c r="E467" i="5"/>
  <c r="F467" i="5" s="1"/>
  <c r="E197" i="5"/>
  <c r="F197" i="5" s="1"/>
  <c r="E261" i="5"/>
  <c r="F261" i="5" s="1"/>
  <c r="E506" i="5"/>
  <c r="F506" i="5" s="1"/>
  <c r="E329" i="5"/>
  <c r="F329" i="5" s="1"/>
  <c r="E496" i="5"/>
  <c r="F496" i="5" s="1"/>
  <c r="E585" i="5"/>
  <c r="F585" i="5" s="1"/>
  <c r="E190" i="5"/>
  <c r="F190" i="5" s="1"/>
  <c r="E254" i="5"/>
  <c r="F254" i="5" s="1"/>
  <c r="E315" i="5"/>
  <c r="F315" i="5" s="1"/>
  <c r="E404" i="5"/>
  <c r="F404" i="5" s="1"/>
  <c r="E493" i="5"/>
  <c r="F493" i="5" s="1"/>
  <c r="E571" i="5"/>
  <c r="F571" i="5" s="1"/>
  <c r="E169" i="5"/>
  <c r="F169" i="5" s="1"/>
  <c r="E298" i="5"/>
  <c r="F298" i="5" s="1"/>
  <c r="E376" i="5"/>
  <c r="F376" i="5" s="1"/>
  <c r="E465" i="5"/>
  <c r="F465" i="5" s="1"/>
  <c r="E554" i="5"/>
  <c r="F554" i="5" s="1"/>
  <c r="E643" i="5"/>
  <c r="F643" i="5" s="1"/>
  <c r="E156" i="5"/>
  <c r="F156" i="5" s="1"/>
  <c r="E220" i="5"/>
  <c r="F220" i="5" s="1"/>
  <c r="E284" i="5"/>
  <c r="F284" i="5" s="1"/>
  <c r="E373" i="5"/>
  <c r="F373" i="5" s="1"/>
  <c r="E451" i="5"/>
  <c r="F451" i="5" s="1"/>
  <c r="E540" i="5"/>
  <c r="F540" i="5" s="1"/>
  <c r="E629" i="5"/>
  <c r="F629" i="5" s="1"/>
  <c r="E167" i="5"/>
  <c r="F167" i="5" s="1"/>
  <c r="E231" i="5"/>
  <c r="F231" i="5" s="1"/>
  <c r="E306" i="5"/>
  <c r="F306" i="5" s="1"/>
  <c r="E384" i="5"/>
  <c r="F384" i="5" s="1"/>
  <c r="E473" i="5"/>
  <c r="F473" i="5" s="1"/>
  <c r="E562" i="5"/>
  <c r="F562" i="5" s="1"/>
  <c r="E358" i="5"/>
  <c r="F358" i="5" s="1"/>
  <c r="E422" i="5"/>
  <c r="F422" i="5" s="1"/>
  <c r="E486" i="5"/>
  <c r="F486" i="5" s="1"/>
  <c r="E550" i="5"/>
  <c r="F550" i="5" s="1"/>
  <c r="E614" i="5"/>
  <c r="F614" i="5" s="1"/>
  <c r="E682" i="5"/>
  <c r="F682" i="5" s="1"/>
  <c r="E690" i="5"/>
  <c r="F690" i="5" s="1"/>
  <c r="E791" i="5"/>
  <c r="F791" i="5" s="1"/>
  <c r="E343" i="5"/>
  <c r="F343" i="5" s="1"/>
  <c r="E407" i="5"/>
  <c r="F407" i="5" s="1"/>
  <c r="E471" i="5"/>
  <c r="F471" i="5" s="1"/>
  <c r="E535" i="5"/>
  <c r="F535" i="5" s="1"/>
  <c r="E599" i="5"/>
  <c r="F599" i="5" s="1"/>
  <c r="E673" i="5"/>
  <c r="F673" i="5" s="1"/>
  <c r="E934" i="5"/>
  <c r="F934" i="5" s="1"/>
  <c r="E634" i="5"/>
  <c r="F634" i="5" s="1"/>
  <c r="E849" i="5"/>
  <c r="F849" i="5" s="1"/>
  <c r="E974" i="5"/>
  <c r="F974" i="5" s="1"/>
  <c r="E645" i="5"/>
  <c r="F645" i="5" s="1"/>
  <c r="E720" i="5"/>
  <c r="F720" i="5" s="1"/>
  <c r="E692" i="5"/>
  <c r="F692" i="5" s="1"/>
  <c r="E677" i="5"/>
  <c r="F677" i="5" s="1"/>
  <c r="E761" i="5"/>
  <c r="F761" i="5" s="1"/>
  <c r="E839" i="5"/>
  <c r="F839" i="5" s="1"/>
  <c r="E928" i="5"/>
  <c r="F928" i="5" s="1"/>
  <c r="E1020" i="5"/>
  <c r="F1020" i="5" s="1"/>
  <c r="E943" i="5"/>
  <c r="F943" i="5" s="1"/>
  <c r="E670" i="5"/>
  <c r="F670" i="5" s="1"/>
  <c r="E748" i="5"/>
  <c r="F748" i="5" s="1"/>
  <c r="E837" i="5"/>
  <c r="F837" i="5" s="1"/>
  <c r="E926" i="5"/>
  <c r="F926" i="5" s="1"/>
  <c r="E1048" i="5"/>
  <c r="F1048" i="5" s="1"/>
  <c r="E706" i="5"/>
  <c r="F706" i="5" s="1"/>
  <c r="E770" i="5"/>
  <c r="F770" i="5" s="1"/>
  <c r="E834" i="5"/>
  <c r="F834" i="5" s="1"/>
  <c r="E898" i="5"/>
  <c r="F898" i="5" s="1"/>
  <c r="E962" i="5"/>
  <c r="F962" i="5" s="1"/>
  <c r="E1044" i="5"/>
  <c r="F1044" i="5" s="1"/>
  <c r="E1215" i="5"/>
  <c r="F1215" i="5" s="1"/>
  <c r="E699" i="5"/>
  <c r="F699" i="5" s="1"/>
  <c r="E763" i="5"/>
  <c r="F763" i="5" s="1"/>
  <c r="E827" i="5"/>
  <c r="F827" i="5" s="1"/>
  <c r="E891" i="5"/>
  <c r="F891" i="5" s="1"/>
  <c r="E955" i="5"/>
  <c r="F955" i="5" s="1"/>
  <c r="E1042" i="5"/>
  <c r="F1042" i="5" s="1"/>
  <c r="E1075" i="5"/>
  <c r="F1075" i="5" s="1"/>
  <c r="E1252" i="5"/>
  <c r="F1252" i="5" s="1"/>
  <c r="E1082" i="5"/>
  <c r="F1082" i="5" s="1"/>
  <c r="E1205" i="5"/>
  <c r="F1205" i="5" s="1"/>
  <c r="E1144" i="5"/>
  <c r="F1144" i="5" s="1"/>
  <c r="E1136" i="5"/>
  <c r="F1136" i="5" s="1"/>
  <c r="E1251" i="5"/>
  <c r="F1251" i="5" s="1"/>
  <c r="E1116" i="5"/>
  <c r="F1116" i="5" s="1"/>
  <c r="E1231" i="5"/>
  <c r="F1231" i="5" s="1"/>
  <c r="E1007" i="5"/>
  <c r="F1007" i="5" s="1"/>
  <c r="E1071" i="5"/>
  <c r="F1071" i="5" s="1"/>
  <c r="E1172" i="5"/>
  <c r="F1172" i="5" s="1"/>
  <c r="E1287" i="5"/>
  <c r="F1287" i="5" s="1"/>
  <c r="E1118" i="5"/>
  <c r="F1118" i="5" s="1"/>
  <c r="E1182" i="5"/>
  <c r="F1182" i="5" s="1"/>
  <c r="E1246" i="5"/>
  <c r="F1246" i="5" s="1"/>
  <c r="E1089" i="5"/>
  <c r="F1089" i="5" s="1"/>
  <c r="E1153" i="5"/>
  <c r="F1153" i="5" s="1"/>
  <c r="E1217" i="5"/>
  <c r="F1217" i="5" s="1"/>
  <c r="E1281" i="5"/>
  <c r="F1281" i="5" s="1"/>
  <c r="E1162" i="5"/>
  <c r="F1162" i="5" s="1"/>
  <c r="E1226" i="5"/>
  <c r="F1226" i="5" s="1"/>
  <c r="E1290" i="5"/>
  <c r="F1290" i="5" s="1"/>
  <c r="E712" i="5"/>
  <c r="F712" i="5" s="1"/>
  <c r="E949" i="5"/>
  <c r="F949" i="5" s="1"/>
  <c r="E128" i="5"/>
  <c r="F128" i="5" s="1"/>
  <c r="E64" i="5"/>
  <c r="F64" i="5" s="1"/>
  <c r="E491" i="5"/>
  <c r="F491" i="5" s="1"/>
  <c r="E20" i="5"/>
  <c r="F20" i="5" s="1"/>
  <c r="E114" i="5"/>
  <c r="F114" i="5" s="1"/>
  <c r="E50" i="5"/>
  <c r="F50" i="5" s="1"/>
  <c r="E124" i="5"/>
  <c r="F124" i="5" s="1"/>
  <c r="E111" i="5"/>
  <c r="F111" i="5" s="1"/>
  <c r="E47" i="5"/>
  <c r="F47" i="5" s="1"/>
  <c r="E36" i="5"/>
  <c r="F36" i="5" s="1"/>
  <c r="E137" i="5"/>
  <c r="F137" i="5" s="1"/>
  <c r="E73" i="5"/>
  <c r="F73" i="5" s="1"/>
  <c r="E9" i="5"/>
  <c r="F9" i="5" s="1"/>
  <c r="E134" i="5"/>
  <c r="F134" i="5" s="1"/>
  <c r="E70" i="5"/>
  <c r="F70" i="5" s="1"/>
  <c r="E6" i="5"/>
  <c r="F6" i="5" s="1"/>
  <c r="E205" i="5"/>
  <c r="F205" i="5" s="1"/>
  <c r="E269" i="5"/>
  <c r="F269" i="5" s="1"/>
  <c r="E346" i="5"/>
  <c r="F346" i="5" s="1"/>
  <c r="E602" i="5"/>
  <c r="F602" i="5" s="1"/>
  <c r="E948" i="5"/>
  <c r="F948" i="5" s="1"/>
  <c r="E694" i="5"/>
  <c r="F694" i="5" s="1"/>
  <c r="E177" i="5"/>
  <c r="F177" i="5" s="1"/>
  <c r="E241" i="5"/>
  <c r="F241" i="5" s="1"/>
  <c r="E394" i="5"/>
  <c r="F394" i="5" s="1"/>
  <c r="E380" i="5"/>
  <c r="F380" i="5" s="1"/>
  <c r="E547" i="5"/>
  <c r="F547" i="5" s="1"/>
  <c r="E175" i="5"/>
  <c r="F175" i="5" s="1"/>
  <c r="E239" i="5"/>
  <c r="F239" i="5" s="1"/>
  <c r="E313" i="5"/>
  <c r="F313" i="5" s="1"/>
  <c r="E402" i="5"/>
  <c r="F402" i="5" s="1"/>
  <c r="E480" i="5"/>
  <c r="F480" i="5" s="1"/>
  <c r="E569" i="5"/>
  <c r="F569" i="5" s="1"/>
  <c r="E671" i="5"/>
  <c r="F671" i="5" s="1"/>
  <c r="E302" i="5"/>
  <c r="F302" i="5" s="1"/>
  <c r="E366" i="5"/>
  <c r="F366" i="5" s="1"/>
  <c r="E430" i="5"/>
  <c r="F430" i="5" s="1"/>
  <c r="E494" i="5"/>
  <c r="F494" i="5" s="1"/>
  <c r="E558" i="5"/>
  <c r="F558" i="5" s="1"/>
  <c r="E622" i="5"/>
  <c r="F622" i="5" s="1"/>
  <c r="E693" i="5"/>
  <c r="F693" i="5" s="1"/>
  <c r="E977" i="5"/>
  <c r="F977" i="5" s="1"/>
  <c r="E718" i="5"/>
  <c r="F718" i="5" s="1"/>
  <c r="E415" i="5"/>
  <c r="F415" i="5" s="1"/>
  <c r="E479" i="5"/>
  <c r="F479" i="5" s="1"/>
  <c r="E543" i="5"/>
  <c r="F543" i="5" s="1"/>
  <c r="E642" i="5"/>
  <c r="F642" i="5" s="1"/>
  <c r="E855" i="5"/>
  <c r="F855" i="5" s="1"/>
  <c r="E980" i="5"/>
  <c r="F980" i="5" s="1"/>
  <c r="E878" i="5"/>
  <c r="F878" i="5" s="1"/>
  <c r="E822" i="5"/>
  <c r="F822" i="5" s="1"/>
  <c r="E976" i="5"/>
  <c r="F976" i="5" s="1"/>
  <c r="E685" i="5"/>
  <c r="F685" i="5" s="1"/>
  <c r="E857" i="5"/>
  <c r="F857" i="5" s="1"/>
  <c r="E783" i="5"/>
  <c r="F783" i="5" s="1"/>
  <c r="E678" i="5"/>
  <c r="F678" i="5" s="1"/>
  <c r="E766" i="5"/>
  <c r="F766" i="5" s="1"/>
  <c r="E844" i="5"/>
  <c r="F844" i="5" s="1"/>
  <c r="E714" i="5"/>
  <c r="F714" i="5" s="1"/>
  <c r="E778" i="5"/>
  <c r="F778" i="5" s="1"/>
  <c r="E842" i="5"/>
  <c r="F842" i="5" s="1"/>
  <c r="E906" i="5"/>
  <c r="F906" i="5" s="1"/>
  <c r="E970" i="5"/>
  <c r="F970" i="5" s="1"/>
  <c r="E707" i="5"/>
  <c r="F707" i="5" s="1"/>
  <c r="E835" i="5"/>
  <c r="F835" i="5" s="1"/>
  <c r="E899" i="5"/>
  <c r="F899" i="5" s="1"/>
  <c r="E1015" i="5"/>
  <c r="F1015" i="5" s="1"/>
  <c r="E1077" i="5"/>
  <c r="F1077" i="5" s="1"/>
  <c r="E1176" i="5"/>
  <c r="F1176" i="5" s="1"/>
  <c r="E1254" i="5"/>
  <c r="F1254" i="5" s="1"/>
  <c r="E1097" i="5"/>
  <c r="F1097" i="5" s="1"/>
  <c r="E1234" i="5"/>
  <c r="F1234" i="5" s="1"/>
  <c r="E1298" i="5"/>
  <c r="F1298" i="5" s="1"/>
  <c r="T4" i="4" a="1"/>
  <c r="T4" i="4" s="1"/>
  <c r="Y6" i="4" s="1" a="1"/>
  <c r="Y6" i="4" s="1"/>
  <c r="O8" i="4" s="1" a="1"/>
  <c r="E140" i="3"/>
  <c r="F140" i="3" s="1"/>
  <c r="E439" i="3"/>
  <c r="F439" i="3" s="1"/>
  <c r="E574" i="3"/>
  <c r="F574" i="3" s="1"/>
  <c r="E766" i="3"/>
  <c r="F766" i="3" s="1"/>
  <c r="E958" i="3"/>
  <c r="F958" i="3" s="1"/>
  <c r="E1214" i="3"/>
  <c r="F1214" i="3" s="1"/>
  <c r="E156" i="3"/>
  <c r="F156" i="3" s="1"/>
  <c r="E518" i="3"/>
  <c r="F518" i="3" s="1"/>
  <c r="E774" i="3"/>
  <c r="F774" i="3" s="1"/>
  <c r="E1030" i="3"/>
  <c r="F1030" i="3" s="1"/>
  <c r="E1286" i="3"/>
  <c r="F1286" i="3" s="1"/>
  <c r="E1102" i="3"/>
  <c r="F1102" i="3" s="1"/>
  <c r="E189" i="3"/>
  <c r="F189" i="3" s="1"/>
  <c r="E320" i="3"/>
  <c r="F320" i="3" s="1"/>
  <c r="E256" i="3"/>
  <c r="F256" i="3" s="1"/>
  <c r="E192" i="3"/>
  <c r="F192" i="3" s="1"/>
  <c r="E128" i="3"/>
  <c r="F128" i="3" s="1"/>
  <c r="E64" i="3"/>
  <c r="F64" i="3" s="1"/>
  <c r="E319" i="3"/>
  <c r="F319" i="3" s="1"/>
  <c r="E255" i="3"/>
  <c r="F255" i="3" s="1"/>
  <c r="E191" i="3"/>
  <c r="F191" i="3" s="1"/>
  <c r="E127" i="3"/>
  <c r="F127" i="3" s="1"/>
  <c r="E63" i="3"/>
  <c r="F63" i="3" s="1"/>
  <c r="E366" i="3"/>
  <c r="F366" i="3" s="1"/>
  <c r="E1227" i="3"/>
  <c r="F1227" i="3" s="1"/>
  <c r="E779" i="3"/>
  <c r="F779" i="3" s="1"/>
  <c r="E1211" i="3"/>
  <c r="F1211" i="3" s="1"/>
  <c r="E197" i="3"/>
  <c r="F197" i="3" s="1"/>
  <c r="E699" i="3"/>
  <c r="F699" i="3" s="1"/>
  <c r="E371" i="3"/>
  <c r="F371" i="3" s="1"/>
  <c r="E515" i="3"/>
  <c r="F515" i="3" s="1"/>
  <c r="E643" i="3"/>
  <c r="F643" i="3" s="1"/>
  <c r="E771" i="3"/>
  <c r="F771" i="3" s="1"/>
  <c r="E1035" i="3"/>
  <c r="F1035" i="3" s="1"/>
  <c r="E60" i="3"/>
  <c r="F60" i="3" s="1"/>
  <c r="E188" i="3"/>
  <c r="F188" i="3" s="1"/>
  <c r="E316" i="3"/>
  <c r="F316" i="3" s="1"/>
  <c r="E393" i="3"/>
  <c r="F393" i="3" s="1"/>
  <c r="E466" i="3"/>
  <c r="F466" i="3" s="1"/>
  <c r="E534" i="3"/>
  <c r="F534" i="3" s="1"/>
  <c r="E598" i="3"/>
  <c r="F598" i="3" s="1"/>
  <c r="E662" i="3"/>
  <c r="F662" i="3" s="1"/>
  <c r="E726" i="3"/>
  <c r="F726" i="3" s="1"/>
  <c r="E790" i="3"/>
  <c r="F790" i="3" s="1"/>
  <c r="E854" i="3"/>
  <c r="F854" i="3" s="1"/>
  <c r="E918" i="3"/>
  <c r="F918" i="3" s="1"/>
  <c r="E982" i="3"/>
  <c r="F982" i="3" s="1"/>
  <c r="E1046" i="3"/>
  <c r="F1046" i="3" s="1"/>
  <c r="E1110" i="3"/>
  <c r="F1110" i="3" s="1"/>
  <c r="E1174" i="3"/>
  <c r="F1174" i="3" s="1"/>
  <c r="E1238" i="3"/>
  <c r="F1238" i="3" s="1"/>
  <c r="E313" i="3"/>
  <c r="F313" i="3" s="1"/>
  <c r="E249" i="3"/>
  <c r="F249" i="3" s="1"/>
  <c r="E185" i="3"/>
  <c r="F185" i="3" s="1"/>
  <c r="E121" i="3"/>
  <c r="F121" i="3" s="1"/>
  <c r="E57" i="3"/>
  <c r="F57" i="3" s="1"/>
  <c r="E312" i="3"/>
  <c r="F312" i="3" s="1"/>
  <c r="E248" i="3"/>
  <c r="F248" i="3" s="1"/>
  <c r="E184" i="3"/>
  <c r="F184" i="3" s="1"/>
  <c r="E120" i="3"/>
  <c r="F120" i="3" s="1"/>
  <c r="E56" i="3"/>
  <c r="F56" i="3" s="1"/>
  <c r="E311" i="3"/>
  <c r="F311" i="3" s="1"/>
  <c r="E247" i="3"/>
  <c r="F247" i="3" s="1"/>
  <c r="E183" i="3"/>
  <c r="F183" i="3" s="1"/>
  <c r="E119" i="3"/>
  <c r="F119" i="3" s="1"/>
  <c r="E55" i="3"/>
  <c r="F55" i="3" s="1"/>
  <c r="E731" i="3"/>
  <c r="F731" i="3" s="1"/>
  <c r="E1291" i="3"/>
  <c r="F1291" i="3" s="1"/>
  <c r="E827" i="3"/>
  <c r="F827" i="3" s="1"/>
  <c r="E1275" i="3"/>
  <c r="F1275" i="3" s="1"/>
  <c r="E229" i="3"/>
  <c r="F229" i="3" s="1"/>
  <c r="E763" i="3"/>
  <c r="F763" i="3" s="1"/>
  <c r="E181" i="3"/>
  <c r="F181" i="3" s="1"/>
  <c r="E389" i="3"/>
  <c r="F389" i="3" s="1"/>
  <c r="E531" i="3"/>
  <c r="F531" i="3" s="1"/>
  <c r="E659" i="3"/>
  <c r="F659" i="3" s="1"/>
  <c r="E787" i="3"/>
  <c r="F787" i="3" s="1"/>
  <c r="E899" i="3"/>
  <c r="F899" i="3" s="1"/>
  <c r="E635" i="3"/>
  <c r="F635" i="3" s="1"/>
  <c r="E1083" i="3"/>
  <c r="F1083" i="3" s="1"/>
  <c r="E12" i="3"/>
  <c r="F12" i="3" s="1"/>
  <c r="E638" i="3"/>
  <c r="F638" i="3" s="1"/>
  <c r="E830" i="3"/>
  <c r="F830" i="3" s="1"/>
  <c r="E1022" i="3"/>
  <c r="F1022" i="3" s="1"/>
  <c r="E1278" i="3"/>
  <c r="F1278" i="3" s="1"/>
  <c r="E1219" i="3"/>
  <c r="F1219" i="3" s="1"/>
  <c r="E28" i="3"/>
  <c r="F28" i="3" s="1"/>
  <c r="E448" i="3"/>
  <c r="F448" i="3" s="1"/>
  <c r="E710" i="3"/>
  <c r="F710" i="3" s="1"/>
  <c r="E966" i="3"/>
  <c r="F966" i="3" s="1"/>
  <c r="E1222" i="3"/>
  <c r="F1222" i="3" s="1"/>
  <c r="E172" i="3"/>
  <c r="F172" i="3" s="1"/>
  <c r="E457" i="3"/>
  <c r="F457" i="3" s="1"/>
  <c r="E654" i="3"/>
  <c r="F654" i="3" s="1"/>
  <c r="E846" i="3"/>
  <c r="F846" i="3" s="1"/>
  <c r="E1038" i="3"/>
  <c r="F1038" i="3" s="1"/>
  <c r="E1294" i="3"/>
  <c r="F1294" i="3" s="1"/>
  <c r="E587" i="3"/>
  <c r="F587" i="3" s="1"/>
  <c r="E304" i="3"/>
  <c r="F304" i="3" s="1"/>
  <c r="E240" i="3"/>
  <c r="F240" i="3" s="1"/>
  <c r="E176" i="3"/>
  <c r="F176" i="3" s="1"/>
  <c r="E112" i="3"/>
  <c r="F112" i="3" s="1"/>
  <c r="E48" i="3"/>
  <c r="F48" i="3" s="1"/>
  <c r="E303" i="3"/>
  <c r="F303" i="3" s="1"/>
  <c r="E239" i="3"/>
  <c r="F239" i="3" s="1"/>
  <c r="E175" i="3"/>
  <c r="F175" i="3" s="1"/>
  <c r="E111" i="3"/>
  <c r="F111" i="3" s="1"/>
  <c r="E47" i="3"/>
  <c r="F47" i="3" s="1"/>
  <c r="E286" i="3"/>
  <c r="F286" i="3" s="1"/>
  <c r="E222" i="3"/>
  <c r="F222" i="3" s="1"/>
  <c r="E158" i="3"/>
  <c r="F158" i="3" s="1"/>
  <c r="E94" i="3"/>
  <c r="F94" i="3" s="1"/>
  <c r="E30" i="3"/>
  <c r="F30" i="3" s="1"/>
  <c r="E117" i="3"/>
  <c r="F117" i="3" s="1"/>
  <c r="E811" i="3"/>
  <c r="F811" i="3" s="1"/>
  <c r="E325" i="3"/>
  <c r="F325" i="3" s="1"/>
  <c r="E875" i="3"/>
  <c r="F875" i="3" s="1"/>
  <c r="E344" i="3"/>
  <c r="F344" i="3" s="1"/>
  <c r="E843" i="3"/>
  <c r="F843" i="3" s="1"/>
  <c r="E408" i="3"/>
  <c r="F408" i="3" s="1"/>
  <c r="E547" i="3"/>
  <c r="F547" i="3" s="1"/>
  <c r="E675" i="3"/>
  <c r="F675" i="3" s="1"/>
  <c r="E803" i="3"/>
  <c r="F803" i="3" s="1"/>
  <c r="E915" i="3"/>
  <c r="F915" i="3" s="1"/>
  <c r="E1027" i="3"/>
  <c r="F1027" i="3" s="1"/>
  <c r="E1155" i="3"/>
  <c r="F1155" i="3" s="1"/>
  <c r="E1283" i="3"/>
  <c r="F1283" i="3" s="1"/>
  <c r="E683" i="3"/>
  <c r="F683" i="3" s="1"/>
  <c r="E1131" i="3"/>
  <c r="F1131" i="3" s="1"/>
  <c r="E268" i="3"/>
  <c r="F268" i="3" s="1"/>
  <c r="E510" i="3"/>
  <c r="F510" i="3" s="1"/>
  <c r="E702" i="3"/>
  <c r="F702" i="3" s="1"/>
  <c r="E894" i="3"/>
  <c r="F894" i="3" s="1"/>
  <c r="E1086" i="3"/>
  <c r="F1086" i="3" s="1"/>
  <c r="E272" i="3"/>
  <c r="F272" i="3" s="1"/>
  <c r="E208" i="3"/>
  <c r="F208" i="3" s="1"/>
  <c r="E144" i="3"/>
  <c r="F144" i="3" s="1"/>
  <c r="E80" i="3"/>
  <c r="F80" i="3" s="1"/>
  <c r="E16" i="3"/>
  <c r="F16" i="3" s="1"/>
  <c r="E271" i="3"/>
  <c r="F271" i="3" s="1"/>
  <c r="E207" i="3"/>
  <c r="F207" i="3" s="1"/>
  <c r="E143" i="3"/>
  <c r="F143" i="3" s="1"/>
  <c r="E79" i="3"/>
  <c r="F79" i="3" s="1"/>
  <c r="E15" i="3"/>
  <c r="F15" i="3" s="1"/>
  <c r="E69" i="3"/>
  <c r="F69" i="3" s="1"/>
  <c r="E963" i="3"/>
  <c r="F963" i="3" s="1"/>
  <c r="E1091" i="3"/>
  <c r="F1091" i="3" s="1"/>
  <c r="E375" i="3"/>
  <c r="F375" i="3" s="1"/>
  <c r="E646" i="3"/>
  <c r="F646" i="3" s="1"/>
  <c r="E902" i="3"/>
  <c r="F902" i="3" s="1"/>
  <c r="E1158" i="3"/>
  <c r="F1158" i="3" s="1"/>
  <c r="E265" i="3"/>
  <c r="F265" i="3" s="1"/>
  <c r="E137" i="3"/>
  <c r="F137" i="3" s="1"/>
  <c r="E9" i="3"/>
  <c r="F9" i="3" s="1"/>
  <c r="E200" i="3"/>
  <c r="F200" i="3" s="1"/>
  <c r="E136" i="3"/>
  <c r="F136" i="3" s="1"/>
  <c r="E8" i="3"/>
  <c r="F8" i="3" s="1"/>
  <c r="E263" i="3"/>
  <c r="F263" i="3" s="1"/>
  <c r="E199" i="3"/>
  <c r="F199" i="3" s="1"/>
  <c r="E135" i="3"/>
  <c r="F135" i="3" s="1"/>
  <c r="E71" i="3"/>
  <c r="F71" i="3" s="1"/>
  <c r="E7" i="3"/>
  <c r="F7" i="3" s="1"/>
  <c r="E438" i="3"/>
  <c r="F438" i="3" s="1"/>
  <c r="E374" i="3"/>
  <c r="F374" i="3" s="1"/>
  <c r="E1147" i="3"/>
  <c r="F1147" i="3" s="1"/>
  <c r="E715" i="3"/>
  <c r="F715" i="3" s="1"/>
  <c r="E1163" i="3"/>
  <c r="F1163" i="3" s="1"/>
  <c r="E44" i="3"/>
  <c r="F44" i="3" s="1"/>
  <c r="E384" i="3"/>
  <c r="F384" i="3" s="1"/>
  <c r="E590" i="3"/>
  <c r="F590" i="3" s="1"/>
  <c r="E782" i="3"/>
  <c r="F782" i="3" s="1"/>
  <c r="E974" i="3"/>
  <c r="F974" i="3" s="1"/>
  <c r="E1230" i="3"/>
  <c r="F1230" i="3" s="1"/>
  <c r="E317" i="3"/>
  <c r="F317" i="3" s="1"/>
  <c r="E109" i="3"/>
  <c r="F109" i="3" s="1"/>
  <c r="E237" i="3"/>
  <c r="F237" i="3" s="1"/>
  <c r="E297" i="3"/>
  <c r="F297" i="3" s="1"/>
  <c r="E233" i="3"/>
  <c r="F233" i="3" s="1"/>
  <c r="E169" i="3"/>
  <c r="F169" i="3" s="1"/>
  <c r="E105" i="3"/>
  <c r="F105" i="3" s="1"/>
  <c r="E41" i="3"/>
  <c r="F41" i="3" s="1"/>
  <c r="E296" i="3"/>
  <c r="F296" i="3" s="1"/>
  <c r="E232" i="3"/>
  <c r="F232" i="3" s="1"/>
  <c r="E168" i="3"/>
  <c r="F168" i="3" s="1"/>
  <c r="E104" i="3"/>
  <c r="F104" i="3" s="1"/>
  <c r="E40" i="3"/>
  <c r="F40" i="3" s="1"/>
  <c r="E295" i="3"/>
  <c r="F295" i="3" s="1"/>
  <c r="E231" i="3"/>
  <c r="F231" i="3" s="1"/>
  <c r="E167" i="3"/>
  <c r="F167" i="3" s="1"/>
  <c r="E103" i="3"/>
  <c r="F103" i="3" s="1"/>
  <c r="E39" i="3"/>
  <c r="F39" i="3" s="1"/>
  <c r="E278" i="3"/>
  <c r="F278" i="3" s="1"/>
  <c r="E214" i="3"/>
  <c r="F214" i="3" s="1"/>
  <c r="E150" i="3"/>
  <c r="F150" i="3" s="1"/>
  <c r="E86" i="3"/>
  <c r="F86" i="3" s="1"/>
  <c r="E22" i="3"/>
  <c r="F22" i="3" s="1"/>
  <c r="E261" i="3"/>
  <c r="F261" i="3" s="1"/>
  <c r="E891" i="3"/>
  <c r="F891" i="3" s="1"/>
  <c r="E417" i="3"/>
  <c r="F417" i="3" s="1"/>
  <c r="E907" i="3"/>
  <c r="F907" i="3" s="1"/>
  <c r="E955" i="3"/>
  <c r="F955" i="3" s="1"/>
  <c r="E245" i="3"/>
  <c r="F245" i="3" s="1"/>
  <c r="E931" i="3"/>
  <c r="F931" i="3" s="1"/>
  <c r="E1043" i="3"/>
  <c r="F1043" i="3" s="1"/>
  <c r="E1171" i="3"/>
  <c r="F1171" i="3" s="1"/>
  <c r="E1299" i="3"/>
  <c r="F1299" i="3" s="1"/>
  <c r="E747" i="3"/>
  <c r="F747" i="3" s="1"/>
  <c r="E1195" i="3"/>
  <c r="F1195" i="3" s="1"/>
  <c r="E280" i="3"/>
  <c r="F280" i="3" s="1"/>
  <c r="E216" i="3"/>
  <c r="F216" i="3" s="1"/>
  <c r="E152" i="3"/>
  <c r="F152" i="3" s="1"/>
  <c r="E88" i="3"/>
  <c r="F88" i="3" s="1"/>
  <c r="E24" i="3"/>
  <c r="F24" i="3" s="1"/>
  <c r="E279" i="3"/>
  <c r="F279" i="3" s="1"/>
  <c r="E215" i="3"/>
  <c r="F215" i="3" s="1"/>
  <c r="E151" i="3"/>
  <c r="F151" i="3" s="1"/>
  <c r="E87" i="3"/>
  <c r="F87" i="3" s="1"/>
  <c r="E23" i="3"/>
  <c r="F23" i="3" s="1"/>
  <c r="E453" i="3"/>
  <c r="F453" i="3" s="1"/>
  <c r="E571" i="3"/>
  <c r="F571" i="3" s="1"/>
  <c r="E1019" i="3"/>
  <c r="F1019" i="3" s="1"/>
  <c r="E507" i="3"/>
  <c r="F507" i="3" s="1"/>
  <c r="E1150" i="3"/>
  <c r="F1150" i="3" s="1"/>
  <c r="E381" i="3"/>
  <c r="F381" i="3" s="1"/>
  <c r="E284" i="3"/>
  <c r="F284" i="3" s="1"/>
  <c r="E582" i="3"/>
  <c r="F582" i="3" s="1"/>
  <c r="E838" i="3"/>
  <c r="F838" i="3" s="1"/>
  <c r="E1094" i="3"/>
  <c r="F1094" i="3" s="1"/>
  <c r="E264" i="3"/>
  <c r="F264" i="3" s="1"/>
  <c r="E72" i="3"/>
  <c r="F72" i="3" s="1"/>
  <c r="E300" i="3"/>
  <c r="F300" i="3" s="1"/>
  <c r="E526" i="3"/>
  <c r="F526" i="3" s="1"/>
  <c r="E718" i="3"/>
  <c r="F718" i="3" s="1"/>
  <c r="E910" i="3"/>
  <c r="F910" i="3" s="1"/>
  <c r="E1166" i="3"/>
  <c r="F1166" i="3" s="1"/>
  <c r="E61" i="3"/>
  <c r="F61" i="3" s="1"/>
  <c r="E122" i="3"/>
  <c r="F122" i="3" s="1"/>
  <c r="E250" i="3"/>
  <c r="F250" i="3" s="1"/>
  <c r="E354" i="3"/>
  <c r="F354" i="3" s="1"/>
  <c r="E427" i="3"/>
  <c r="F427" i="3" s="1"/>
  <c r="E500" i="3"/>
  <c r="F500" i="3" s="1"/>
  <c r="E564" i="3"/>
  <c r="F564" i="3" s="1"/>
  <c r="E628" i="3"/>
  <c r="F628" i="3" s="1"/>
  <c r="E692" i="3"/>
  <c r="F692" i="3" s="1"/>
  <c r="E756" i="3"/>
  <c r="F756" i="3" s="1"/>
  <c r="E820" i="3"/>
  <c r="F820" i="3" s="1"/>
  <c r="E884" i="3"/>
  <c r="F884" i="3" s="1"/>
  <c r="E948" i="3"/>
  <c r="F948" i="3" s="1"/>
  <c r="E1012" i="3"/>
  <c r="F1012" i="3" s="1"/>
  <c r="E1076" i="3"/>
  <c r="F1076" i="3" s="1"/>
  <c r="E1140" i="3"/>
  <c r="F1140" i="3" s="1"/>
  <c r="E1204" i="3"/>
  <c r="F1204" i="3" s="1"/>
  <c r="E1268" i="3"/>
  <c r="F1268" i="3" s="1"/>
  <c r="E5" i="3"/>
  <c r="F5" i="3" s="1"/>
  <c r="E493" i="3"/>
  <c r="F493" i="3" s="1"/>
  <c r="E53" i="3"/>
  <c r="F53" i="3" s="1"/>
  <c r="E125" i="3"/>
  <c r="F125" i="3" s="1"/>
  <c r="E253" i="3"/>
  <c r="F253" i="3" s="1"/>
  <c r="E288" i="3"/>
  <c r="F288" i="3" s="1"/>
  <c r="E224" i="3"/>
  <c r="F224" i="3" s="1"/>
  <c r="E160" i="3"/>
  <c r="F160" i="3" s="1"/>
  <c r="E96" i="3"/>
  <c r="F96" i="3" s="1"/>
  <c r="E32" i="3"/>
  <c r="F32" i="3" s="1"/>
  <c r="E287" i="3"/>
  <c r="F287" i="3" s="1"/>
  <c r="E223" i="3"/>
  <c r="F223" i="3" s="1"/>
  <c r="E159" i="3"/>
  <c r="F159" i="3" s="1"/>
  <c r="E95" i="3"/>
  <c r="F95" i="3" s="1"/>
  <c r="E31" i="3"/>
  <c r="F31" i="3" s="1"/>
  <c r="E270" i="3"/>
  <c r="F270" i="3" s="1"/>
  <c r="E206" i="3"/>
  <c r="F206" i="3" s="1"/>
  <c r="E142" i="3"/>
  <c r="F142" i="3" s="1"/>
  <c r="E78" i="3"/>
  <c r="F78" i="3" s="1"/>
  <c r="E14" i="3"/>
  <c r="F14" i="3" s="1"/>
  <c r="E362" i="3"/>
  <c r="F362" i="3" s="1"/>
  <c r="E939" i="3"/>
  <c r="F939" i="3" s="1"/>
  <c r="E490" i="3"/>
  <c r="F490" i="3" s="1"/>
  <c r="E971" i="3"/>
  <c r="F971" i="3" s="1"/>
  <c r="E435" i="3"/>
  <c r="F435" i="3" s="1"/>
  <c r="E1051" i="3"/>
  <c r="F1051" i="3" s="1"/>
  <c r="E277" i="3"/>
  <c r="F277" i="3" s="1"/>
  <c r="E444" i="3"/>
  <c r="F444" i="3" s="1"/>
  <c r="E579" i="3"/>
  <c r="F579" i="3" s="1"/>
  <c r="E707" i="3"/>
  <c r="F707" i="3" s="1"/>
  <c r="E947" i="3"/>
  <c r="F947" i="3" s="1"/>
  <c r="E1059" i="3"/>
  <c r="F1059" i="3" s="1"/>
  <c r="E1187" i="3"/>
  <c r="F1187" i="3" s="1"/>
  <c r="E293" i="3"/>
  <c r="F293" i="3" s="1"/>
  <c r="E795" i="3"/>
  <c r="F795" i="3" s="1"/>
  <c r="E1259" i="3"/>
  <c r="F1259" i="3" s="1"/>
  <c r="E940" i="2"/>
  <c r="F940" i="2" s="1"/>
  <c r="E208" i="2"/>
  <c r="F208" i="2" s="1"/>
  <c r="E926" i="2"/>
  <c r="F926" i="2" s="1"/>
  <c r="E782" i="2"/>
  <c r="F782" i="2" s="1"/>
  <c r="E847" i="2"/>
  <c r="F847" i="2" s="1"/>
  <c r="E402" i="2"/>
  <c r="F402" i="2" s="1"/>
  <c r="E842" i="2"/>
  <c r="F842" i="2" s="1"/>
  <c r="E78" i="2"/>
  <c r="F78" i="2" s="1"/>
  <c r="E534" i="2"/>
  <c r="F534" i="2" s="1"/>
  <c r="E884" i="2"/>
  <c r="F884" i="2" s="1"/>
  <c r="E1143" i="2"/>
  <c r="F1143" i="2" s="1"/>
  <c r="E1250" i="2"/>
  <c r="F1250" i="2" s="1"/>
  <c r="E1186" i="2"/>
  <c r="F1186" i="2" s="1"/>
  <c r="E1122" i="2"/>
  <c r="F1122" i="2" s="1"/>
  <c r="E1058" i="2"/>
  <c r="F1058" i="2" s="1"/>
  <c r="E994" i="2"/>
  <c r="F994" i="2" s="1"/>
  <c r="E930" i="2"/>
  <c r="F930" i="2" s="1"/>
  <c r="E860" i="2"/>
  <c r="F860" i="2" s="1"/>
  <c r="E786" i="2"/>
  <c r="F786" i="2" s="1"/>
  <c r="E704" i="2"/>
  <c r="F704" i="2" s="1"/>
  <c r="E601" i="2"/>
  <c r="F601" i="2" s="1"/>
  <c r="E498" i="2"/>
  <c r="F498" i="2" s="1"/>
  <c r="E398" i="2"/>
  <c r="F398" i="2" s="1"/>
  <c r="E266" i="2"/>
  <c r="F266" i="2" s="1"/>
  <c r="E120" i="2"/>
  <c r="F120" i="2" s="1"/>
  <c r="E514" i="2"/>
  <c r="F514" i="2" s="1"/>
  <c r="E906" i="2"/>
  <c r="F906" i="2" s="1"/>
  <c r="E353" i="2"/>
  <c r="F353" i="2" s="1"/>
  <c r="E212" i="2"/>
  <c r="F212" i="2" s="1"/>
  <c r="E65" i="2"/>
  <c r="F65" i="2" s="1"/>
  <c r="E338" i="2"/>
  <c r="F338" i="2" s="1"/>
  <c r="E268" i="2"/>
  <c r="F268" i="2" s="1"/>
  <c r="E195" i="2"/>
  <c r="F195" i="2" s="1"/>
  <c r="E122" i="2"/>
  <c r="F122" i="2" s="1"/>
  <c r="E43" i="2"/>
  <c r="F43" i="2" s="1"/>
  <c r="E677" i="2"/>
  <c r="F677" i="2" s="1"/>
  <c r="E549" i="2"/>
  <c r="F549" i="2" s="1"/>
  <c r="E740" i="2"/>
  <c r="F740" i="2" s="1"/>
  <c r="E142" i="2"/>
  <c r="F142" i="2" s="1"/>
  <c r="E891" i="2"/>
  <c r="F891" i="2" s="1"/>
  <c r="E827" i="2"/>
  <c r="F827" i="2" s="1"/>
  <c r="E699" i="2"/>
  <c r="F699" i="2" s="1"/>
  <c r="E635" i="2"/>
  <c r="F635" i="2" s="1"/>
  <c r="E571" i="2"/>
  <c r="F571" i="2" s="1"/>
  <c r="E507" i="2"/>
  <c r="F507" i="2" s="1"/>
  <c r="E443" i="2"/>
  <c r="F443" i="2" s="1"/>
  <c r="E379" i="2"/>
  <c r="F379" i="2" s="1"/>
  <c r="E315" i="2"/>
  <c r="F315" i="2" s="1"/>
  <c r="E242" i="2"/>
  <c r="F242" i="2" s="1"/>
  <c r="E169" i="2"/>
  <c r="F169" i="2" s="1"/>
  <c r="E96" i="2"/>
  <c r="F96" i="2" s="1"/>
  <c r="E311" i="2"/>
  <c r="F311" i="2" s="1"/>
  <c r="E247" i="2"/>
  <c r="F247" i="2" s="1"/>
  <c r="E55" i="2"/>
  <c r="F55" i="2" s="1"/>
  <c r="E110" i="2"/>
  <c r="F110" i="2" s="1"/>
  <c r="E1111" i="2"/>
  <c r="F1111" i="2" s="1"/>
  <c r="E702" i="2"/>
  <c r="F702" i="2" s="1"/>
  <c r="E1120" i="2"/>
  <c r="F1120" i="2" s="1"/>
  <c r="E394" i="2"/>
  <c r="F394" i="2" s="1"/>
  <c r="E455" i="2"/>
  <c r="F455" i="2" s="1"/>
  <c r="E966" i="2"/>
  <c r="F966" i="2" s="1"/>
  <c r="E53" i="2"/>
  <c r="F53" i="2" s="1"/>
  <c r="E1178" i="2"/>
  <c r="F1178" i="2" s="1"/>
  <c r="E986" i="2"/>
  <c r="F986" i="2" s="1"/>
  <c r="E384" i="2"/>
  <c r="F384" i="2" s="1"/>
  <c r="E1285" i="2"/>
  <c r="F1285" i="2" s="1"/>
  <c r="E1188" i="2"/>
  <c r="F1188" i="2" s="1"/>
  <c r="E996" i="2"/>
  <c r="F996" i="2" s="1"/>
  <c r="E789" i="2"/>
  <c r="F789" i="2" s="1"/>
  <c r="E606" i="2"/>
  <c r="F606" i="2" s="1"/>
  <c r="E273" i="2"/>
  <c r="F273" i="2" s="1"/>
  <c r="E1219" i="2"/>
  <c r="F1219" i="2" s="1"/>
  <c r="E1027" i="2"/>
  <c r="F1027" i="2" s="1"/>
  <c r="E824" i="2"/>
  <c r="F824" i="2" s="1"/>
  <c r="E552" i="2"/>
  <c r="F552" i="2" s="1"/>
  <c r="E330" i="2"/>
  <c r="F330" i="2" s="1"/>
  <c r="E113" i="2"/>
  <c r="F113" i="2" s="1"/>
  <c r="E541" i="2"/>
  <c r="F541" i="2" s="1"/>
  <c r="E134" i="2"/>
  <c r="F134" i="2" s="1"/>
  <c r="E691" i="2"/>
  <c r="F691" i="2" s="1"/>
  <c r="E300" i="2"/>
  <c r="F300" i="2" s="1"/>
  <c r="E521" i="2"/>
  <c r="F521" i="2" s="1"/>
  <c r="E725" i="2"/>
  <c r="F725" i="2" s="1"/>
  <c r="E876" i="2"/>
  <c r="F876" i="2" s="1"/>
  <c r="E1008" i="2"/>
  <c r="F1008" i="2" s="1"/>
  <c r="E1136" i="2"/>
  <c r="F1136" i="2" s="1"/>
  <c r="E1264" i="2"/>
  <c r="F1264" i="2" s="1"/>
  <c r="E155" i="2"/>
  <c r="F155" i="2" s="1"/>
  <c r="E422" i="2"/>
  <c r="F422" i="2" s="1"/>
  <c r="E625" i="2"/>
  <c r="F625" i="2" s="1"/>
  <c r="E804" i="2"/>
  <c r="F804" i="2" s="1"/>
  <c r="E945" i="2"/>
  <c r="F945" i="2" s="1"/>
  <c r="E1073" i="2"/>
  <c r="F1073" i="2" s="1"/>
  <c r="E1201" i="2"/>
  <c r="F1201" i="2" s="1"/>
  <c r="E238" i="2"/>
  <c r="F238" i="2" s="1"/>
  <c r="E480" i="2"/>
  <c r="F480" i="2" s="1"/>
  <c r="E686" i="2"/>
  <c r="F686" i="2" s="1"/>
  <c r="E846" i="2"/>
  <c r="F846" i="2" s="1"/>
  <c r="E982" i="2"/>
  <c r="F982" i="2" s="1"/>
  <c r="E1110" i="2"/>
  <c r="F1110" i="2" s="1"/>
  <c r="E1238" i="2"/>
  <c r="F1238" i="2" s="1"/>
  <c r="E584" i="2"/>
  <c r="F584" i="2" s="1"/>
  <c r="E919" i="2"/>
  <c r="F919" i="2" s="1"/>
  <c r="E1175" i="2"/>
  <c r="F1175" i="2" s="1"/>
  <c r="E1298" i="2"/>
  <c r="F1298" i="2" s="1"/>
  <c r="E1234" i="2"/>
  <c r="F1234" i="2" s="1"/>
  <c r="E1170" i="2"/>
  <c r="F1170" i="2" s="1"/>
  <c r="E1106" i="2"/>
  <c r="F1106" i="2" s="1"/>
  <c r="E1042" i="2"/>
  <c r="F1042" i="2" s="1"/>
  <c r="E978" i="2"/>
  <c r="F978" i="2" s="1"/>
  <c r="E914" i="2"/>
  <c r="F914" i="2" s="1"/>
  <c r="E841" i="2"/>
  <c r="F841" i="2" s="1"/>
  <c r="E768" i="2"/>
  <c r="F768" i="2" s="1"/>
  <c r="E679" i="2"/>
  <c r="F679" i="2" s="1"/>
  <c r="E576" i="2"/>
  <c r="F576" i="2" s="1"/>
  <c r="E473" i="2"/>
  <c r="F473" i="2" s="1"/>
  <c r="E368" i="2"/>
  <c r="F368" i="2" s="1"/>
  <c r="E229" i="2"/>
  <c r="F229" i="2" s="1"/>
  <c r="E83" i="2"/>
  <c r="F83" i="2" s="1"/>
  <c r="E1277" i="2"/>
  <c r="F1277" i="2" s="1"/>
  <c r="E1149" i="2"/>
  <c r="F1149" i="2" s="1"/>
  <c r="E1085" i="2"/>
  <c r="F1085" i="2" s="1"/>
  <c r="E1021" i="2"/>
  <c r="F1021" i="2" s="1"/>
  <c r="E817" i="2"/>
  <c r="F817" i="2" s="1"/>
  <c r="E742" i="2"/>
  <c r="F742" i="2" s="1"/>
  <c r="E543" i="2"/>
  <c r="F543" i="2" s="1"/>
  <c r="E440" i="2"/>
  <c r="F440" i="2" s="1"/>
  <c r="E327" i="2"/>
  <c r="F327" i="2" s="1"/>
  <c r="E26" i="2"/>
  <c r="F26" i="2" s="1"/>
  <c r="E1244" i="2"/>
  <c r="F1244" i="2" s="1"/>
  <c r="E1180" i="2"/>
  <c r="F1180" i="2" s="1"/>
  <c r="E1116" i="2"/>
  <c r="F1116" i="2" s="1"/>
  <c r="E1052" i="2"/>
  <c r="F1052" i="2" s="1"/>
  <c r="E988" i="2"/>
  <c r="F988" i="2" s="1"/>
  <c r="E924" i="2"/>
  <c r="F924" i="2" s="1"/>
  <c r="E853" i="2"/>
  <c r="F853" i="2" s="1"/>
  <c r="E780" i="2"/>
  <c r="F780" i="2" s="1"/>
  <c r="E695" i="2"/>
  <c r="F695" i="2" s="1"/>
  <c r="E592" i="2"/>
  <c r="F592" i="2" s="1"/>
  <c r="E489" i="2"/>
  <c r="F489" i="2" s="1"/>
  <c r="E386" i="2"/>
  <c r="F386" i="2" s="1"/>
  <c r="E254" i="2"/>
  <c r="F254" i="2" s="1"/>
  <c r="E108" i="2"/>
  <c r="F108" i="2" s="1"/>
  <c r="E1275" i="2"/>
  <c r="F1275" i="2" s="1"/>
  <c r="E1211" i="2"/>
  <c r="F1211" i="2" s="1"/>
  <c r="E1147" i="2"/>
  <c r="F1147" i="2" s="1"/>
  <c r="E1083" i="2"/>
  <c r="F1083" i="2" s="1"/>
  <c r="E1019" i="2"/>
  <c r="F1019" i="2" s="1"/>
  <c r="E955" i="2"/>
  <c r="F955" i="2" s="1"/>
  <c r="E888" i="2"/>
  <c r="F888" i="2" s="1"/>
  <c r="E815" i="2"/>
  <c r="F815" i="2" s="1"/>
  <c r="E641" i="2"/>
  <c r="F641" i="2" s="1"/>
  <c r="E438" i="2"/>
  <c r="F438" i="2" s="1"/>
  <c r="E14" i="2"/>
  <c r="F14" i="2" s="1"/>
  <c r="E322" i="2"/>
  <c r="F322" i="2" s="1"/>
  <c r="E250" i="2"/>
  <c r="F250" i="2" s="1"/>
  <c r="E177" i="2"/>
  <c r="F177" i="2" s="1"/>
  <c r="E104" i="2"/>
  <c r="F104" i="2" s="1"/>
  <c r="E18" i="2"/>
  <c r="F18" i="2" s="1"/>
  <c r="E661" i="2"/>
  <c r="F661" i="2" s="1"/>
  <c r="E533" i="2"/>
  <c r="F533" i="2" s="1"/>
  <c r="E405" i="2"/>
  <c r="F405" i="2" s="1"/>
  <c r="E341" i="2"/>
  <c r="F341" i="2" s="1"/>
  <c r="E272" i="2"/>
  <c r="F272" i="2" s="1"/>
  <c r="E198" i="2"/>
  <c r="F198" i="2" s="1"/>
  <c r="E125" i="2"/>
  <c r="F125" i="2" s="1"/>
  <c r="E46" i="2"/>
  <c r="F46" i="2" s="1"/>
  <c r="E468" i="2"/>
  <c r="F468" i="2" s="1"/>
  <c r="E404" i="2"/>
  <c r="F404" i="2" s="1"/>
  <c r="E270" i="2"/>
  <c r="F270" i="2" s="1"/>
  <c r="E747" i="2"/>
  <c r="F747" i="2" s="1"/>
  <c r="E683" i="2"/>
  <c r="F683" i="2" s="1"/>
  <c r="E619" i="2"/>
  <c r="F619" i="2" s="1"/>
  <c r="E555" i="2"/>
  <c r="F555" i="2" s="1"/>
  <c r="E491" i="2"/>
  <c r="F491" i="2" s="1"/>
  <c r="E427" i="2"/>
  <c r="F427" i="2" s="1"/>
  <c r="E363" i="2"/>
  <c r="F363" i="2" s="1"/>
  <c r="E297" i="2"/>
  <c r="F297" i="2" s="1"/>
  <c r="E224" i="2"/>
  <c r="F224" i="2" s="1"/>
  <c r="E77" i="2"/>
  <c r="F77" i="2" s="1"/>
  <c r="E41" i="2"/>
  <c r="F41" i="2" s="1"/>
  <c r="E48" i="2"/>
  <c r="F48" i="2" s="1"/>
  <c r="E295" i="2"/>
  <c r="F295" i="2" s="1"/>
  <c r="E231" i="2"/>
  <c r="F231" i="2" s="1"/>
  <c r="E167" i="2"/>
  <c r="F167" i="2" s="1"/>
  <c r="E39" i="2"/>
  <c r="F39" i="2" s="1"/>
  <c r="E112" i="2"/>
  <c r="F112" i="2" s="1"/>
  <c r="E481" i="2"/>
  <c r="F481" i="2" s="1"/>
  <c r="E496" i="2"/>
  <c r="F496" i="2" s="1"/>
  <c r="E992" i="2"/>
  <c r="F992" i="2" s="1"/>
  <c r="E658" i="2"/>
  <c r="F658" i="2" s="1"/>
  <c r="E1094" i="2"/>
  <c r="F1094" i="2" s="1"/>
  <c r="E345" i="2"/>
  <c r="F345" i="2" s="1"/>
  <c r="E1114" i="2"/>
  <c r="F1114" i="2" s="1"/>
  <c r="E922" i="2"/>
  <c r="F922" i="2" s="1"/>
  <c r="E777" i="2"/>
  <c r="F777" i="2" s="1"/>
  <c r="E487" i="2"/>
  <c r="F487" i="2" s="1"/>
  <c r="E101" i="2"/>
  <c r="F101" i="2" s="1"/>
  <c r="E1157" i="2"/>
  <c r="F1157" i="2" s="1"/>
  <c r="E900" i="2"/>
  <c r="F900" i="2" s="1"/>
  <c r="E1124" i="2"/>
  <c r="F1124" i="2" s="1"/>
  <c r="E932" i="2"/>
  <c r="F932" i="2" s="1"/>
  <c r="E706" i="2"/>
  <c r="F706" i="2" s="1"/>
  <c r="E400" i="2"/>
  <c r="F400" i="2" s="1"/>
  <c r="E1283" i="2"/>
  <c r="F1283" i="2" s="1"/>
  <c r="E1091" i="2"/>
  <c r="F1091" i="2" s="1"/>
  <c r="E897" i="2"/>
  <c r="F897" i="2" s="1"/>
  <c r="E655" i="2"/>
  <c r="F655" i="2" s="1"/>
  <c r="E186" i="2"/>
  <c r="F186" i="2" s="1"/>
  <c r="E206" i="2"/>
  <c r="F206" i="2" s="1"/>
  <c r="E755" i="2"/>
  <c r="F755" i="2" s="1"/>
  <c r="E1152" i="2"/>
  <c r="F1152" i="2" s="1"/>
  <c r="E505" i="2"/>
  <c r="F505" i="2" s="1"/>
  <c r="E711" i="2"/>
  <c r="F711" i="2" s="1"/>
  <c r="E864" i="2"/>
  <c r="F864" i="2" s="1"/>
  <c r="E998" i="2"/>
  <c r="F998" i="2" s="1"/>
  <c r="E1126" i="2"/>
  <c r="F1126" i="2" s="1"/>
  <c r="E1254" i="2"/>
  <c r="F1254" i="2" s="1"/>
  <c r="E130" i="2"/>
  <c r="F130" i="2" s="1"/>
  <c r="E406" i="2"/>
  <c r="F406" i="2" s="1"/>
  <c r="E792" i="2"/>
  <c r="F792" i="2" s="1"/>
  <c r="E1063" i="2"/>
  <c r="F1063" i="2" s="1"/>
  <c r="E562" i="2"/>
  <c r="F562" i="2" s="1"/>
  <c r="E62" i="2"/>
  <c r="F62" i="2" s="1"/>
  <c r="E1300" i="2"/>
  <c r="F1300" i="2" s="1"/>
  <c r="E1236" i="2"/>
  <c r="F1236" i="2" s="1"/>
  <c r="E1172" i="2"/>
  <c r="F1172" i="2" s="1"/>
  <c r="E1108" i="2"/>
  <c r="F1108" i="2" s="1"/>
  <c r="E1044" i="2"/>
  <c r="F1044" i="2" s="1"/>
  <c r="E980" i="2"/>
  <c r="F980" i="2" s="1"/>
  <c r="E916" i="2"/>
  <c r="F916" i="2" s="1"/>
  <c r="E844" i="2"/>
  <c r="F844" i="2" s="1"/>
  <c r="E770" i="2"/>
  <c r="F770" i="2" s="1"/>
  <c r="E681" i="2"/>
  <c r="F681" i="2" s="1"/>
  <c r="E578" i="2"/>
  <c r="F578" i="2" s="1"/>
  <c r="E478" i="2"/>
  <c r="F478" i="2" s="1"/>
  <c r="E374" i="2"/>
  <c r="F374" i="2" s="1"/>
  <c r="E236" i="2"/>
  <c r="F236" i="2" s="1"/>
  <c r="E90" i="2"/>
  <c r="F90" i="2" s="1"/>
  <c r="E1267" i="2"/>
  <c r="F1267" i="2" s="1"/>
  <c r="E1203" i="2"/>
  <c r="F1203" i="2" s="1"/>
  <c r="E1139" i="2"/>
  <c r="F1139" i="2" s="1"/>
  <c r="E1075" i="2"/>
  <c r="F1075" i="2" s="1"/>
  <c r="E1011" i="2"/>
  <c r="F1011" i="2" s="1"/>
  <c r="E947" i="2"/>
  <c r="F947" i="2" s="1"/>
  <c r="E879" i="2"/>
  <c r="F879" i="2" s="1"/>
  <c r="E806" i="2"/>
  <c r="F806" i="2" s="1"/>
  <c r="E728" i="2"/>
  <c r="F728" i="2" s="1"/>
  <c r="E630" i="2"/>
  <c r="F630" i="2" s="1"/>
  <c r="E527" i="2"/>
  <c r="F527" i="2" s="1"/>
  <c r="E424" i="2"/>
  <c r="F424" i="2" s="1"/>
  <c r="E589" i="2"/>
  <c r="F589" i="2" s="1"/>
  <c r="E525" i="2"/>
  <c r="F525" i="2" s="1"/>
  <c r="E262" i="2"/>
  <c r="F262" i="2" s="1"/>
  <c r="E189" i="2"/>
  <c r="F189" i="2" s="1"/>
  <c r="E116" i="2"/>
  <c r="F116" i="2" s="1"/>
  <c r="E716" i="2"/>
  <c r="F716" i="2" s="1"/>
  <c r="E159" i="2"/>
  <c r="F159" i="2" s="1"/>
  <c r="E185" i="2"/>
  <c r="F185" i="2" s="1"/>
  <c r="E1113" i="2"/>
  <c r="F1113" i="2" s="1"/>
  <c r="E264" i="2"/>
  <c r="F264" i="2" s="1"/>
  <c r="E857" i="2"/>
  <c r="F857" i="2" s="1"/>
  <c r="E1248" i="2"/>
  <c r="F1248" i="2" s="1"/>
  <c r="E202" i="2"/>
  <c r="F202" i="2" s="1"/>
  <c r="E828" i="2"/>
  <c r="F828" i="2" s="1"/>
  <c r="E1222" i="2"/>
  <c r="F1222" i="2" s="1"/>
  <c r="E1242" i="2"/>
  <c r="F1242" i="2" s="1"/>
  <c r="E1050" i="2"/>
  <c r="F1050" i="2" s="1"/>
  <c r="E850" i="2"/>
  <c r="F850" i="2" s="1"/>
  <c r="E590" i="2"/>
  <c r="F590" i="2" s="1"/>
  <c r="E248" i="2"/>
  <c r="F248" i="2" s="1"/>
  <c r="E1029" i="2"/>
  <c r="F1029" i="2" s="1"/>
  <c r="E1252" i="2"/>
  <c r="F1252" i="2" s="1"/>
  <c r="E1060" i="2"/>
  <c r="F1060" i="2" s="1"/>
  <c r="E862" i="2"/>
  <c r="F862" i="2" s="1"/>
  <c r="E503" i="2"/>
  <c r="F503" i="2" s="1"/>
  <c r="E126" i="2"/>
  <c r="F126" i="2" s="1"/>
  <c r="E1155" i="2"/>
  <c r="F1155" i="2" s="1"/>
  <c r="E963" i="2"/>
  <c r="F963" i="2" s="1"/>
  <c r="E750" i="2"/>
  <c r="F750" i="2" s="1"/>
  <c r="E449" i="2"/>
  <c r="F449" i="2" s="1"/>
  <c r="E259" i="2"/>
  <c r="F259" i="2" s="1"/>
  <c r="E29" i="2"/>
  <c r="F29" i="2" s="1"/>
  <c r="E819" i="2"/>
  <c r="F819" i="2" s="1"/>
  <c r="E627" i="2"/>
  <c r="F627" i="2" s="1"/>
  <c r="E563" i="2"/>
  <c r="F563" i="2" s="1"/>
  <c r="E499" i="2"/>
  <c r="F499" i="2" s="1"/>
  <c r="E435" i="2"/>
  <c r="F435" i="2" s="1"/>
  <c r="E371" i="2"/>
  <c r="F371" i="2" s="1"/>
  <c r="E306" i="2"/>
  <c r="F306" i="2" s="1"/>
  <c r="E233" i="2"/>
  <c r="F233" i="2" s="1"/>
  <c r="E160" i="2"/>
  <c r="F160" i="2" s="1"/>
  <c r="E36" i="2"/>
  <c r="F36" i="2" s="1"/>
  <c r="E334" i="2"/>
  <c r="F334" i="2" s="1"/>
  <c r="E745" i="2"/>
  <c r="F745" i="2" s="1"/>
  <c r="E894" i="2"/>
  <c r="F894" i="2" s="1"/>
  <c r="E1024" i="2"/>
  <c r="F1024" i="2" s="1"/>
  <c r="E1280" i="2"/>
  <c r="F1280" i="2" s="1"/>
  <c r="E650" i="2"/>
  <c r="F650" i="2" s="1"/>
  <c r="E275" i="2"/>
  <c r="F275" i="2" s="1"/>
  <c r="E776" i="2"/>
  <c r="F776" i="2" s="1"/>
  <c r="E530" i="2"/>
  <c r="F530" i="2" s="1"/>
  <c r="E882" i="2"/>
  <c r="F882" i="2" s="1"/>
  <c r="E1282" i="2"/>
  <c r="F1282" i="2" s="1"/>
  <c r="E1218" i="2"/>
  <c r="F1218" i="2" s="1"/>
  <c r="E1154" i="2"/>
  <c r="F1154" i="2" s="1"/>
  <c r="E1090" i="2"/>
  <c r="F1090" i="2" s="1"/>
  <c r="E1026" i="2"/>
  <c r="F1026" i="2" s="1"/>
  <c r="E962" i="2"/>
  <c r="F962" i="2" s="1"/>
  <c r="E896" i="2"/>
  <c r="F896" i="2" s="1"/>
  <c r="E823" i="2"/>
  <c r="F823" i="2" s="1"/>
  <c r="E749" i="2"/>
  <c r="F749" i="2" s="1"/>
  <c r="E654" i="2"/>
  <c r="F654" i="2" s="1"/>
  <c r="E551" i="2"/>
  <c r="F551" i="2" s="1"/>
  <c r="E448" i="2"/>
  <c r="F448" i="2" s="1"/>
  <c r="E336" i="2"/>
  <c r="F336" i="2" s="1"/>
  <c r="E193" i="2"/>
  <c r="F193" i="2" s="1"/>
  <c r="E834" i="2"/>
  <c r="F834" i="2" s="1"/>
  <c r="E70" i="2"/>
  <c r="F70" i="2" s="1"/>
  <c r="E285" i="2"/>
  <c r="F285" i="2" s="1"/>
  <c r="E139" i="2"/>
  <c r="F139" i="2" s="1"/>
  <c r="E370" i="2"/>
  <c r="F370" i="2" s="1"/>
  <c r="E305" i="2"/>
  <c r="F305" i="2" s="1"/>
  <c r="E232" i="2"/>
  <c r="F232" i="2" s="1"/>
  <c r="E85" i="2"/>
  <c r="F85" i="2" s="1"/>
  <c r="E709" i="2"/>
  <c r="F709" i="2" s="1"/>
  <c r="E581" i="2"/>
  <c r="F581" i="2" s="1"/>
  <c r="E453" i="2"/>
  <c r="F453" i="2" s="1"/>
  <c r="E389" i="2"/>
  <c r="F389" i="2" s="1"/>
  <c r="E325" i="2"/>
  <c r="F325" i="2" s="1"/>
  <c r="E180" i="2"/>
  <c r="F180" i="2" s="1"/>
  <c r="E21" i="2"/>
  <c r="F21" i="2" s="1"/>
  <c r="E708" i="2"/>
  <c r="F708" i="2" s="1"/>
  <c r="E644" i="2"/>
  <c r="F644" i="2" s="1"/>
  <c r="E580" i="2"/>
  <c r="F580" i="2" s="1"/>
  <c r="E795" i="2"/>
  <c r="F795" i="2" s="1"/>
  <c r="E731" i="2"/>
  <c r="F731" i="2" s="1"/>
  <c r="E667" i="2"/>
  <c r="F667" i="2" s="1"/>
  <c r="E603" i="2"/>
  <c r="F603" i="2" s="1"/>
  <c r="E539" i="2"/>
  <c r="F539" i="2" s="1"/>
  <c r="E475" i="2"/>
  <c r="F475" i="2" s="1"/>
  <c r="E411" i="2"/>
  <c r="F411" i="2" s="1"/>
  <c r="E347" i="2"/>
  <c r="F347" i="2" s="1"/>
  <c r="E205" i="2"/>
  <c r="F205" i="2" s="1"/>
  <c r="E132" i="2"/>
  <c r="F132" i="2" s="1"/>
  <c r="E57" i="2"/>
  <c r="F57" i="2" s="1"/>
  <c r="E279" i="2"/>
  <c r="F279" i="2" s="1"/>
  <c r="E151" i="2"/>
  <c r="F151" i="2" s="1"/>
  <c r="E87" i="2"/>
  <c r="F87" i="2" s="1"/>
  <c r="E23" i="2"/>
  <c r="F23" i="2" s="1"/>
  <c r="E1177" i="2"/>
  <c r="F1177" i="2" s="1"/>
  <c r="E575" i="2"/>
  <c r="F575" i="2" s="1"/>
  <c r="E1169" i="2"/>
  <c r="F1169" i="2" s="1"/>
  <c r="E676" i="2"/>
  <c r="F676" i="2" s="1"/>
  <c r="E420" i="2"/>
  <c r="F420" i="2" s="1"/>
  <c r="E64" i="2"/>
  <c r="F64" i="2" s="1"/>
  <c r="E119" i="2"/>
  <c r="F119" i="2" s="1"/>
  <c r="E210" i="2"/>
  <c r="F210" i="2" s="1"/>
  <c r="E1023" i="2"/>
  <c r="F1023" i="2" s="1"/>
  <c r="E1289" i="2"/>
  <c r="F1289" i="2" s="1"/>
  <c r="E1231" i="2"/>
  <c r="F1231" i="2" s="1"/>
  <c r="E82" i="2"/>
  <c r="F82" i="2" s="1"/>
  <c r="E367" i="2"/>
  <c r="F367" i="2" s="1"/>
  <c r="E767" i="2"/>
  <c r="F767" i="2" s="1"/>
  <c r="E913" i="2"/>
  <c r="F913" i="2" s="1"/>
  <c r="E1041" i="2"/>
  <c r="F1041" i="2" s="1"/>
  <c r="E1297" i="2"/>
  <c r="F1297" i="2" s="1"/>
  <c r="E421" i="2"/>
  <c r="F421" i="2" s="1"/>
  <c r="E290" i="2"/>
  <c r="F290" i="2" s="1"/>
  <c r="E144" i="2"/>
  <c r="F144" i="2" s="1"/>
  <c r="E612" i="2"/>
  <c r="F612" i="2" s="1"/>
  <c r="E548" i="2"/>
  <c r="F548" i="2" s="1"/>
  <c r="E484" i="2"/>
  <c r="F484" i="2" s="1"/>
  <c r="E356" i="2"/>
  <c r="F356" i="2" s="1"/>
  <c r="E289" i="2"/>
  <c r="F289" i="2" s="1"/>
  <c r="E216" i="2"/>
  <c r="F216" i="2" s="1"/>
  <c r="E68" i="2"/>
  <c r="F68" i="2" s="1"/>
  <c r="E975" i="2"/>
  <c r="F975" i="2" s="1"/>
  <c r="E118" i="2"/>
  <c r="F118" i="2" s="1"/>
  <c r="E600" i="2"/>
  <c r="F600" i="2" s="1"/>
  <c r="E785" i="2"/>
  <c r="F785" i="2" s="1"/>
  <c r="E929" i="2"/>
  <c r="F929" i="2" s="1"/>
  <c r="E1057" i="2"/>
  <c r="F1057" i="2" s="1"/>
  <c r="E1185" i="2"/>
  <c r="F1185" i="2" s="1"/>
  <c r="E1221" i="2"/>
  <c r="F1221" i="2" s="1"/>
  <c r="E1093" i="2"/>
  <c r="F1093" i="2" s="1"/>
  <c r="E965" i="2"/>
  <c r="F965" i="2" s="1"/>
  <c r="E826" i="2"/>
  <c r="F826" i="2" s="1"/>
  <c r="E752" i="2"/>
  <c r="F752" i="2" s="1"/>
  <c r="E657" i="2"/>
  <c r="F657" i="2" s="1"/>
  <c r="E554" i="2"/>
  <c r="F554" i="2" s="1"/>
  <c r="E454" i="2"/>
  <c r="F454" i="2" s="1"/>
  <c r="E343" i="2"/>
  <c r="F343" i="2" s="1"/>
  <c r="E201" i="2"/>
  <c r="F201" i="2" s="1"/>
  <c r="E51" i="2"/>
  <c r="F51" i="2" s="1"/>
  <c r="E337" i="2"/>
  <c r="F337" i="2" s="1"/>
  <c r="E194" i="2"/>
  <c r="F194" i="2" s="1"/>
  <c r="E42" i="2"/>
  <c r="F42" i="2" s="1"/>
  <c r="E669" i="2"/>
  <c r="F669" i="2" s="1"/>
  <c r="E605" i="2"/>
  <c r="F605" i="2" s="1"/>
  <c r="E477" i="2"/>
  <c r="F477" i="2" s="1"/>
  <c r="E413" i="2"/>
  <c r="F413" i="2" s="1"/>
  <c r="E732" i="2"/>
  <c r="F732" i="2" s="1"/>
  <c r="E668" i="2"/>
  <c r="F668" i="2" s="1"/>
  <c r="E604" i="2"/>
  <c r="F604" i="2" s="1"/>
  <c r="E540" i="2"/>
  <c r="F540" i="2" s="1"/>
  <c r="E476" i="2"/>
  <c r="F476" i="2" s="1"/>
  <c r="E412" i="2"/>
  <c r="F412" i="2" s="1"/>
  <c r="E348" i="2"/>
  <c r="F348" i="2" s="1"/>
  <c r="E280" i="2"/>
  <c r="F280" i="2" s="1"/>
  <c r="E133" i="2"/>
  <c r="F133" i="2" s="1"/>
  <c r="E58" i="2"/>
  <c r="F58" i="2" s="1"/>
  <c r="E883" i="2"/>
  <c r="F883" i="2" s="1"/>
  <c r="E86" i="2"/>
  <c r="F86" i="2" s="1"/>
  <c r="E49" i="2"/>
  <c r="F49" i="2" s="1"/>
  <c r="E56" i="2"/>
  <c r="F56" i="2" s="1"/>
  <c r="E303" i="2"/>
  <c r="F303" i="2" s="1"/>
  <c r="E239" i="2"/>
  <c r="F239" i="2" s="1"/>
  <c r="E175" i="2"/>
  <c r="F175" i="2" s="1"/>
  <c r="E47" i="2"/>
  <c r="F47" i="2" s="1"/>
  <c r="E246" i="2"/>
  <c r="F246" i="2" s="1"/>
  <c r="E486" i="2"/>
  <c r="F486" i="2" s="1"/>
  <c r="E758" i="2"/>
  <c r="F758" i="2" s="1"/>
  <c r="E417" i="2"/>
  <c r="F417" i="2" s="1"/>
  <c r="E1119" i="2"/>
  <c r="F1119" i="2" s="1"/>
  <c r="E1007" i="2"/>
  <c r="F1007" i="2" s="1"/>
  <c r="E1263" i="2"/>
  <c r="F1263" i="2" s="1"/>
  <c r="E660" i="2"/>
  <c r="F660" i="2" s="1"/>
  <c r="E596" i="2"/>
  <c r="F596" i="2" s="1"/>
  <c r="E532" i="2"/>
  <c r="F532" i="2" s="1"/>
  <c r="E124" i="2"/>
  <c r="F124" i="2" s="1"/>
  <c r="E45" i="2"/>
  <c r="F45" i="2" s="1"/>
  <c r="E875" i="2"/>
  <c r="F875" i="2" s="1"/>
  <c r="E103" i="2"/>
  <c r="F103" i="2" s="1"/>
  <c r="E442" i="2"/>
  <c r="F442" i="2" s="1"/>
  <c r="E1279" i="2"/>
  <c r="F1279" i="2" s="1"/>
  <c r="E673" i="2"/>
  <c r="F673" i="2" s="1"/>
  <c r="E632" i="2"/>
  <c r="F632" i="2" s="1"/>
  <c r="E164" i="2"/>
  <c r="F164" i="2" s="1"/>
  <c r="E378" i="2"/>
  <c r="F378" i="2" s="1"/>
  <c r="E314" i="2"/>
  <c r="F314" i="2" s="1"/>
  <c r="E241" i="2"/>
  <c r="F241" i="2" s="1"/>
  <c r="E168" i="2"/>
  <c r="F168" i="2" s="1"/>
  <c r="E4" i="2"/>
  <c r="F4" i="2" s="1"/>
  <c r="E653" i="2"/>
  <c r="F653" i="2" s="1"/>
  <c r="E461" i="2"/>
  <c r="F461" i="2" s="1"/>
  <c r="E397" i="2"/>
  <c r="F397" i="2" s="1"/>
  <c r="E333" i="2"/>
  <c r="F333" i="2" s="1"/>
  <c r="E35" i="2"/>
  <c r="F35" i="2" s="1"/>
  <c r="E652" i="2"/>
  <c r="F652" i="2" s="1"/>
  <c r="E588" i="2"/>
  <c r="F588" i="2" s="1"/>
  <c r="E524" i="2"/>
  <c r="F524" i="2" s="1"/>
  <c r="E460" i="2"/>
  <c r="F460" i="2" s="1"/>
  <c r="E396" i="2"/>
  <c r="F396" i="2" s="1"/>
  <c r="E332" i="2"/>
  <c r="F332" i="2" s="1"/>
  <c r="E261" i="2"/>
  <c r="F261" i="2" s="1"/>
  <c r="E188" i="2"/>
  <c r="F188" i="2" s="1"/>
  <c r="E115" i="2"/>
  <c r="F115" i="2" s="1"/>
  <c r="E34" i="2"/>
  <c r="F34" i="2" s="1"/>
  <c r="E803" i="2"/>
  <c r="F803" i="2" s="1"/>
  <c r="E739" i="2"/>
  <c r="F739" i="2" s="1"/>
  <c r="E675" i="2"/>
  <c r="F675" i="2" s="1"/>
  <c r="E611" i="2"/>
  <c r="F611" i="2" s="1"/>
  <c r="E547" i="2"/>
  <c r="F547" i="2" s="1"/>
  <c r="E483" i="2"/>
  <c r="F483" i="2" s="1"/>
  <c r="E419" i="2"/>
  <c r="F419" i="2" s="1"/>
  <c r="E355" i="2"/>
  <c r="F355" i="2" s="1"/>
  <c r="E288" i="2"/>
  <c r="F288" i="2" s="1"/>
  <c r="E141" i="2"/>
  <c r="F141" i="2" s="1"/>
  <c r="E67" i="2"/>
  <c r="F67" i="2" s="1"/>
  <c r="E33" i="2"/>
  <c r="F33" i="2" s="1"/>
  <c r="E40" i="2"/>
  <c r="F40" i="2" s="1"/>
  <c r="E287" i="2"/>
  <c r="F287" i="2" s="1"/>
  <c r="E223" i="2"/>
  <c r="F223" i="2" s="1"/>
  <c r="E95" i="2"/>
  <c r="F95" i="2" s="1"/>
  <c r="E31" i="2"/>
  <c r="F31" i="2" s="1"/>
  <c r="E470" i="2"/>
  <c r="F470" i="2" s="1"/>
  <c r="E698" i="2"/>
  <c r="F698" i="2" s="1"/>
  <c r="E610" i="2"/>
  <c r="F610" i="2" s="1"/>
  <c r="E801" i="2"/>
  <c r="F801" i="2" s="1"/>
  <c r="E794" i="2"/>
  <c r="F794" i="2" s="1"/>
  <c r="E358" i="2"/>
  <c r="F358" i="2" s="1"/>
  <c r="E645" i="2"/>
  <c r="F645" i="2" s="1"/>
  <c r="E517" i="2"/>
  <c r="F517" i="2" s="1"/>
  <c r="E253" i="2"/>
  <c r="F253" i="2" s="1"/>
  <c r="E107" i="2"/>
  <c r="F107" i="2" s="1"/>
  <c r="E516" i="2"/>
  <c r="F516" i="2" s="1"/>
  <c r="E452" i="2"/>
  <c r="F452" i="2" s="1"/>
  <c r="E388" i="2"/>
  <c r="F388" i="2" s="1"/>
  <c r="E324" i="2"/>
  <c r="F324" i="2" s="1"/>
  <c r="E252" i="2"/>
  <c r="F252" i="2" s="1"/>
  <c r="E179" i="2"/>
  <c r="F179" i="2" s="1"/>
  <c r="E106" i="2"/>
  <c r="F106" i="2" s="1"/>
  <c r="E20" i="2"/>
  <c r="F20" i="2" s="1"/>
  <c r="E859" i="2"/>
  <c r="F859" i="2" s="1"/>
  <c r="E25" i="2"/>
  <c r="F25" i="2" s="1"/>
  <c r="E32" i="2"/>
  <c r="F32" i="2" s="1"/>
  <c r="E215" i="2"/>
  <c r="F215" i="2" s="1"/>
  <c r="E61" i="2"/>
  <c r="F61" i="2" s="1"/>
  <c r="E351" i="2"/>
  <c r="F351" i="2" s="1"/>
  <c r="E561" i="2"/>
  <c r="F561" i="2" s="1"/>
  <c r="E258" i="2"/>
  <c r="F258" i="2" s="1"/>
  <c r="E495" i="2"/>
  <c r="F495" i="2" s="1"/>
  <c r="E985" i="2"/>
  <c r="F985" i="2" s="1"/>
  <c r="E1241" i="2"/>
  <c r="F1241" i="2" s="1"/>
  <c r="E1151" i="2"/>
  <c r="F1151" i="2" s="1"/>
  <c r="E838" i="2"/>
  <c r="F838" i="2" s="1"/>
  <c r="E1103" i="2"/>
  <c r="F1103" i="2" s="1"/>
  <c r="E831" i="2"/>
  <c r="F831" i="2" s="1"/>
  <c r="E724" i="2"/>
  <c r="F724" i="2" s="1"/>
  <c r="E340" i="2"/>
  <c r="F340" i="2" s="1"/>
  <c r="E1077" i="2"/>
  <c r="F1077" i="2" s="1"/>
  <c r="E808" i="2"/>
  <c r="F808" i="2" s="1"/>
  <c r="E81" i="2"/>
  <c r="F81" i="2" s="1"/>
  <c r="E574" i="2"/>
  <c r="F574" i="2" s="1"/>
  <c r="E1040" i="2"/>
  <c r="F1040" i="2" s="1"/>
  <c r="E678" i="2"/>
  <c r="F678" i="2" s="1"/>
  <c r="E977" i="2"/>
  <c r="F977" i="2" s="1"/>
  <c r="E1142" i="2"/>
  <c r="F1142" i="2" s="1"/>
  <c r="E634" i="2"/>
  <c r="F634" i="2" s="1"/>
  <c r="E618" i="2"/>
  <c r="F618" i="2" s="1"/>
  <c r="E1292" i="2"/>
  <c r="F1292" i="2" s="1"/>
  <c r="E1100" i="2"/>
  <c r="F1100" i="2" s="1"/>
  <c r="E908" i="2"/>
  <c r="F908" i="2" s="1"/>
  <c r="E670" i="2"/>
  <c r="F670" i="2" s="1"/>
  <c r="E218" i="2"/>
  <c r="F218" i="2" s="1"/>
  <c r="E1131" i="2"/>
  <c r="F1131" i="2" s="1"/>
  <c r="E939" i="2"/>
  <c r="F939" i="2" s="1"/>
  <c r="E718" i="2"/>
  <c r="F718" i="2" s="1"/>
  <c r="E117" i="2"/>
  <c r="F117" i="2" s="1"/>
  <c r="E393" i="2"/>
  <c r="F393" i="2" s="1"/>
  <c r="E599" i="2"/>
  <c r="F599" i="2" s="1"/>
  <c r="E784" i="2"/>
  <c r="F784" i="2" s="1"/>
  <c r="E928" i="2"/>
  <c r="F928" i="2" s="1"/>
  <c r="E1056" i="2"/>
  <c r="F1056" i="2" s="1"/>
  <c r="E1184" i="2"/>
  <c r="F1184" i="2" s="1"/>
  <c r="E265" i="2"/>
  <c r="F265" i="2" s="1"/>
  <c r="E497" i="2"/>
  <c r="F497" i="2" s="1"/>
  <c r="E703" i="2"/>
  <c r="F703" i="2" s="1"/>
  <c r="E858" i="2"/>
  <c r="F858" i="2" s="1"/>
  <c r="E993" i="2"/>
  <c r="F993" i="2" s="1"/>
  <c r="E1121" i="2"/>
  <c r="F1121" i="2" s="1"/>
  <c r="E1249" i="2"/>
  <c r="F1249" i="2" s="1"/>
  <c r="E52" i="2"/>
  <c r="F52" i="2" s="1"/>
  <c r="E344" i="2"/>
  <c r="F344" i="2" s="1"/>
  <c r="E558" i="2"/>
  <c r="F558" i="2" s="1"/>
  <c r="E753" i="2"/>
  <c r="F753" i="2" s="1"/>
  <c r="E901" i="2"/>
  <c r="F901" i="2" s="1"/>
  <c r="E1030" i="2"/>
  <c r="F1030" i="2" s="1"/>
  <c r="E1158" i="2"/>
  <c r="F1158" i="2" s="1"/>
  <c r="E1286" i="2"/>
  <c r="F1286" i="2" s="1"/>
  <c r="E1274" i="2"/>
  <c r="F1274" i="2" s="1"/>
  <c r="E1210" i="2"/>
  <c r="F1210" i="2" s="1"/>
  <c r="E1146" i="2"/>
  <c r="F1146" i="2" s="1"/>
  <c r="E1082" i="2"/>
  <c r="F1082" i="2" s="1"/>
  <c r="E1018" i="2"/>
  <c r="F1018" i="2" s="1"/>
  <c r="E954" i="2"/>
  <c r="F954" i="2" s="1"/>
  <c r="E887" i="2"/>
  <c r="F887" i="2" s="1"/>
  <c r="E814" i="2"/>
  <c r="F814" i="2" s="1"/>
  <c r="E737" i="2"/>
  <c r="F737" i="2" s="1"/>
  <c r="E640" i="2"/>
  <c r="F640" i="2" s="1"/>
  <c r="E537" i="2"/>
  <c r="F537" i="2" s="1"/>
  <c r="E320" i="2"/>
  <c r="F320" i="2" s="1"/>
  <c r="E13" i="2"/>
  <c r="F13" i="2" s="1"/>
  <c r="E1253" i="2"/>
  <c r="F1253" i="2" s="1"/>
  <c r="E1189" i="2"/>
  <c r="F1189" i="2" s="1"/>
  <c r="E1125" i="2"/>
  <c r="F1125" i="2" s="1"/>
  <c r="E1061" i="2"/>
  <c r="F1061" i="2" s="1"/>
  <c r="E997" i="2"/>
  <c r="F997" i="2" s="1"/>
  <c r="E933" i="2"/>
  <c r="F933" i="2" s="1"/>
  <c r="E863" i="2"/>
  <c r="F863" i="2" s="1"/>
  <c r="E790" i="2"/>
  <c r="F790" i="2" s="1"/>
  <c r="E710" i="2"/>
  <c r="F710" i="2" s="1"/>
  <c r="E607" i="2"/>
  <c r="F607" i="2" s="1"/>
  <c r="E504" i="2"/>
  <c r="F504" i="2" s="1"/>
  <c r="E401" i="2"/>
  <c r="F401" i="2" s="1"/>
  <c r="E274" i="2"/>
  <c r="F274" i="2" s="1"/>
  <c r="E128" i="2"/>
  <c r="F128" i="2" s="1"/>
  <c r="E1284" i="2"/>
  <c r="F1284" i="2" s="1"/>
  <c r="E1220" i="2"/>
  <c r="F1220" i="2" s="1"/>
  <c r="E1156" i="2"/>
  <c r="F1156" i="2" s="1"/>
  <c r="E1092" i="2"/>
  <c r="F1092" i="2" s="1"/>
  <c r="E1028" i="2"/>
  <c r="F1028" i="2" s="1"/>
  <c r="E964" i="2"/>
  <c r="F964" i="2" s="1"/>
  <c r="E825" i="2"/>
  <c r="F825" i="2" s="1"/>
  <c r="E751" i="2"/>
  <c r="F751" i="2" s="1"/>
  <c r="E656" i="2"/>
  <c r="F656" i="2" s="1"/>
  <c r="E553" i="2"/>
  <c r="F553" i="2" s="1"/>
  <c r="E342" i="2"/>
  <c r="F342" i="2" s="1"/>
  <c r="E200" i="2"/>
  <c r="F200" i="2" s="1"/>
  <c r="E50" i="2"/>
  <c r="F50" i="2" s="1"/>
  <c r="E1251" i="2"/>
  <c r="F1251" i="2" s="1"/>
  <c r="E1187" i="2"/>
  <c r="F1187" i="2" s="1"/>
  <c r="E1123" i="2"/>
  <c r="F1123" i="2" s="1"/>
  <c r="E1059" i="2"/>
  <c r="F1059" i="2" s="1"/>
  <c r="E995" i="2"/>
  <c r="F995" i="2" s="1"/>
  <c r="E931" i="2"/>
  <c r="F931" i="2" s="1"/>
  <c r="E861" i="2"/>
  <c r="F861" i="2" s="1"/>
  <c r="E788" i="2"/>
  <c r="F788" i="2" s="1"/>
  <c r="E705" i="2"/>
  <c r="F705" i="2" s="1"/>
  <c r="E602" i="2"/>
  <c r="F602" i="2" s="1"/>
  <c r="E502" i="2"/>
  <c r="F502" i="2" s="1"/>
  <c r="E399" i="2"/>
  <c r="F399" i="2" s="1"/>
  <c r="E267" i="2"/>
  <c r="F267" i="2" s="1"/>
  <c r="E121" i="2"/>
  <c r="F121" i="2" s="1"/>
  <c r="E362" i="2"/>
  <c r="F362" i="2" s="1"/>
  <c r="E296" i="2"/>
  <c r="F296" i="2" s="1"/>
  <c r="E222" i="2"/>
  <c r="F222" i="2" s="1"/>
  <c r="E149" i="2"/>
  <c r="F149" i="2" s="1"/>
  <c r="E76" i="2"/>
  <c r="F76" i="2" s="1"/>
  <c r="E701" i="2"/>
  <c r="F701" i="2" s="1"/>
  <c r="E573" i="2"/>
  <c r="F573" i="2" s="1"/>
  <c r="E445" i="2"/>
  <c r="F445" i="2" s="1"/>
  <c r="E700" i="2"/>
  <c r="F700" i="2" s="1"/>
  <c r="E636" i="2"/>
  <c r="F636" i="2" s="1"/>
  <c r="E572" i="2"/>
  <c r="F572" i="2" s="1"/>
  <c r="E508" i="2"/>
  <c r="F508" i="2" s="1"/>
  <c r="E444" i="2"/>
  <c r="F444" i="2" s="1"/>
  <c r="E380" i="2"/>
  <c r="F380" i="2" s="1"/>
  <c r="E316" i="2"/>
  <c r="F316" i="2" s="1"/>
  <c r="E243" i="2"/>
  <c r="F243" i="2" s="1"/>
  <c r="E170" i="2"/>
  <c r="F170" i="2" s="1"/>
  <c r="E97" i="2"/>
  <c r="F97" i="2" s="1"/>
  <c r="E851" i="2"/>
  <c r="F851" i="2" s="1"/>
  <c r="E787" i="2"/>
  <c r="F787" i="2" s="1"/>
  <c r="E723" i="2"/>
  <c r="F723" i="2" s="1"/>
  <c r="E659" i="2"/>
  <c r="F659" i="2" s="1"/>
  <c r="E595" i="2"/>
  <c r="F595" i="2" s="1"/>
  <c r="E531" i="2"/>
  <c r="F531" i="2" s="1"/>
  <c r="E467" i="2"/>
  <c r="F467" i="2" s="1"/>
  <c r="E403" i="2"/>
  <c r="F403" i="2" s="1"/>
  <c r="E339" i="2"/>
  <c r="F339" i="2" s="1"/>
  <c r="E269" i="2"/>
  <c r="F269" i="2" s="1"/>
  <c r="E196" i="2"/>
  <c r="F196" i="2" s="1"/>
  <c r="E123" i="2"/>
  <c r="F123" i="2" s="1"/>
  <c r="E44" i="2"/>
  <c r="F44" i="2" s="1"/>
  <c r="E17" i="2"/>
  <c r="F17" i="2" s="1"/>
  <c r="E24" i="2"/>
  <c r="F24" i="2" s="1"/>
  <c r="E271" i="2"/>
  <c r="F271" i="2" s="1"/>
  <c r="E207" i="2"/>
  <c r="F207" i="2" s="1"/>
  <c r="E143" i="2"/>
  <c r="F143" i="2" s="1"/>
  <c r="E79" i="2"/>
  <c r="F79" i="2" s="1"/>
  <c r="E15" i="2"/>
  <c r="F15" i="2" s="1"/>
  <c r="E100" i="2"/>
  <c r="F100" i="2" s="1"/>
  <c r="E383" i="2"/>
  <c r="F383" i="2" s="1"/>
  <c r="E294" i="2"/>
  <c r="F294" i="2" s="1"/>
  <c r="E520" i="2"/>
  <c r="F520" i="2" s="1"/>
  <c r="E744" i="2"/>
  <c r="F744" i="2" s="1"/>
  <c r="E783" i="2"/>
  <c r="F783" i="2" s="1"/>
  <c r="E1097" i="2"/>
  <c r="F1097" i="2" s="1"/>
  <c r="E1017" i="2"/>
  <c r="F1017" i="2" s="1"/>
  <c r="E1273" i="2"/>
  <c r="F1273" i="2" s="1"/>
  <c r="E904" i="2"/>
  <c r="F904" i="2" s="1"/>
  <c r="E1247" i="2"/>
  <c r="F1247" i="2" s="1"/>
  <c r="E874" i="2"/>
  <c r="F874" i="2" s="1"/>
  <c r="E1135" i="2"/>
  <c r="F1135" i="2" s="1"/>
  <c r="E969" i="2"/>
  <c r="F969" i="2" s="1"/>
  <c r="E176" i="2"/>
  <c r="F176" i="2" s="1"/>
  <c r="E1205" i="2"/>
  <c r="F1205" i="2" s="1"/>
  <c r="E766" i="2"/>
  <c r="F766" i="2" s="1"/>
  <c r="E1296" i="2"/>
  <c r="F1296" i="2" s="1"/>
  <c r="E472" i="2"/>
  <c r="F472" i="2" s="1"/>
  <c r="E1105" i="2"/>
  <c r="F1105" i="2" s="1"/>
  <c r="E312" i="2"/>
  <c r="F312" i="2" s="1"/>
  <c r="E1270" i="2"/>
  <c r="F1270" i="2" s="1"/>
  <c r="E1164" i="2"/>
  <c r="F1164" i="2" s="1"/>
  <c r="E972" i="2"/>
  <c r="F972" i="2" s="1"/>
  <c r="E761" i="2"/>
  <c r="F761" i="2" s="1"/>
  <c r="E464" i="2"/>
  <c r="F464" i="2" s="1"/>
  <c r="E1259" i="2"/>
  <c r="F1259" i="2" s="1"/>
  <c r="E1067" i="2"/>
  <c r="F1067" i="2" s="1"/>
  <c r="E797" i="2"/>
  <c r="F797" i="2" s="1"/>
  <c r="E513" i="2"/>
  <c r="F513" i="2" s="1"/>
  <c r="E154" i="2"/>
  <c r="F154" i="2" s="1"/>
  <c r="E624" i="2"/>
  <c r="F624" i="2" s="1"/>
  <c r="E944" i="2"/>
  <c r="F944" i="2" s="1"/>
  <c r="E1072" i="2"/>
  <c r="F1072" i="2" s="1"/>
  <c r="E92" i="2"/>
  <c r="F92" i="2" s="1"/>
  <c r="E376" i="2"/>
  <c r="F376" i="2" s="1"/>
  <c r="E583" i="2"/>
  <c r="F583" i="2" s="1"/>
  <c r="E773" i="2"/>
  <c r="F773" i="2" s="1"/>
  <c r="E918" i="2"/>
  <c r="F918" i="2" s="1"/>
  <c r="E1046" i="2"/>
  <c r="F1046" i="2" s="1"/>
  <c r="E1174" i="2"/>
  <c r="F1174" i="2" s="1"/>
  <c r="E240" i="2"/>
  <c r="F240" i="2" s="1"/>
  <c r="E1266" i="2"/>
  <c r="F1266" i="2" s="1"/>
  <c r="E1202" i="2"/>
  <c r="F1202" i="2" s="1"/>
  <c r="E1138" i="2"/>
  <c r="F1138" i="2" s="1"/>
  <c r="E1074" i="2"/>
  <c r="F1074" i="2" s="1"/>
  <c r="E1010" i="2"/>
  <c r="F1010" i="2" s="1"/>
  <c r="E946" i="2"/>
  <c r="F946" i="2" s="1"/>
  <c r="E878" i="2"/>
  <c r="F878" i="2" s="1"/>
  <c r="E805" i="2"/>
  <c r="F805" i="2" s="1"/>
  <c r="E727" i="2"/>
  <c r="F727" i="2" s="1"/>
  <c r="E526" i="2"/>
  <c r="F526" i="2" s="1"/>
  <c r="E423" i="2"/>
  <c r="F423" i="2" s="1"/>
  <c r="E156" i="2"/>
  <c r="F156" i="2" s="1"/>
  <c r="E490" i="2"/>
  <c r="F490" i="2" s="1"/>
  <c r="E1276" i="2"/>
  <c r="F1276" i="2" s="1"/>
  <c r="E1212" i="2"/>
  <c r="F1212" i="2" s="1"/>
  <c r="E1148" i="2"/>
  <c r="F1148" i="2" s="1"/>
  <c r="E1084" i="2"/>
  <c r="F1084" i="2" s="1"/>
  <c r="E1020" i="2"/>
  <c r="F1020" i="2" s="1"/>
  <c r="E956" i="2"/>
  <c r="F956" i="2" s="1"/>
  <c r="E889" i="2"/>
  <c r="F889" i="2" s="1"/>
  <c r="E816" i="2"/>
  <c r="F816" i="2" s="1"/>
  <c r="E741" i="2"/>
  <c r="F741" i="2" s="1"/>
  <c r="E542" i="2"/>
  <c r="F542" i="2" s="1"/>
  <c r="E439" i="2"/>
  <c r="F439" i="2" s="1"/>
  <c r="E326" i="2"/>
  <c r="F326" i="2" s="1"/>
  <c r="E181" i="2"/>
  <c r="F181" i="2" s="1"/>
  <c r="E22" i="2"/>
  <c r="F22" i="2" s="1"/>
  <c r="E1243" i="2"/>
  <c r="F1243" i="2" s="1"/>
  <c r="E1179" i="2"/>
  <c r="F1179" i="2" s="1"/>
  <c r="E1115" i="2"/>
  <c r="F1115" i="2" s="1"/>
  <c r="E1051" i="2"/>
  <c r="F1051" i="2" s="1"/>
  <c r="E987" i="2"/>
  <c r="F987" i="2" s="1"/>
  <c r="E923" i="2"/>
  <c r="F923" i="2" s="1"/>
  <c r="E852" i="2"/>
  <c r="F852" i="2" s="1"/>
  <c r="E694" i="2"/>
  <c r="F694" i="2" s="1"/>
  <c r="E591" i="2"/>
  <c r="F591" i="2" s="1"/>
  <c r="E488" i="2"/>
  <c r="F488" i="2" s="1"/>
  <c r="E385" i="2"/>
  <c r="F385" i="2" s="1"/>
  <c r="E249" i="2"/>
  <c r="F249" i="2" s="1"/>
  <c r="E102" i="2"/>
  <c r="F102" i="2" s="1"/>
  <c r="E354" i="2"/>
  <c r="F354" i="2" s="1"/>
  <c r="E286" i="2"/>
  <c r="F286" i="2" s="1"/>
  <c r="E213" i="2"/>
  <c r="F213" i="2" s="1"/>
  <c r="E140" i="2"/>
  <c r="F140" i="2" s="1"/>
  <c r="E66" i="2"/>
  <c r="F66" i="2" s="1"/>
  <c r="E693" i="2"/>
  <c r="F693" i="2" s="1"/>
  <c r="E629" i="2"/>
  <c r="F629" i="2" s="1"/>
  <c r="E565" i="2"/>
  <c r="F565" i="2" s="1"/>
  <c r="E501" i="2"/>
  <c r="F501" i="2" s="1"/>
  <c r="E437" i="2"/>
  <c r="F437" i="2" s="1"/>
  <c r="E373" i="2"/>
  <c r="F373" i="2" s="1"/>
  <c r="E308" i="2"/>
  <c r="F308" i="2" s="1"/>
  <c r="E235" i="2"/>
  <c r="F235" i="2" s="1"/>
  <c r="E162" i="2"/>
  <c r="F162" i="2" s="1"/>
  <c r="E89" i="2"/>
  <c r="F89" i="2" s="1"/>
  <c r="E692" i="2"/>
  <c r="F692" i="2" s="1"/>
  <c r="E628" i="2"/>
  <c r="F628" i="2" s="1"/>
  <c r="E564" i="2"/>
  <c r="F564" i="2" s="1"/>
  <c r="E500" i="2"/>
  <c r="F500" i="2" s="1"/>
  <c r="E436" i="2"/>
  <c r="F436" i="2" s="1"/>
  <c r="E372" i="2"/>
  <c r="F372" i="2" s="1"/>
  <c r="E307" i="2"/>
  <c r="F307" i="2" s="1"/>
  <c r="E234" i="2"/>
  <c r="F234" i="2" s="1"/>
  <c r="E161" i="2"/>
  <c r="F161" i="2" s="1"/>
  <c r="E88" i="2"/>
  <c r="F88" i="2" s="1"/>
  <c r="E907" i="2"/>
  <c r="F907" i="2" s="1"/>
  <c r="E843" i="2"/>
  <c r="F843" i="2" s="1"/>
  <c r="E779" i="2"/>
  <c r="F779" i="2" s="1"/>
  <c r="E715" i="2"/>
  <c r="F715" i="2" s="1"/>
  <c r="E651" i="2"/>
  <c r="F651" i="2" s="1"/>
  <c r="E587" i="2"/>
  <c r="F587" i="2" s="1"/>
  <c r="E523" i="2"/>
  <c r="F523" i="2" s="1"/>
  <c r="E459" i="2"/>
  <c r="F459" i="2" s="1"/>
  <c r="E395" i="2"/>
  <c r="F395" i="2" s="1"/>
  <c r="E331" i="2"/>
  <c r="F331" i="2" s="1"/>
  <c r="E260" i="2"/>
  <c r="F260" i="2" s="1"/>
  <c r="E187" i="2"/>
  <c r="F187" i="2" s="1"/>
  <c r="E114" i="2"/>
  <c r="F114" i="2" s="1"/>
  <c r="E30" i="2"/>
  <c r="F30" i="2" s="1"/>
  <c r="E9" i="2"/>
  <c r="F9" i="2" s="1"/>
  <c r="E16" i="2"/>
  <c r="F16" i="2" s="1"/>
  <c r="E263" i="2"/>
  <c r="F263" i="2" s="1"/>
  <c r="E199" i="2"/>
  <c r="F199" i="2" s="1"/>
  <c r="E639" i="2"/>
  <c r="F639" i="2" s="1"/>
  <c r="E689" i="2"/>
  <c r="F689" i="2" s="1"/>
  <c r="E28" i="2"/>
  <c r="F28" i="2" s="1"/>
  <c r="E329" i="2"/>
  <c r="F329" i="2" s="1"/>
  <c r="E545" i="2"/>
  <c r="F545" i="2" s="1"/>
  <c r="E765" i="2"/>
  <c r="F765" i="2" s="1"/>
  <c r="E893" i="2"/>
  <c r="F893" i="2" s="1"/>
  <c r="E1225" i="2"/>
  <c r="F1225" i="2" s="1"/>
  <c r="E1049" i="2"/>
  <c r="F1049" i="2" s="1"/>
  <c r="E856" i="2"/>
  <c r="F856" i="2" s="1"/>
  <c r="E1033" i="2"/>
  <c r="F1033" i="2" s="1"/>
  <c r="E197" i="2"/>
  <c r="F197" i="2" s="1"/>
  <c r="E949" i="2"/>
  <c r="F949" i="2" s="1"/>
  <c r="E366" i="2"/>
  <c r="F366" i="2" s="1"/>
  <c r="E912" i="2"/>
  <c r="F912" i="2" s="1"/>
  <c r="E1168" i="2"/>
  <c r="F1168" i="2" s="1"/>
  <c r="E228" i="2"/>
  <c r="F228" i="2" s="1"/>
  <c r="E840" i="2"/>
  <c r="F840" i="2" s="1"/>
  <c r="E1233" i="2"/>
  <c r="F1233" i="2" s="1"/>
  <c r="E733" i="2"/>
  <c r="F733" i="2" s="1"/>
  <c r="E1014" i="2"/>
  <c r="F1014" i="2" s="1"/>
  <c r="E166" i="2"/>
  <c r="F166" i="2" s="1"/>
  <c r="E810" i="2"/>
  <c r="F810" i="2" s="1"/>
  <c r="E38" i="2"/>
  <c r="F38" i="2" s="1"/>
  <c r="E1228" i="2"/>
  <c r="F1228" i="2" s="1"/>
  <c r="E1036" i="2"/>
  <c r="F1036" i="2" s="1"/>
  <c r="E567" i="2"/>
  <c r="F567" i="2" s="1"/>
  <c r="E1195" i="2"/>
  <c r="F1195" i="2" s="1"/>
  <c r="E1003" i="2"/>
  <c r="F1003" i="2" s="1"/>
  <c r="E870" i="2"/>
  <c r="F870" i="2" s="1"/>
  <c r="E616" i="2"/>
  <c r="F616" i="2" s="1"/>
  <c r="E1200" i="2"/>
  <c r="F1200" i="2" s="1"/>
  <c r="E446" i="2"/>
  <c r="F446" i="2" s="1"/>
  <c r="E649" i="2"/>
  <c r="F649" i="2" s="1"/>
  <c r="E821" i="2"/>
  <c r="F821" i="2" s="1"/>
  <c r="E960" i="2"/>
  <c r="F960" i="2" s="1"/>
  <c r="E1088" i="2"/>
  <c r="F1088" i="2" s="1"/>
  <c r="E1216" i="2"/>
  <c r="F1216" i="2" s="1"/>
  <c r="E37" i="2"/>
  <c r="F37" i="2" s="1"/>
  <c r="E335" i="2"/>
  <c r="F335" i="2" s="1"/>
  <c r="E550" i="2"/>
  <c r="F550" i="2" s="1"/>
  <c r="E746" i="2"/>
  <c r="F746" i="2" s="1"/>
  <c r="E895" i="2"/>
  <c r="F895" i="2" s="1"/>
  <c r="E1025" i="2"/>
  <c r="F1025" i="2" s="1"/>
  <c r="E1153" i="2"/>
  <c r="F1153" i="2" s="1"/>
  <c r="E1281" i="2"/>
  <c r="F1281" i="2" s="1"/>
  <c r="E129" i="2"/>
  <c r="F129" i="2" s="1"/>
  <c r="E608" i="2"/>
  <c r="F608" i="2" s="1"/>
  <c r="E791" i="2"/>
  <c r="F791" i="2" s="1"/>
  <c r="E934" i="2"/>
  <c r="F934" i="2" s="1"/>
  <c r="E1062" i="2"/>
  <c r="F1062" i="2" s="1"/>
  <c r="E1190" i="2"/>
  <c r="F1190" i="2" s="1"/>
  <c r="E506" i="2"/>
  <c r="F506" i="2" s="1"/>
  <c r="E1258" i="2"/>
  <c r="F1258" i="2" s="1"/>
  <c r="E1194" i="2"/>
  <c r="F1194" i="2" s="1"/>
  <c r="E1130" i="2"/>
  <c r="F1130" i="2" s="1"/>
  <c r="E1066" i="2"/>
  <c r="F1066" i="2" s="1"/>
  <c r="E1002" i="2"/>
  <c r="F1002" i="2" s="1"/>
  <c r="E938" i="2"/>
  <c r="F938" i="2" s="1"/>
  <c r="E869" i="2"/>
  <c r="F869" i="2" s="1"/>
  <c r="E796" i="2"/>
  <c r="F796" i="2" s="1"/>
  <c r="E717" i="2"/>
  <c r="F717" i="2" s="1"/>
  <c r="E615" i="2"/>
  <c r="F615" i="2" s="1"/>
  <c r="E512" i="2"/>
  <c r="F512" i="2" s="1"/>
  <c r="E409" i="2"/>
  <c r="F409" i="2" s="1"/>
  <c r="E284" i="2"/>
  <c r="F284" i="2" s="1"/>
  <c r="E138" i="2"/>
  <c r="F138" i="2" s="1"/>
  <c r="E1237" i="2"/>
  <c r="F1237" i="2" s="1"/>
  <c r="E1173" i="2"/>
  <c r="F1173" i="2" s="1"/>
  <c r="E1109" i="2"/>
  <c r="F1109" i="2" s="1"/>
  <c r="E1045" i="2"/>
  <c r="F1045" i="2" s="1"/>
  <c r="E981" i="2"/>
  <c r="F981" i="2" s="1"/>
  <c r="E917" i="2"/>
  <c r="F917" i="2" s="1"/>
  <c r="E845" i="2"/>
  <c r="F845" i="2" s="1"/>
  <c r="E772" i="2"/>
  <c r="F772" i="2" s="1"/>
  <c r="E682" i="2"/>
  <c r="F682" i="2" s="1"/>
  <c r="E582" i="2"/>
  <c r="F582" i="2" s="1"/>
  <c r="E479" i="2"/>
  <c r="F479" i="2" s="1"/>
  <c r="E375" i="2"/>
  <c r="F375" i="2" s="1"/>
  <c r="E237" i="2"/>
  <c r="F237" i="2" s="1"/>
  <c r="E91" i="2"/>
  <c r="F91" i="2" s="1"/>
  <c r="E1268" i="2"/>
  <c r="F1268" i="2" s="1"/>
  <c r="E1204" i="2"/>
  <c r="F1204" i="2" s="1"/>
  <c r="E1140" i="2"/>
  <c r="F1140" i="2" s="1"/>
  <c r="E1076" i="2"/>
  <c r="F1076" i="2" s="1"/>
  <c r="E1012" i="2"/>
  <c r="F1012" i="2" s="1"/>
  <c r="E948" i="2"/>
  <c r="F948" i="2" s="1"/>
  <c r="E880" i="2"/>
  <c r="F880" i="2" s="1"/>
  <c r="E807" i="2"/>
  <c r="F807" i="2" s="1"/>
  <c r="E729" i="2"/>
  <c r="F729" i="2" s="1"/>
  <c r="E631" i="2"/>
  <c r="F631" i="2" s="1"/>
  <c r="E528" i="2"/>
  <c r="F528" i="2" s="1"/>
  <c r="E425" i="2"/>
  <c r="F425" i="2" s="1"/>
  <c r="E309" i="2"/>
  <c r="F309" i="2" s="1"/>
  <c r="E163" i="2"/>
  <c r="F163" i="2" s="1"/>
  <c r="E1299" i="2"/>
  <c r="F1299" i="2" s="1"/>
  <c r="E1235" i="2"/>
  <c r="F1235" i="2" s="1"/>
  <c r="E1171" i="2"/>
  <c r="F1171" i="2" s="1"/>
  <c r="E1107" i="2"/>
  <c r="F1107" i="2" s="1"/>
  <c r="E1043" i="2"/>
  <c r="F1043" i="2" s="1"/>
  <c r="E979" i="2"/>
  <c r="F979" i="2" s="1"/>
  <c r="E915" i="2"/>
  <c r="F915" i="2" s="1"/>
  <c r="E769" i="2"/>
  <c r="F769" i="2" s="1"/>
  <c r="E680" i="2"/>
  <c r="F680" i="2" s="1"/>
  <c r="E577" i="2"/>
  <c r="F577" i="2" s="1"/>
  <c r="E474" i="2"/>
  <c r="F474" i="2" s="1"/>
  <c r="E369" i="2"/>
  <c r="F369" i="2" s="1"/>
  <c r="E230" i="2"/>
  <c r="F230" i="2" s="1"/>
  <c r="E84" i="2"/>
  <c r="F84" i="2" s="1"/>
  <c r="E346" i="2"/>
  <c r="F346" i="2" s="1"/>
  <c r="E277" i="2"/>
  <c r="F277" i="2" s="1"/>
  <c r="E204" i="2"/>
  <c r="F204" i="2" s="1"/>
  <c r="E131" i="2"/>
  <c r="F131" i="2" s="1"/>
  <c r="E54" i="2"/>
  <c r="F54" i="2" s="1"/>
  <c r="E685" i="2"/>
  <c r="F685" i="2" s="1"/>
  <c r="E557" i="2"/>
  <c r="F557" i="2" s="1"/>
  <c r="E429" i="2"/>
  <c r="F429" i="2" s="1"/>
  <c r="E365" i="2"/>
  <c r="F365" i="2" s="1"/>
  <c r="E299" i="2"/>
  <c r="F299" i="2" s="1"/>
  <c r="E226" i="2"/>
  <c r="F226" i="2" s="1"/>
  <c r="E153" i="2"/>
  <c r="F153" i="2" s="1"/>
  <c r="E80" i="2"/>
  <c r="F80" i="2" s="1"/>
  <c r="E748" i="2"/>
  <c r="F748" i="2" s="1"/>
  <c r="E684" i="2"/>
  <c r="F684" i="2" s="1"/>
  <c r="E620" i="2"/>
  <c r="F620" i="2" s="1"/>
  <c r="E556" i="2"/>
  <c r="F556" i="2" s="1"/>
  <c r="E492" i="2"/>
  <c r="F492" i="2" s="1"/>
  <c r="E428" i="2"/>
  <c r="F428" i="2" s="1"/>
  <c r="E364" i="2"/>
  <c r="F364" i="2" s="1"/>
  <c r="E298" i="2"/>
  <c r="F298" i="2" s="1"/>
  <c r="E225" i="2"/>
  <c r="F225" i="2" s="1"/>
  <c r="E152" i="2"/>
  <c r="F152" i="2" s="1"/>
  <c r="E899" i="2"/>
  <c r="F899" i="2" s="1"/>
  <c r="E835" i="2"/>
  <c r="F835" i="2" s="1"/>
  <c r="E771" i="2"/>
  <c r="F771" i="2" s="1"/>
  <c r="E707" i="2"/>
  <c r="F707" i="2" s="1"/>
  <c r="E643" i="2"/>
  <c r="F643" i="2" s="1"/>
  <c r="E579" i="2"/>
  <c r="F579" i="2" s="1"/>
  <c r="E515" i="2"/>
  <c r="F515" i="2" s="1"/>
  <c r="E451" i="2"/>
  <c r="F451" i="2" s="1"/>
  <c r="E387" i="2"/>
  <c r="F387" i="2" s="1"/>
  <c r="E323" i="2"/>
  <c r="F323" i="2" s="1"/>
  <c r="E251" i="2"/>
  <c r="F251" i="2" s="1"/>
  <c r="E178" i="2"/>
  <c r="F178" i="2" s="1"/>
  <c r="E105" i="2"/>
  <c r="F105" i="2" s="1"/>
  <c r="E19" i="2"/>
  <c r="F19" i="2" s="1"/>
  <c r="E72" i="2"/>
  <c r="F72" i="2" s="1"/>
  <c r="E8" i="2"/>
  <c r="F8" i="2" s="1"/>
  <c r="E255" i="2"/>
  <c r="F255" i="2" s="1"/>
  <c r="E191" i="2"/>
  <c r="F191" i="2" s="1"/>
  <c r="E127" i="2"/>
  <c r="F127" i="2" s="1"/>
  <c r="E63" i="2"/>
  <c r="F63" i="2" s="1"/>
  <c r="E3" i="2"/>
  <c r="F3" i="2" s="1"/>
  <c r="E173" i="2"/>
  <c r="F173" i="2" s="1"/>
  <c r="E433" i="2"/>
  <c r="F433" i="2" s="1"/>
  <c r="E714" i="2"/>
  <c r="F714" i="2" s="1"/>
  <c r="E75" i="2"/>
  <c r="F75" i="2" s="1"/>
  <c r="E361" i="2"/>
  <c r="F361" i="2" s="1"/>
  <c r="E570" i="2"/>
  <c r="F570" i="2" s="1"/>
  <c r="E959" i="2"/>
  <c r="F959" i="2" s="1"/>
  <c r="E813" i="2"/>
  <c r="F813" i="2" s="1"/>
  <c r="E1081" i="2"/>
  <c r="F1081" i="2" s="1"/>
  <c r="E991" i="2"/>
  <c r="F991" i="2" s="1"/>
  <c r="E1161" i="2"/>
  <c r="F1161" i="2" s="1"/>
  <c r="E1001" i="2"/>
  <c r="F1001" i="2" s="1"/>
  <c r="E943" i="2"/>
  <c r="F943" i="2" s="1"/>
  <c r="E1199" i="2"/>
  <c r="F1199" i="2" s="1"/>
  <c r="E1193" i="2"/>
  <c r="F1193" i="2" s="1"/>
  <c r="O16" i="1"/>
  <c r="O19" i="1"/>
  <c r="N8" i="1"/>
  <c r="N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7" i="1"/>
  <c r="J3" i="1"/>
  <c r="I5" i="3" l="1"/>
  <c r="I5" i="6"/>
  <c r="I4" i="6"/>
  <c r="I4" i="3"/>
  <c r="I5" i="5"/>
  <c r="I4" i="5"/>
  <c r="O8" i="4"/>
  <c r="T10" i="4"/>
  <c r="T9" i="4"/>
  <c r="E6" i="2"/>
  <c r="F6" i="2" s="1"/>
  <c r="N16" i="1"/>
  <c r="N19" i="1"/>
  <c r="E5" i="2"/>
  <c r="F5" i="2" s="1"/>
  <c r="I8" i="6" l="1"/>
  <c r="I8" i="3"/>
  <c r="I5" i="2"/>
  <c r="I8" i="5"/>
  <c r="I7" i="5"/>
  <c r="I7" i="6"/>
  <c r="I6" i="5"/>
  <c r="I4" i="2"/>
  <c r="I6" i="6"/>
  <c r="I6" i="3"/>
  <c r="J11" i="4"/>
  <c r="J19" i="4"/>
  <c r="J27" i="4"/>
  <c r="J35" i="4"/>
  <c r="J43" i="4"/>
  <c r="J51" i="4"/>
  <c r="J59" i="4"/>
  <c r="J67" i="4"/>
  <c r="J75" i="4"/>
  <c r="J83" i="4"/>
  <c r="J91" i="4"/>
  <c r="J99" i="4"/>
  <c r="J107" i="4"/>
  <c r="L107" i="4" s="1"/>
  <c r="J115" i="4"/>
  <c r="L115" i="4" s="1"/>
  <c r="J123" i="4"/>
  <c r="J131" i="4"/>
  <c r="J139" i="4"/>
  <c r="J147" i="4"/>
  <c r="J155" i="4"/>
  <c r="J163" i="4"/>
  <c r="J171" i="4"/>
  <c r="L171" i="4" s="1"/>
  <c r="J179" i="4"/>
  <c r="L179" i="4" s="1"/>
  <c r="J187" i="4"/>
  <c r="J195" i="4"/>
  <c r="J203" i="4"/>
  <c r="J211" i="4"/>
  <c r="J219" i="4"/>
  <c r="J227" i="4"/>
  <c r="J235" i="4"/>
  <c r="L235" i="4" s="1"/>
  <c r="J243" i="4"/>
  <c r="L243" i="4" s="1"/>
  <c r="J251" i="4"/>
  <c r="J259" i="4"/>
  <c r="J267" i="4"/>
  <c r="J275" i="4"/>
  <c r="J283" i="4"/>
  <c r="J291" i="4"/>
  <c r="J299" i="4"/>
  <c r="L299" i="4" s="1"/>
  <c r="J307" i="4"/>
  <c r="L307" i="4" s="1"/>
  <c r="J315" i="4"/>
  <c r="J323" i="4"/>
  <c r="J331" i="4"/>
  <c r="J339" i="4"/>
  <c r="J347" i="4"/>
  <c r="J355" i="4"/>
  <c r="J363" i="4"/>
  <c r="L363" i="4" s="1"/>
  <c r="J371" i="4"/>
  <c r="L371" i="4" s="1"/>
  <c r="J379" i="4"/>
  <c r="J387" i="4"/>
  <c r="J395" i="4"/>
  <c r="J403" i="4"/>
  <c r="J411" i="4"/>
  <c r="J419" i="4"/>
  <c r="J427" i="4"/>
  <c r="L427" i="4" s="1"/>
  <c r="J435" i="4"/>
  <c r="L435" i="4" s="1"/>
  <c r="J443" i="4"/>
  <c r="J451" i="4"/>
  <c r="J459" i="4"/>
  <c r="J4" i="4"/>
  <c r="J12" i="4"/>
  <c r="J20" i="4"/>
  <c r="J28" i="4"/>
  <c r="J36" i="4"/>
  <c r="J44" i="4"/>
  <c r="J52" i="4"/>
  <c r="J60" i="4"/>
  <c r="J68" i="4"/>
  <c r="J76" i="4"/>
  <c r="J84" i="4"/>
  <c r="J92" i="4"/>
  <c r="J100" i="4"/>
  <c r="J108" i="4"/>
  <c r="J116" i="4"/>
  <c r="J124" i="4"/>
  <c r="J132" i="4"/>
  <c r="J140" i="4"/>
  <c r="J148" i="4"/>
  <c r="J156" i="4"/>
  <c r="J164" i="4"/>
  <c r="J172" i="4"/>
  <c r="J180" i="4"/>
  <c r="J188" i="4"/>
  <c r="J196" i="4"/>
  <c r="J204" i="4"/>
  <c r="J212" i="4"/>
  <c r="J220" i="4"/>
  <c r="J228" i="4"/>
  <c r="J236" i="4"/>
  <c r="J244" i="4"/>
  <c r="J252" i="4"/>
  <c r="J260" i="4"/>
  <c r="J268" i="4"/>
  <c r="J276" i="4"/>
  <c r="J284" i="4"/>
  <c r="J292" i="4"/>
  <c r="J300" i="4"/>
  <c r="J308" i="4"/>
  <c r="J316" i="4"/>
  <c r="J324" i="4"/>
  <c r="J332" i="4"/>
  <c r="J340" i="4"/>
  <c r="J348" i="4"/>
  <c r="J356" i="4"/>
  <c r="J364" i="4"/>
  <c r="J372" i="4"/>
  <c r="J380" i="4"/>
  <c r="J388" i="4"/>
  <c r="J396" i="4"/>
  <c r="J404" i="4"/>
  <c r="J412" i="4"/>
  <c r="J420" i="4"/>
  <c r="J428" i="4"/>
  <c r="J436" i="4"/>
  <c r="J444" i="4"/>
  <c r="J452" i="4"/>
  <c r="J460" i="4"/>
  <c r="J468" i="4"/>
  <c r="J476" i="4"/>
  <c r="J484" i="4"/>
  <c r="J492" i="4"/>
  <c r="J500" i="4"/>
  <c r="J508" i="4"/>
  <c r="J516" i="4"/>
  <c r="J524" i="4"/>
  <c r="J532" i="4"/>
  <c r="J540" i="4"/>
  <c r="J548" i="4"/>
  <c r="J556" i="4"/>
  <c r="J564" i="4"/>
  <c r="J572" i="4"/>
  <c r="J580" i="4"/>
  <c r="J588" i="4"/>
  <c r="J596" i="4"/>
  <c r="J604" i="4"/>
  <c r="J612" i="4"/>
  <c r="J620" i="4"/>
  <c r="J628" i="4"/>
  <c r="J636" i="4"/>
  <c r="J644" i="4"/>
  <c r="J652" i="4"/>
  <c r="J660" i="4"/>
  <c r="J668" i="4"/>
  <c r="J676" i="4"/>
  <c r="J5" i="4"/>
  <c r="J13" i="4"/>
  <c r="J21" i="4"/>
  <c r="J29" i="4"/>
  <c r="J37" i="4"/>
  <c r="J45" i="4"/>
  <c r="J53" i="4"/>
  <c r="J61" i="4"/>
  <c r="J69" i="4"/>
  <c r="J77" i="4"/>
  <c r="J85" i="4"/>
  <c r="J93" i="4"/>
  <c r="J101" i="4"/>
  <c r="J109" i="4"/>
  <c r="J117" i="4"/>
  <c r="J125" i="4"/>
  <c r="J133" i="4"/>
  <c r="J141" i="4"/>
  <c r="J149" i="4"/>
  <c r="J157" i="4"/>
  <c r="J165" i="4"/>
  <c r="J173" i="4"/>
  <c r="J181" i="4"/>
  <c r="J189" i="4"/>
  <c r="J197" i="4"/>
  <c r="J205" i="4"/>
  <c r="J213" i="4"/>
  <c r="J221" i="4"/>
  <c r="J229" i="4"/>
  <c r="J237" i="4"/>
  <c r="J245" i="4"/>
  <c r="J253" i="4"/>
  <c r="J261" i="4"/>
  <c r="J269" i="4"/>
  <c r="J277" i="4"/>
  <c r="J285" i="4"/>
  <c r="J293" i="4"/>
  <c r="J301" i="4"/>
  <c r="J309" i="4"/>
  <c r="J317" i="4"/>
  <c r="J325" i="4"/>
  <c r="J333" i="4"/>
  <c r="J341" i="4"/>
  <c r="J349" i="4"/>
  <c r="J357" i="4"/>
  <c r="J365" i="4"/>
  <c r="J373" i="4"/>
  <c r="J381" i="4"/>
  <c r="J389" i="4"/>
  <c r="J397" i="4"/>
  <c r="J405" i="4"/>
  <c r="J413" i="4"/>
  <c r="J421" i="4"/>
  <c r="J429" i="4"/>
  <c r="J437" i="4"/>
  <c r="J445" i="4"/>
  <c r="J453" i="4"/>
  <c r="J461" i="4"/>
  <c r="J469" i="4"/>
  <c r="J477" i="4"/>
  <c r="J485" i="4"/>
  <c r="J493" i="4"/>
  <c r="J9" i="4"/>
  <c r="J17" i="4"/>
  <c r="J25" i="4"/>
  <c r="J33" i="4"/>
  <c r="J41" i="4"/>
  <c r="J49" i="4"/>
  <c r="J57" i="4"/>
  <c r="J65" i="4"/>
  <c r="J73" i="4"/>
  <c r="J81" i="4"/>
  <c r="J89" i="4"/>
  <c r="J97" i="4"/>
  <c r="J105" i="4"/>
  <c r="J113" i="4"/>
  <c r="J121" i="4"/>
  <c r="J129" i="4"/>
  <c r="J137" i="4"/>
  <c r="J145" i="4"/>
  <c r="J153" i="4"/>
  <c r="J161" i="4"/>
  <c r="J169" i="4"/>
  <c r="J177" i="4"/>
  <c r="J185" i="4"/>
  <c r="J193" i="4"/>
  <c r="J201" i="4"/>
  <c r="J209" i="4"/>
  <c r="J217" i="4"/>
  <c r="J225" i="4"/>
  <c r="J233" i="4"/>
  <c r="J241" i="4"/>
  <c r="J249" i="4"/>
  <c r="J257" i="4"/>
  <c r="J265" i="4"/>
  <c r="J273" i="4"/>
  <c r="J281" i="4"/>
  <c r="J289" i="4"/>
  <c r="J297" i="4"/>
  <c r="J305" i="4"/>
  <c r="J313" i="4"/>
  <c r="J321" i="4"/>
  <c r="J329" i="4"/>
  <c r="J337" i="4"/>
  <c r="J345" i="4"/>
  <c r="J353" i="4"/>
  <c r="J6" i="4"/>
  <c r="J22" i="4"/>
  <c r="J38" i="4"/>
  <c r="J54" i="4"/>
  <c r="J70" i="4"/>
  <c r="J86" i="4"/>
  <c r="J102" i="4"/>
  <c r="J118" i="4"/>
  <c r="J134" i="4"/>
  <c r="J150" i="4"/>
  <c r="J166" i="4"/>
  <c r="J182" i="4"/>
  <c r="J198" i="4"/>
  <c r="L198" i="4" s="1"/>
  <c r="J214" i="4"/>
  <c r="J230" i="4"/>
  <c r="J246" i="4"/>
  <c r="J262" i="4"/>
  <c r="J278" i="4"/>
  <c r="J294" i="4"/>
  <c r="J310" i="4"/>
  <c r="J326" i="4"/>
  <c r="L326" i="4" s="1"/>
  <c r="J342" i="4"/>
  <c r="J358" i="4"/>
  <c r="J369" i="4"/>
  <c r="J383" i="4"/>
  <c r="J394" i="4"/>
  <c r="L394" i="4" s="1"/>
  <c r="J408" i="4"/>
  <c r="J422" i="4"/>
  <c r="J433" i="4"/>
  <c r="L433" i="4" s="1"/>
  <c r="J447" i="4"/>
  <c r="J458" i="4"/>
  <c r="J471" i="4"/>
  <c r="J481" i="4"/>
  <c r="J491" i="4"/>
  <c r="L491" i="4" s="1"/>
  <c r="J502" i="4"/>
  <c r="J511" i="4"/>
  <c r="J520" i="4"/>
  <c r="L520" i="4" s="1"/>
  <c r="J529" i="4"/>
  <c r="J538" i="4"/>
  <c r="J547" i="4"/>
  <c r="J557" i="4"/>
  <c r="J566" i="4"/>
  <c r="J575" i="4"/>
  <c r="J584" i="4"/>
  <c r="J593" i="4"/>
  <c r="J602" i="4"/>
  <c r="J611" i="4"/>
  <c r="J621" i="4"/>
  <c r="J630" i="4"/>
  <c r="J639" i="4"/>
  <c r="J648" i="4"/>
  <c r="J657" i="4"/>
  <c r="J666" i="4"/>
  <c r="J675" i="4"/>
  <c r="L675" i="4" s="1"/>
  <c r="J684" i="4"/>
  <c r="J692" i="4"/>
  <c r="J700" i="4"/>
  <c r="J708" i="4"/>
  <c r="J716" i="4"/>
  <c r="J724" i="4"/>
  <c r="J732" i="4"/>
  <c r="J740" i="4"/>
  <c r="J748" i="4"/>
  <c r="J756" i="4"/>
  <c r="J764" i="4"/>
  <c r="J772" i="4"/>
  <c r="J780" i="4"/>
  <c r="J788" i="4"/>
  <c r="J796" i="4"/>
  <c r="J804" i="4"/>
  <c r="J812" i="4"/>
  <c r="J820" i="4"/>
  <c r="J828" i="4"/>
  <c r="J836" i="4"/>
  <c r="J844" i="4"/>
  <c r="J852" i="4"/>
  <c r="J860" i="4"/>
  <c r="L860" i="4" s="1"/>
  <c r="J868" i="4"/>
  <c r="J876" i="4"/>
  <c r="J884" i="4"/>
  <c r="J892" i="4"/>
  <c r="J900" i="4"/>
  <c r="J908" i="4"/>
  <c r="J916" i="4"/>
  <c r="J924" i="4"/>
  <c r="L924" i="4" s="1"/>
  <c r="J7" i="4"/>
  <c r="J23" i="4"/>
  <c r="J39" i="4"/>
  <c r="J55" i="4"/>
  <c r="J71" i="4"/>
  <c r="J87" i="4"/>
  <c r="J103" i="4"/>
  <c r="J119" i="4"/>
  <c r="J135" i="4"/>
  <c r="J151" i="4"/>
  <c r="J167" i="4"/>
  <c r="J183" i="4"/>
  <c r="J199" i="4"/>
  <c r="J215" i="4"/>
  <c r="J231" i="4"/>
  <c r="J247" i="4"/>
  <c r="J263" i="4"/>
  <c r="J279" i="4"/>
  <c r="J295" i="4"/>
  <c r="J311" i="4"/>
  <c r="J327" i="4"/>
  <c r="J343" i="4"/>
  <c r="J359" i="4"/>
  <c r="J370" i="4"/>
  <c r="J384" i="4"/>
  <c r="J398" i="4"/>
  <c r="J409" i="4"/>
  <c r="J423" i="4"/>
  <c r="J434" i="4"/>
  <c r="J448" i="4"/>
  <c r="J462" i="4"/>
  <c r="J472" i="4"/>
  <c r="J482" i="4"/>
  <c r="J494" i="4"/>
  <c r="J503" i="4"/>
  <c r="J512" i="4"/>
  <c r="J521" i="4"/>
  <c r="J530" i="4"/>
  <c r="J539" i="4"/>
  <c r="J549" i="4"/>
  <c r="J558" i="4"/>
  <c r="J567" i="4"/>
  <c r="J576" i="4"/>
  <c r="J585" i="4"/>
  <c r="J594" i="4"/>
  <c r="J603" i="4"/>
  <c r="J613" i="4"/>
  <c r="J622" i="4"/>
  <c r="J631" i="4"/>
  <c r="J640" i="4"/>
  <c r="J649" i="4"/>
  <c r="J658" i="4"/>
  <c r="J667" i="4"/>
  <c r="J677" i="4"/>
  <c r="J685" i="4"/>
  <c r="J693" i="4"/>
  <c r="J701" i="4"/>
  <c r="J709" i="4"/>
  <c r="J717" i="4"/>
  <c r="J725" i="4"/>
  <c r="J733" i="4"/>
  <c r="J741" i="4"/>
  <c r="J749" i="4"/>
  <c r="J757" i="4"/>
  <c r="J765" i="4"/>
  <c r="J773" i="4"/>
  <c r="J781" i="4"/>
  <c r="J789" i="4"/>
  <c r="J797" i="4"/>
  <c r="J805" i="4"/>
  <c r="J813" i="4"/>
  <c r="J821" i="4"/>
  <c r="J829" i="4"/>
  <c r="J837" i="4"/>
  <c r="J845" i="4"/>
  <c r="J853" i="4"/>
  <c r="J861" i="4"/>
  <c r="J869" i="4"/>
  <c r="J877" i="4"/>
  <c r="J885" i="4"/>
  <c r="J893" i="4"/>
  <c r="J901" i="4"/>
  <c r="J909" i="4"/>
  <c r="J917" i="4"/>
  <c r="J925" i="4"/>
  <c r="J933" i="4"/>
  <c r="J941" i="4"/>
  <c r="J949" i="4"/>
  <c r="J957" i="4"/>
  <c r="J965" i="4"/>
  <c r="J973" i="4"/>
  <c r="J981" i="4"/>
  <c r="J989" i="4"/>
  <c r="J997" i="4"/>
  <c r="J1005" i="4"/>
  <c r="J1013" i="4"/>
  <c r="J1021" i="4"/>
  <c r="J1029" i="4"/>
  <c r="J1037" i="4"/>
  <c r="J1045" i="4"/>
  <c r="J8" i="4"/>
  <c r="J24" i="4"/>
  <c r="L24" i="4" s="1"/>
  <c r="J40" i="4"/>
  <c r="L40" i="4" s="1"/>
  <c r="J56" i="4"/>
  <c r="L56" i="4" s="1"/>
  <c r="J72" i="4"/>
  <c r="J88" i="4"/>
  <c r="L88" i="4" s="1"/>
  <c r="J104" i="4"/>
  <c r="J120" i="4"/>
  <c r="J136" i="4"/>
  <c r="J152" i="4"/>
  <c r="L152" i="4" s="1"/>
  <c r="J168" i="4"/>
  <c r="L168" i="4" s="1"/>
  <c r="J184" i="4"/>
  <c r="L184" i="4" s="1"/>
  <c r="J200" i="4"/>
  <c r="J216" i="4"/>
  <c r="L216" i="4" s="1"/>
  <c r="J232" i="4"/>
  <c r="J248" i="4"/>
  <c r="J264" i="4"/>
  <c r="J280" i="4"/>
  <c r="L280" i="4" s="1"/>
  <c r="J296" i="4"/>
  <c r="L296" i="4" s="1"/>
  <c r="J312" i="4"/>
  <c r="L312" i="4" s="1"/>
  <c r="J328" i="4"/>
  <c r="J344" i="4"/>
  <c r="L344" i="4" s="1"/>
  <c r="J360" i="4"/>
  <c r="J374" i="4"/>
  <c r="J385" i="4"/>
  <c r="J399" i="4"/>
  <c r="J410" i="4"/>
  <c r="J424" i="4"/>
  <c r="J438" i="4"/>
  <c r="J449" i="4"/>
  <c r="J463" i="4"/>
  <c r="J473" i="4"/>
  <c r="J483" i="4"/>
  <c r="J495" i="4"/>
  <c r="J504" i="4"/>
  <c r="J513" i="4"/>
  <c r="J522" i="4"/>
  <c r="J531" i="4"/>
  <c r="J541" i="4"/>
  <c r="J550" i="4"/>
  <c r="J559" i="4"/>
  <c r="J568" i="4"/>
  <c r="J577" i="4"/>
  <c r="J586" i="4"/>
  <c r="J595" i="4"/>
  <c r="J605" i="4"/>
  <c r="J614" i="4"/>
  <c r="J623" i="4"/>
  <c r="J632" i="4"/>
  <c r="J641" i="4"/>
  <c r="J650" i="4"/>
  <c r="J659" i="4"/>
  <c r="L659" i="4" s="1"/>
  <c r="J669" i="4"/>
  <c r="L669" i="4" s="1"/>
  <c r="J678" i="4"/>
  <c r="J686" i="4"/>
  <c r="J694" i="4"/>
  <c r="J702" i="4"/>
  <c r="J710" i="4"/>
  <c r="J718" i="4"/>
  <c r="J726" i="4"/>
  <c r="J734" i="4"/>
  <c r="L734" i="4" s="1"/>
  <c r="J742" i="4"/>
  <c r="J750" i="4"/>
  <c r="J758" i="4"/>
  <c r="J766" i="4"/>
  <c r="J774" i="4"/>
  <c r="J782" i="4"/>
  <c r="J790" i="4"/>
  <c r="J798" i="4"/>
  <c r="J806" i="4"/>
  <c r="J814" i="4"/>
  <c r="J822" i="4"/>
  <c r="J830" i="4"/>
  <c r="J838" i="4"/>
  <c r="J846" i="4"/>
  <c r="J854" i="4"/>
  <c r="J15" i="4"/>
  <c r="L15" i="4" s="1"/>
  <c r="J31" i="4"/>
  <c r="J47" i="4"/>
  <c r="J63" i="4"/>
  <c r="J79" i="4"/>
  <c r="J95" i="4"/>
  <c r="J111" i="4"/>
  <c r="J127" i="4"/>
  <c r="J143" i="4"/>
  <c r="J159" i="4"/>
  <c r="J175" i="4"/>
  <c r="J191" i="4"/>
  <c r="J207" i="4"/>
  <c r="J223" i="4"/>
  <c r="J239" i="4"/>
  <c r="J255" i="4"/>
  <c r="J271" i="4"/>
  <c r="L271" i="4" s="1"/>
  <c r="J287" i="4"/>
  <c r="J303" i="4"/>
  <c r="J319" i="4"/>
  <c r="J335" i="4"/>
  <c r="J351" i="4"/>
  <c r="J366" i="4"/>
  <c r="J377" i="4"/>
  <c r="J391" i="4"/>
  <c r="J402" i="4"/>
  <c r="J416" i="4"/>
  <c r="J430" i="4"/>
  <c r="J441" i="4"/>
  <c r="J455" i="4"/>
  <c r="J466" i="4"/>
  <c r="J478" i="4"/>
  <c r="J488" i="4"/>
  <c r="L488" i="4" s="1"/>
  <c r="J498" i="4"/>
  <c r="J507" i="4"/>
  <c r="J517" i="4"/>
  <c r="J526" i="4"/>
  <c r="J535" i="4"/>
  <c r="J544" i="4"/>
  <c r="J553" i="4"/>
  <c r="J562" i="4"/>
  <c r="J571" i="4"/>
  <c r="J581" i="4"/>
  <c r="J590" i="4"/>
  <c r="J599" i="4"/>
  <c r="J608" i="4"/>
  <c r="J617" i="4"/>
  <c r="J626" i="4"/>
  <c r="J14" i="4"/>
  <c r="L14" i="4" s="1"/>
  <c r="J46" i="4"/>
  <c r="J78" i="4"/>
  <c r="J110" i="4"/>
  <c r="J142" i="4"/>
  <c r="J174" i="4"/>
  <c r="J206" i="4"/>
  <c r="J238" i="4"/>
  <c r="L238" i="4" s="1"/>
  <c r="J270" i="4"/>
  <c r="L270" i="4" s="1"/>
  <c r="J302" i="4"/>
  <c r="J334" i="4"/>
  <c r="J362" i="4"/>
  <c r="J390" i="4"/>
  <c r="J415" i="4"/>
  <c r="J440" i="4"/>
  <c r="J465" i="4"/>
  <c r="L465" i="4" s="1"/>
  <c r="J487" i="4"/>
  <c r="L487" i="4" s="1"/>
  <c r="J506" i="4"/>
  <c r="J525" i="4"/>
  <c r="J543" i="4"/>
  <c r="J561" i="4"/>
  <c r="J579" i="4"/>
  <c r="J598" i="4"/>
  <c r="J616" i="4"/>
  <c r="L616" i="4" s="1"/>
  <c r="J634" i="4"/>
  <c r="L634" i="4" s="1"/>
  <c r="J647" i="4"/>
  <c r="J663" i="4"/>
  <c r="J679" i="4"/>
  <c r="J690" i="4"/>
  <c r="J704" i="4"/>
  <c r="J715" i="4"/>
  <c r="J729" i="4"/>
  <c r="J743" i="4"/>
  <c r="L743" i="4" s="1"/>
  <c r="J754" i="4"/>
  <c r="J768" i="4"/>
  <c r="J779" i="4"/>
  <c r="J793" i="4"/>
  <c r="J807" i="4"/>
  <c r="J818" i="4"/>
  <c r="J832" i="4"/>
  <c r="L832" i="4" s="1"/>
  <c r="J843" i="4"/>
  <c r="J857" i="4"/>
  <c r="J867" i="4"/>
  <c r="J879" i="4"/>
  <c r="J889" i="4"/>
  <c r="J899" i="4"/>
  <c r="J911" i="4"/>
  <c r="J921" i="4"/>
  <c r="L921" i="4" s="1"/>
  <c r="J931" i="4"/>
  <c r="L931" i="4" s="1"/>
  <c r="J940" i="4"/>
  <c r="J950" i="4"/>
  <c r="J959" i="4"/>
  <c r="J968" i="4"/>
  <c r="J977" i="4"/>
  <c r="J986" i="4"/>
  <c r="J995" i="4"/>
  <c r="L995" i="4" s="1"/>
  <c r="J1004" i="4"/>
  <c r="J1014" i="4"/>
  <c r="J1023" i="4"/>
  <c r="J1032" i="4"/>
  <c r="J1041" i="4"/>
  <c r="J1050" i="4"/>
  <c r="J1058" i="4"/>
  <c r="J1066" i="4"/>
  <c r="L1066" i="4" s="1"/>
  <c r="J1074" i="4"/>
  <c r="L1074" i="4" s="1"/>
  <c r="J1082" i="4"/>
  <c r="J1090" i="4"/>
  <c r="J1098" i="4"/>
  <c r="J1106" i="4"/>
  <c r="J1114" i="4"/>
  <c r="J1122" i="4"/>
  <c r="J1130" i="4"/>
  <c r="L1130" i="4" s="1"/>
  <c r="J1138" i="4"/>
  <c r="L1138" i="4" s="1"/>
  <c r="J1146" i="4"/>
  <c r="J1154" i="4"/>
  <c r="J1162" i="4"/>
  <c r="J1170" i="4"/>
  <c r="J1178" i="4"/>
  <c r="J1186" i="4"/>
  <c r="J1194" i="4"/>
  <c r="L1194" i="4" s="1"/>
  <c r="J1202" i="4"/>
  <c r="L1202" i="4" s="1"/>
  <c r="J1210" i="4"/>
  <c r="J16" i="4"/>
  <c r="J48" i="4"/>
  <c r="J80" i="4"/>
  <c r="J112" i="4"/>
  <c r="J144" i="4"/>
  <c r="J176" i="4"/>
  <c r="L176" i="4" s="1"/>
  <c r="J208" i="4"/>
  <c r="L208" i="4" s="1"/>
  <c r="J240" i="4"/>
  <c r="J272" i="4"/>
  <c r="J304" i="4"/>
  <c r="J336" i="4"/>
  <c r="J367" i="4"/>
  <c r="J392" i="4"/>
  <c r="J417" i="4"/>
  <c r="J442" i="4"/>
  <c r="L442" i="4" s="1"/>
  <c r="J467" i="4"/>
  <c r="J489" i="4"/>
  <c r="J509" i="4"/>
  <c r="J527" i="4"/>
  <c r="J545" i="4"/>
  <c r="J563" i="4"/>
  <c r="L563" i="4" s="1"/>
  <c r="J582" i="4"/>
  <c r="J600" i="4"/>
  <c r="L600" i="4" s="1"/>
  <c r="J618" i="4"/>
  <c r="J635" i="4"/>
  <c r="J651" i="4"/>
  <c r="J664" i="4"/>
  <c r="J680" i="4"/>
  <c r="J691" i="4"/>
  <c r="L691" i="4" s="1"/>
  <c r="J705" i="4"/>
  <c r="J719" i="4"/>
  <c r="J730" i="4"/>
  <c r="J744" i="4"/>
  <c r="J755" i="4"/>
  <c r="L755" i="4" s="1"/>
  <c r="J769" i="4"/>
  <c r="J783" i="4"/>
  <c r="J794" i="4"/>
  <c r="J808" i="4"/>
  <c r="J819" i="4"/>
  <c r="L819" i="4" s="1"/>
  <c r="J833" i="4"/>
  <c r="J847" i="4"/>
  <c r="J858" i="4"/>
  <c r="J870" i="4"/>
  <c r="J880" i="4"/>
  <c r="J890" i="4"/>
  <c r="J902" i="4"/>
  <c r="J912" i="4"/>
  <c r="L912" i="4" s="1"/>
  <c r="J922" i="4"/>
  <c r="J932" i="4"/>
  <c r="J942" i="4"/>
  <c r="J951" i="4"/>
  <c r="J960" i="4"/>
  <c r="J969" i="4"/>
  <c r="J978" i="4"/>
  <c r="J987" i="4"/>
  <c r="L987" i="4" s="1"/>
  <c r="J996" i="4"/>
  <c r="J1006" i="4"/>
  <c r="J1015" i="4"/>
  <c r="J1024" i="4"/>
  <c r="J1033" i="4"/>
  <c r="J1042" i="4"/>
  <c r="J1051" i="4"/>
  <c r="J1059" i="4"/>
  <c r="J1067" i="4"/>
  <c r="J1075" i="4"/>
  <c r="J1083" i="4"/>
  <c r="J1091" i="4"/>
  <c r="J1099" i="4"/>
  <c r="J1107" i="4"/>
  <c r="J1115" i="4"/>
  <c r="J1123" i="4"/>
  <c r="J1131" i="4"/>
  <c r="J1139" i="4"/>
  <c r="J1147" i="4"/>
  <c r="J1155" i="4"/>
  <c r="J1163" i="4"/>
  <c r="J1171" i="4"/>
  <c r="J1179" i="4"/>
  <c r="J1187" i="4"/>
  <c r="L1187" i="4" s="1"/>
  <c r="J1195" i="4"/>
  <c r="J1203" i="4"/>
  <c r="J1211" i="4"/>
  <c r="J1219" i="4"/>
  <c r="J1227" i="4"/>
  <c r="J1235" i="4"/>
  <c r="J26" i="4"/>
  <c r="L26" i="4" s="1"/>
  <c r="J58" i="4"/>
  <c r="L58" i="4" s="1"/>
  <c r="J90" i="4"/>
  <c r="J122" i="4"/>
  <c r="L122" i="4" s="1"/>
  <c r="J32" i="4"/>
  <c r="L32" i="4" s="1"/>
  <c r="J64" i="4"/>
  <c r="J96" i="4"/>
  <c r="L96" i="4" s="1"/>
  <c r="J128" i="4"/>
  <c r="L128" i="4" s="1"/>
  <c r="J160" i="4"/>
  <c r="L160" i="4" s="1"/>
  <c r="J192" i="4"/>
  <c r="J224" i="4"/>
  <c r="J256" i="4"/>
  <c r="J10" i="4"/>
  <c r="L10" i="4" s="1"/>
  <c r="J74" i="4"/>
  <c r="L74" i="4" s="1"/>
  <c r="J138" i="4"/>
  <c r="J190" i="4"/>
  <c r="L190" i="4" s="1"/>
  <c r="J242" i="4"/>
  <c r="J288" i="4"/>
  <c r="L288" i="4" s="1"/>
  <c r="J330" i="4"/>
  <c r="J375" i="4"/>
  <c r="J406" i="4"/>
  <c r="J439" i="4"/>
  <c r="J474" i="4"/>
  <c r="J499" i="4"/>
  <c r="L499" i="4" s="1"/>
  <c r="J523" i="4"/>
  <c r="L523" i="4" s="1"/>
  <c r="J551" i="4"/>
  <c r="J573" i="4"/>
  <c r="J597" i="4"/>
  <c r="J624" i="4"/>
  <c r="J643" i="4"/>
  <c r="L643" i="4" s="1"/>
  <c r="J662" i="4"/>
  <c r="L662" i="4" s="1"/>
  <c r="J682" i="4"/>
  <c r="J698" i="4"/>
  <c r="L698" i="4" s="1"/>
  <c r="J714" i="4"/>
  <c r="J735" i="4"/>
  <c r="J751" i="4"/>
  <c r="J767" i="4"/>
  <c r="J785" i="4"/>
  <c r="J801" i="4"/>
  <c r="J817" i="4"/>
  <c r="L817" i="4" s="1"/>
  <c r="J835" i="4"/>
  <c r="L835" i="4" s="1"/>
  <c r="J851" i="4"/>
  <c r="J866" i="4"/>
  <c r="J882" i="4"/>
  <c r="J896" i="4"/>
  <c r="J910" i="4"/>
  <c r="J926" i="4"/>
  <c r="J937" i="4"/>
  <c r="J948" i="4"/>
  <c r="L948" i="4" s="1"/>
  <c r="J962" i="4"/>
  <c r="J974" i="4"/>
  <c r="J985" i="4"/>
  <c r="J999" i="4"/>
  <c r="J1010" i="4"/>
  <c r="J1022" i="4"/>
  <c r="L1022" i="4" s="1"/>
  <c r="J1035" i="4"/>
  <c r="J1047" i="4"/>
  <c r="J1057" i="4"/>
  <c r="J1069" i="4"/>
  <c r="J1079" i="4"/>
  <c r="J1089" i="4"/>
  <c r="J1101" i="4"/>
  <c r="J1111" i="4"/>
  <c r="J1121" i="4"/>
  <c r="L1121" i="4" s="1"/>
  <c r="J1133" i="4"/>
  <c r="J1143" i="4"/>
  <c r="J1153" i="4"/>
  <c r="J1165" i="4"/>
  <c r="J1175" i="4"/>
  <c r="J1185" i="4"/>
  <c r="J1197" i="4"/>
  <c r="J1207" i="4"/>
  <c r="J1217" i="4"/>
  <c r="L1217" i="4" s="1"/>
  <c r="J1226" i="4"/>
  <c r="J1236" i="4"/>
  <c r="J1244" i="4"/>
  <c r="J1252" i="4"/>
  <c r="J1260" i="4"/>
  <c r="J1268" i="4"/>
  <c r="J1276" i="4"/>
  <c r="J1284" i="4"/>
  <c r="L1284" i="4" s="1"/>
  <c r="J1292" i="4"/>
  <c r="J1300" i="4"/>
  <c r="J18" i="4"/>
  <c r="J82" i="4"/>
  <c r="J146" i="4"/>
  <c r="J194" i="4"/>
  <c r="L194" i="4" s="1"/>
  <c r="J250" i="4"/>
  <c r="L250" i="4" s="1"/>
  <c r="J290" i="4"/>
  <c r="L290" i="4" s="1"/>
  <c r="J338" i="4"/>
  <c r="J376" i="4"/>
  <c r="J407" i="4"/>
  <c r="J446" i="4"/>
  <c r="J475" i="4"/>
  <c r="J501" i="4"/>
  <c r="L501" i="4" s="1"/>
  <c r="J528" i="4"/>
  <c r="J552" i="4"/>
  <c r="L552" i="4" s="1"/>
  <c r="J574" i="4"/>
  <c r="J601" i="4"/>
  <c r="J625" i="4"/>
  <c r="J645" i="4"/>
  <c r="J665" i="4"/>
  <c r="J683" i="4"/>
  <c r="L683" i="4" s="1"/>
  <c r="J699" i="4"/>
  <c r="L699" i="4" s="1"/>
  <c r="J720" i="4"/>
  <c r="L720" i="4" s="1"/>
  <c r="J736" i="4"/>
  <c r="J752" i="4"/>
  <c r="J770" i="4"/>
  <c r="J786" i="4"/>
  <c r="J802" i="4"/>
  <c r="J823" i="4"/>
  <c r="J839" i="4"/>
  <c r="J855" i="4"/>
  <c r="L855" i="4" s="1"/>
  <c r="J871" i="4"/>
  <c r="J883" i="4"/>
  <c r="J897" i="4"/>
  <c r="J913" i="4"/>
  <c r="J927" i="4"/>
  <c r="J938" i="4"/>
  <c r="J952" i="4"/>
  <c r="J963" i="4"/>
  <c r="L963" i="4" s="1"/>
  <c r="J975" i="4"/>
  <c r="J988" i="4"/>
  <c r="J1000" i="4"/>
  <c r="J1011" i="4"/>
  <c r="J1025" i="4"/>
  <c r="J1036" i="4"/>
  <c r="L1036" i="4" s="1"/>
  <c r="J1048" i="4"/>
  <c r="J1060" i="4"/>
  <c r="L1060" i="4" s="1"/>
  <c r="J1070" i="4"/>
  <c r="J1080" i="4"/>
  <c r="J1092" i="4"/>
  <c r="J1102" i="4"/>
  <c r="J1112" i="4"/>
  <c r="J1124" i="4"/>
  <c r="J1134" i="4"/>
  <c r="J1144" i="4"/>
  <c r="L1144" i="4" s="1"/>
  <c r="J1156" i="4"/>
  <c r="J1166" i="4"/>
  <c r="J1176" i="4"/>
  <c r="J1188" i="4"/>
  <c r="J1198" i="4"/>
  <c r="J1208" i="4"/>
  <c r="J1218" i="4"/>
  <c r="J1228" i="4"/>
  <c r="L1228" i="4" s="1"/>
  <c r="J1237" i="4"/>
  <c r="J1245" i="4"/>
  <c r="J1253" i="4"/>
  <c r="J1261" i="4"/>
  <c r="J1269" i="4"/>
  <c r="J1277" i="4"/>
  <c r="J1285" i="4"/>
  <c r="J1293" i="4"/>
  <c r="L1293" i="4" s="1"/>
  <c r="J1301" i="4"/>
  <c r="J30" i="4"/>
  <c r="L30" i="4" s="1"/>
  <c r="J94" i="4"/>
  <c r="J154" i="4"/>
  <c r="J202" i="4"/>
  <c r="L202" i="4" s="1"/>
  <c r="J254" i="4"/>
  <c r="J298" i="4"/>
  <c r="J346" i="4"/>
  <c r="L346" i="4" s="1"/>
  <c r="J378" i="4"/>
  <c r="L378" i="4" s="1"/>
  <c r="J414" i="4"/>
  <c r="J450" i="4"/>
  <c r="L450" i="4" s="1"/>
  <c r="J479" i="4"/>
  <c r="J505" i="4"/>
  <c r="L505" i="4" s="1"/>
  <c r="J533" i="4"/>
  <c r="J554" i="4"/>
  <c r="J578" i="4"/>
  <c r="L578" i="4" s="1"/>
  <c r="J606" i="4"/>
  <c r="J627" i="4"/>
  <c r="J646" i="4"/>
  <c r="J670" i="4"/>
  <c r="J687" i="4"/>
  <c r="J703" i="4"/>
  <c r="L703" i="4" s="1"/>
  <c r="J721" i="4"/>
  <c r="J737" i="4"/>
  <c r="J753" i="4"/>
  <c r="L753" i="4" s="1"/>
  <c r="J771" i="4"/>
  <c r="J787" i="4"/>
  <c r="J803" i="4"/>
  <c r="J824" i="4"/>
  <c r="J840" i="4"/>
  <c r="J856" i="4"/>
  <c r="L856" i="4" s="1"/>
  <c r="J872" i="4"/>
  <c r="L872" i="4" s="1"/>
  <c r="J886" i="4"/>
  <c r="J898" i="4"/>
  <c r="J914" i="4"/>
  <c r="J928" i="4"/>
  <c r="J939" i="4"/>
  <c r="L939" i="4" s="1"/>
  <c r="J953" i="4"/>
  <c r="J964" i="4"/>
  <c r="L964" i="4" s="1"/>
  <c r="J976" i="4"/>
  <c r="L976" i="4" s="1"/>
  <c r="J990" i="4"/>
  <c r="J1001" i="4"/>
  <c r="J1012" i="4"/>
  <c r="J1026" i="4"/>
  <c r="J1038" i="4"/>
  <c r="J1049" i="4"/>
  <c r="L1049" i="4" s="1"/>
  <c r="J1061" i="4"/>
  <c r="J1071" i="4"/>
  <c r="J1081" i="4"/>
  <c r="L1081" i="4" s="1"/>
  <c r="J1093" i="4"/>
  <c r="J1103" i="4"/>
  <c r="J1113" i="4"/>
  <c r="J1125" i="4"/>
  <c r="J1135" i="4"/>
  <c r="J1145" i="4"/>
  <c r="L1145" i="4" s="1"/>
  <c r="J1157" i="4"/>
  <c r="J1167" i="4"/>
  <c r="J1177" i="4"/>
  <c r="J1189" i="4"/>
  <c r="J1199" i="4"/>
  <c r="J1209" i="4"/>
  <c r="L1209" i="4" s="1"/>
  <c r="J1220" i="4"/>
  <c r="J1229" i="4"/>
  <c r="J1238" i="4"/>
  <c r="J1246" i="4"/>
  <c r="J1254" i="4"/>
  <c r="J1262" i="4"/>
  <c r="J1270" i="4"/>
  <c r="J1278" i="4"/>
  <c r="J1286" i="4"/>
  <c r="J1294" i="4"/>
  <c r="J1302" i="4"/>
  <c r="J34" i="4"/>
  <c r="J98" i="4"/>
  <c r="J158" i="4"/>
  <c r="J210" i="4"/>
  <c r="J258" i="4"/>
  <c r="L258" i="4" s="1"/>
  <c r="J306" i="4"/>
  <c r="J350" i="4"/>
  <c r="J382" i="4"/>
  <c r="L382" i="4" s="1"/>
  <c r="J418" i="4"/>
  <c r="J454" i="4"/>
  <c r="J480" i="4"/>
  <c r="J510" i="4"/>
  <c r="J534" i="4"/>
  <c r="J555" i="4"/>
  <c r="L555" i="4" s="1"/>
  <c r="J583" i="4"/>
  <c r="L583" i="4" s="1"/>
  <c r="J607" i="4"/>
  <c r="L607" i="4" s="1"/>
  <c r="J629" i="4"/>
  <c r="L629" i="4" s="1"/>
  <c r="J653" i="4"/>
  <c r="J671" i="4"/>
  <c r="J688" i="4"/>
  <c r="J706" i="4"/>
  <c r="J722" i="4"/>
  <c r="J738" i="4"/>
  <c r="J759" i="4"/>
  <c r="J775" i="4"/>
  <c r="L775" i="4" s="1"/>
  <c r="J791" i="4"/>
  <c r="J809" i="4"/>
  <c r="J825" i="4"/>
  <c r="J841" i="4"/>
  <c r="J859" i="4"/>
  <c r="J873" i="4"/>
  <c r="J887" i="4"/>
  <c r="J903" i="4"/>
  <c r="L903" i="4" s="1"/>
  <c r="J915" i="4"/>
  <c r="J929" i="4"/>
  <c r="J943" i="4"/>
  <c r="J954" i="4"/>
  <c r="J966" i="4"/>
  <c r="J979" i="4"/>
  <c r="J991" i="4"/>
  <c r="J1002" i="4"/>
  <c r="L1002" i="4" s="1"/>
  <c r="J1016" i="4"/>
  <c r="J1027" i="4"/>
  <c r="J1039" i="4"/>
  <c r="J1052" i="4"/>
  <c r="J1062" i="4"/>
  <c r="J1072" i="4"/>
  <c r="J1084" i="4"/>
  <c r="J1094" i="4"/>
  <c r="L1094" i="4" s="1"/>
  <c r="J1104" i="4"/>
  <c r="J1116" i="4"/>
  <c r="J1126" i="4"/>
  <c r="J1136" i="4"/>
  <c r="J1148" i="4"/>
  <c r="J1158" i="4"/>
  <c r="J1168" i="4"/>
  <c r="J1180" i="4"/>
  <c r="L1180" i="4" s="1"/>
  <c r="J1190" i="4"/>
  <c r="J1200" i="4"/>
  <c r="J1212" i="4"/>
  <c r="J1221" i="4"/>
  <c r="J1230" i="4"/>
  <c r="J1239" i="4"/>
  <c r="J1247" i="4"/>
  <c r="J1255" i="4"/>
  <c r="L1255" i="4" s="1"/>
  <c r="J1263" i="4"/>
  <c r="J1271" i="4"/>
  <c r="J1279" i="4"/>
  <c r="J1287" i="4"/>
  <c r="J1295" i="4"/>
  <c r="J3" i="4"/>
  <c r="J42" i="4"/>
  <c r="J106" i="4"/>
  <c r="L106" i="4" s="1"/>
  <c r="J162" i="4"/>
  <c r="J218" i="4"/>
  <c r="J266" i="4"/>
  <c r="L266" i="4" s="1"/>
  <c r="J314" i="4"/>
  <c r="L314" i="4" s="1"/>
  <c r="J352" i="4"/>
  <c r="L352" i="4" s="1"/>
  <c r="J386" i="4"/>
  <c r="L386" i="4" s="1"/>
  <c r="J425" i="4"/>
  <c r="J456" i="4"/>
  <c r="L456" i="4" s="1"/>
  <c r="J486" i="4"/>
  <c r="J514" i="4"/>
  <c r="J536" i="4"/>
  <c r="J560" i="4"/>
  <c r="L560" i="4" s="1"/>
  <c r="J587" i="4"/>
  <c r="L587" i="4" s="1"/>
  <c r="J609" i="4"/>
  <c r="J633" i="4"/>
  <c r="J654" i="4"/>
  <c r="L654" i="4" s="1"/>
  <c r="J672" i="4"/>
  <c r="J689" i="4"/>
  <c r="J707" i="4"/>
  <c r="J723" i="4"/>
  <c r="J739" i="4"/>
  <c r="J760" i="4"/>
  <c r="J776" i="4"/>
  <c r="J792" i="4"/>
  <c r="L792" i="4" s="1"/>
  <c r="J810" i="4"/>
  <c r="J826" i="4"/>
  <c r="J842" i="4"/>
  <c r="J862" i="4"/>
  <c r="J874" i="4"/>
  <c r="J888" i="4"/>
  <c r="J904" i="4"/>
  <c r="J918" i="4"/>
  <c r="L918" i="4" s="1"/>
  <c r="J930" i="4"/>
  <c r="J944" i="4"/>
  <c r="J955" i="4"/>
  <c r="J967" i="4"/>
  <c r="L967" i="4" s="1"/>
  <c r="J980" i="4"/>
  <c r="J992" i="4"/>
  <c r="J1003" i="4"/>
  <c r="J1017" i="4"/>
  <c r="L1017" i="4" s="1"/>
  <c r="J1028" i="4"/>
  <c r="L1028" i="4" s="1"/>
  <c r="J1040" i="4"/>
  <c r="J1053" i="4"/>
  <c r="J1063" i="4"/>
  <c r="J1073" i="4"/>
  <c r="J1085" i="4"/>
  <c r="J1095" i="4"/>
  <c r="J1105" i="4"/>
  <c r="L1105" i="4" s="1"/>
  <c r="J1117" i="4"/>
  <c r="J1127" i="4"/>
  <c r="J1137" i="4"/>
  <c r="J1149" i="4"/>
  <c r="J1159" i="4"/>
  <c r="J1169" i="4"/>
  <c r="J1181" i="4"/>
  <c r="J1191" i="4"/>
  <c r="L1191" i="4" s="1"/>
  <c r="J1201" i="4"/>
  <c r="J1213" i="4"/>
  <c r="J1222" i="4"/>
  <c r="J1231" i="4"/>
  <c r="J1240" i="4"/>
  <c r="J1248" i="4"/>
  <c r="J1256" i="4"/>
  <c r="J1264" i="4"/>
  <c r="L1264" i="4" s="1"/>
  <c r="J1272" i="4"/>
  <c r="J1280" i="4"/>
  <c r="J1288" i="4"/>
  <c r="J1296" i="4"/>
  <c r="J50" i="4"/>
  <c r="J114" i="4"/>
  <c r="J170" i="4"/>
  <c r="L170" i="4" s="1"/>
  <c r="J222" i="4"/>
  <c r="L222" i="4" s="1"/>
  <c r="J274" i="4"/>
  <c r="J318" i="4"/>
  <c r="J354" i="4"/>
  <c r="J393" i="4"/>
  <c r="L393" i="4" s="1"/>
  <c r="J426" i="4"/>
  <c r="J457" i="4"/>
  <c r="L457" i="4" s="1"/>
  <c r="J490" i="4"/>
  <c r="L490" i="4" s="1"/>
  <c r="J515" i="4"/>
  <c r="L515" i="4" s="1"/>
  <c r="J537" i="4"/>
  <c r="L537" i="4" s="1"/>
  <c r="J565" i="4"/>
  <c r="J589" i="4"/>
  <c r="L589" i="4" s="1"/>
  <c r="J610" i="4"/>
  <c r="L610" i="4" s="1"/>
  <c r="J637" i="4"/>
  <c r="J655" i="4"/>
  <c r="J673" i="4"/>
  <c r="J695" i="4"/>
  <c r="L695" i="4" s="1"/>
  <c r="J711" i="4"/>
  <c r="J727" i="4"/>
  <c r="J745" i="4"/>
  <c r="J761" i="4"/>
  <c r="J777" i="4"/>
  <c r="J795" i="4"/>
  <c r="J811" i="4"/>
  <c r="L811" i="4" s="1"/>
  <c r="J827" i="4"/>
  <c r="L827" i="4" s="1"/>
  <c r="J848" i="4"/>
  <c r="J863" i="4"/>
  <c r="J875" i="4"/>
  <c r="L875" i="4" s="1"/>
  <c r="J891" i="4"/>
  <c r="L891" i="4" s="1"/>
  <c r="J905" i="4"/>
  <c r="J919" i="4"/>
  <c r="J934" i="4"/>
  <c r="J945" i="4"/>
  <c r="L945" i="4" s="1"/>
  <c r="J956" i="4"/>
  <c r="J970" i="4"/>
  <c r="J982" i="4"/>
  <c r="J993" i="4"/>
  <c r="J1007" i="4"/>
  <c r="J1018" i="4"/>
  <c r="J1030" i="4"/>
  <c r="J1043" i="4"/>
  <c r="L1043" i="4" s="1"/>
  <c r="J1054" i="4"/>
  <c r="J1064" i="4"/>
  <c r="J1076" i="4"/>
  <c r="J1086" i="4"/>
  <c r="J1096" i="4"/>
  <c r="J1108" i="4"/>
  <c r="J1118" i="4"/>
  <c r="J1128" i="4"/>
  <c r="L1128" i="4" s="1"/>
  <c r="J1140" i="4"/>
  <c r="J1150" i="4"/>
  <c r="J1160" i="4"/>
  <c r="J1172" i="4"/>
  <c r="J1182" i="4"/>
  <c r="J1192" i="4"/>
  <c r="J1204" i="4"/>
  <c r="J1214" i="4"/>
  <c r="L1214" i="4" s="1"/>
  <c r="J1223" i="4"/>
  <c r="J1232" i="4"/>
  <c r="J1241" i="4"/>
  <c r="J1249" i="4"/>
  <c r="J1257" i="4"/>
  <c r="J1265" i="4"/>
  <c r="J1273" i="4"/>
  <c r="J1281" i="4"/>
  <c r="L1281" i="4" s="1"/>
  <c r="J1289" i="4"/>
  <c r="J1297" i="4"/>
  <c r="J62" i="4"/>
  <c r="L62" i="4" s="1"/>
  <c r="J126" i="4"/>
  <c r="J178" i="4"/>
  <c r="J226" i="4"/>
  <c r="L226" i="4" s="1"/>
  <c r="J282" i="4"/>
  <c r="L282" i="4" s="1"/>
  <c r="J320" i="4"/>
  <c r="L320" i="4" s="1"/>
  <c r="J361" i="4"/>
  <c r="J400" i="4"/>
  <c r="J431" i="4"/>
  <c r="J464" i="4"/>
  <c r="J496" i="4"/>
  <c r="J518" i="4"/>
  <c r="J542" i="4"/>
  <c r="L542" i="4" s="1"/>
  <c r="J569" i="4"/>
  <c r="L569" i="4" s="1"/>
  <c r="J591" i="4"/>
  <c r="J615" i="4"/>
  <c r="J638" i="4"/>
  <c r="J656" i="4"/>
  <c r="J674" i="4"/>
  <c r="J696" i="4"/>
  <c r="J712" i="4"/>
  <c r="J728" i="4"/>
  <c r="L728" i="4" s="1"/>
  <c r="J746" i="4"/>
  <c r="J762" i="4"/>
  <c r="J778" i="4"/>
  <c r="L778" i="4" s="1"/>
  <c r="J799" i="4"/>
  <c r="J815" i="4"/>
  <c r="J831" i="4"/>
  <c r="J849" i="4"/>
  <c r="J864" i="4"/>
  <c r="L864" i="4" s="1"/>
  <c r="J878" i="4"/>
  <c r="J894" i="4"/>
  <c r="J906" i="4"/>
  <c r="J920" i="4"/>
  <c r="J935" i="4"/>
  <c r="J946" i="4"/>
  <c r="J958" i="4"/>
  <c r="L958" i="4" s="1"/>
  <c r="J971" i="4"/>
  <c r="L971" i="4" s="1"/>
  <c r="J983" i="4"/>
  <c r="J994" i="4"/>
  <c r="J1008" i="4"/>
  <c r="J1019" i="4"/>
  <c r="J1031" i="4"/>
  <c r="J1044" i="4"/>
  <c r="L1044" i="4" s="1"/>
  <c r="J1055" i="4"/>
  <c r="J1065" i="4"/>
  <c r="L1065" i="4" s="1"/>
  <c r="J1077" i="4"/>
  <c r="J1087" i="4"/>
  <c r="J1097" i="4"/>
  <c r="L1097" i="4" s="1"/>
  <c r="J1109" i="4"/>
  <c r="J1119" i="4"/>
  <c r="J1129" i="4"/>
  <c r="J1141" i="4"/>
  <c r="J1151" i="4"/>
  <c r="L1151" i="4" s="1"/>
  <c r="J1161" i="4"/>
  <c r="J1173" i="4"/>
  <c r="J1183" i="4"/>
  <c r="J1193" i="4"/>
  <c r="J1205" i="4"/>
  <c r="J1215" i="4"/>
  <c r="J1224" i="4"/>
  <c r="J1233" i="4"/>
  <c r="L1233" i="4" s="1"/>
  <c r="J1242" i="4"/>
  <c r="J1250" i="4"/>
  <c r="J1258" i="4"/>
  <c r="J1266" i="4"/>
  <c r="J1274" i="4"/>
  <c r="J1282" i="4"/>
  <c r="J1290" i="4"/>
  <c r="J1298" i="4"/>
  <c r="L1298" i="4" s="1"/>
  <c r="T8" i="4"/>
  <c r="J66" i="4"/>
  <c r="L66" i="4" s="1"/>
  <c r="J130" i="4"/>
  <c r="L130" i="4" s="1"/>
  <c r="J186" i="4"/>
  <c r="L186" i="4" s="1"/>
  <c r="J234" i="4"/>
  <c r="J286" i="4"/>
  <c r="L286" i="4" s="1"/>
  <c r="J322" i="4"/>
  <c r="L322" i="4" s="1"/>
  <c r="J368" i="4"/>
  <c r="L368" i="4" s="1"/>
  <c r="J401" i="4"/>
  <c r="L401" i="4" s="1"/>
  <c r="J432" i="4"/>
  <c r="J470" i="4"/>
  <c r="L470" i="4" s="1"/>
  <c r="J497" i="4"/>
  <c r="L497" i="4" s="1"/>
  <c r="J519" i="4"/>
  <c r="J546" i="4"/>
  <c r="L546" i="4" s="1"/>
  <c r="J570" i="4"/>
  <c r="L570" i="4" s="1"/>
  <c r="J592" i="4"/>
  <c r="L592" i="4" s="1"/>
  <c r="J619" i="4"/>
  <c r="L619" i="4" s="1"/>
  <c r="J642" i="4"/>
  <c r="J661" i="4"/>
  <c r="J681" i="4"/>
  <c r="J697" i="4"/>
  <c r="J713" i="4"/>
  <c r="J731" i="4"/>
  <c r="L731" i="4" s="1"/>
  <c r="J747" i="4"/>
  <c r="L747" i="4" s="1"/>
  <c r="J763" i="4"/>
  <c r="J784" i="4"/>
  <c r="J800" i="4"/>
  <c r="J816" i="4"/>
  <c r="J834" i="4"/>
  <c r="J850" i="4"/>
  <c r="J865" i="4"/>
  <c r="L865" i="4" s="1"/>
  <c r="J881" i="4"/>
  <c r="L881" i="4" s="1"/>
  <c r="J895" i="4"/>
  <c r="J907" i="4"/>
  <c r="J923" i="4"/>
  <c r="J936" i="4"/>
  <c r="J947" i="4"/>
  <c r="J961" i="4"/>
  <c r="J972" i="4"/>
  <c r="L972" i="4" s="1"/>
  <c r="J984" i="4"/>
  <c r="L984" i="4" s="1"/>
  <c r="J998" i="4"/>
  <c r="J1009" i="4"/>
  <c r="J1020" i="4"/>
  <c r="J1034" i="4"/>
  <c r="J1046" i="4"/>
  <c r="J1056" i="4"/>
  <c r="J1068" i="4"/>
  <c r="L1068" i="4" s="1"/>
  <c r="J1078" i="4"/>
  <c r="L1078" i="4" s="1"/>
  <c r="J1088" i="4"/>
  <c r="J1100" i="4"/>
  <c r="J1110" i="4"/>
  <c r="J1120" i="4"/>
  <c r="J1132" i="4"/>
  <c r="J1142" i="4"/>
  <c r="J1152" i="4"/>
  <c r="L1152" i="4" s="1"/>
  <c r="J1164" i="4"/>
  <c r="L1164" i="4" s="1"/>
  <c r="J1174" i="4"/>
  <c r="J1184" i="4"/>
  <c r="J1196" i="4"/>
  <c r="J1206" i="4"/>
  <c r="J1216" i="4"/>
  <c r="J1225" i="4"/>
  <c r="J1234" i="4"/>
  <c r="L1234" i="4" s="1"/>
  <c r="J1243" i="4"/>
  <c r="L1243" i="4" s="1"/>
  <c r="J1251" i="4"/>
  <c r="J1259" i="4"/>
  <c r="J1267" i="4"/>
  <c r="J1275" i="4"/>
  <c r="J1283" i="4"/>
  <c r="J1291" i="4"/>
  <c r="J1299" i="4"/>
  <c r="L1299" i="4" s="1"/>
  <c r="I6" i="2" l="1"/>
  <c r="L415" i="4"/>
  <c r="L174" i="4"/>
  <c r="L146" i="4"/>
  <c r="L418" i="4"/>
  <c r="L1246" i="4"/>
  <c r="L1167" i="4"/>
  <c r="L990" i="4"/>
  <c r="L886" i="4"/>
  <c r="L606" i="4"/>
  <c r="L1301" i="4"/>
  <c r="L1237" i="4"/>
  <c r="L1156" i="4"/>
  <c r="L1070" i="4"/>
  <c r="L975" i="4"/>
  <c r="L871" i="4"/>
  <c r="L736" i="4"/>
  <c r="L574" i="4"/>
  <c r="L338" i="4"/>
  <c r="L1292" i="4"/>
  <c r="L1226" i="4"/>
  <c r="L1143" i="4"/>
  <c r="L1057" i="4"/>
  <c r="L962" i="4"/>
  <c r="L851" i="4"/>
  <c r="L714" i="4"/>
  <c r="L551" i="4"/>
  <c r="L192" i="4"/>
  <c r="L1123" i="4"/>
  <c r="L1059" i="4"/>
  <c r="L719" i="4"/>
  <c r="L1004" i="4"/>
  <c r="L843" i="4"/>
  <c r="L562" i="4"/>
  <c r="L391" i="4"/>
  <c r="L143" i="4"/>
  <c r="L798" i="4"/>
  <c r="L595" i="4"/>
  <c r="L522" i="4"/>
  <c r="L438" i="4"/>
  <c r="L328" i="4"/>
  <c r="L200" i="4"/>
  <c r="L72" i="4"/>
  <c r="L1021" i="4"/>
  <c r="L957" i="4"/>
  <c r="L893" i="4"/>
  <c r="L829" i="4"/>
  <c r="L765" i="4"/>
  <c r="L701" i="4"/>
  <c r="L631" i="4"/>
  <c r="L558" i="4"/>
  <c r="L482" i="4"/>
  <c r="L384" i="4"/>
  <c r="L263" i="4"/>
  <c r="L135" i="4"/>
  <c r="L7" i="4"/>
  <c r="L868" i="4"/>
  <c r="L804" i="4"/>
  <c r="L740" i="4"/>
  <c r="L602" i="4"/>
  <c r="L529" i="4"/>
  <c r="L447" i="4"/>
  <c r="L342" i="4"/>
  <c r="L214" i="4"/>
  <c r="L86" i="4"/>
  <c r="L273" i="4"/>
  <c r="L209" i="4"/>
  <c r="L145" i="4"/>
  <c r="L81" i="4"/>
  <c r="L17" i="4"/>
  <c r="L445" i="4"/>
  <c r="L381" i="4"/>
  <c r="L317" i="4"/>
  <c r="L253" i="4"/>
  <c r="L189" i="4"/>
  <c r="L125" i="4"/>
  <c r="L61" i="4"/>
  <c r="L676" i="4"/>
  <c r="L612" i="4"/>
  <c r="L548" i="4"/>
  <c r="L484" i="4"/>
  <c r="L420" i="4"/>
  <c r="L356" i="4"/>
  <c r="L292" i="4"/>
  <c r="L228" i="4"/>
  <c r="L164" i="4"/>
  <c r="L100" i="4"/>
  <c r="L36" i="4"/>
  <c r="L51" i="4"/>
  <c r="L1169" i="4"/>
  <c r="L3" i="4"/>
  <c r="L1031" i="4"/>
  <c r="L980" i="4"/>
  <c r="L138" i="4"/>
  <c r="L627" i="4"/>
  <c r="L883" i="4"/>
  <c r="L1153" i="4"/>
  <c r="L866" i="4"/>
  <c r="L224" i="4"/>
  <c r="L1290" i="4"/>
  <c r="L1224" i="4"/>
  <c r="L1141" i="4"/>
  <c r="L1055" i="4"/>
  <c r="L849" i="4"/>
  <c r="L712" i="4"/>
  <c r="L1273" i="4"/>
  <c r="L1204" i="4"/>
  <c r="L1118" i="4"/>
  <c r="L1030" i="4"/>
  <c r="L934" i="4"/>
  <c r="L673" i="4"/>
  <c r="L1256" i="4"/>
  <c r="L1181" i="4"/>
  <c r="L1095" i="4"/>
  <c r="L904" i="4"/>
  <c r="L776" i="4"/>
  <c r="L425" i="4"/>
  <c r="L1247" i="4"/>
  <c r="L1168" i="4"/>
  <c r="L1084" i="4"/>
  <c r="L991" i="4"/>
  <c r="L887" i="4"/>
  <c r="L759" i="4"/>
  <c r="L1238" i="4"/>
  <c r="L1157" i="4"/>
  <c r="L1071" i="4"/>
  <c r="L737" i="4"/>
  <c r="L1133" i="4"/>
  <c r="L1047" i="4"/>
  <c r="L1115" i="4"/>
  <c r="L1051" i="4"/>
  <c r="L978" i="4"/>
  <c r="L808" i="4"/>
  <c r="L705" i="4"/>
  <c r="L582" i="4"/>
  <c r="L729" i="4"/>
  <c r="L626" i="4"/>
  <c r="L553" i="4"/>
  <c r="L478" i="4"/>
  <c r="L255" i="4"/>
  <c r="L127" i="4"/>
  <c r="L790" i="4"/>
  <c r="L726" i="4"/>
  <c r="L586" i="4"/>
  <c r="L513" i="4"/>
  <c r="L1013" i="4"/>
  <c r="L949" i="4"/>
  <c r="L821" i="4"/>
  <c r="L757" i="4"/>
  <c r="L693" i="4"/>
  <c r="L622" i="4"/>
  <c r="L549" i="4"/>
  <c r="L472" i="4"/>
  <c r="L247" i="4"/>
  <c r="L119" i="4"/>
  <c r="L796" i="4"/>
  <c r="L732" i="4"/>
  <c r="L666" i="4"/>
  <c r="L593" i="4"/>
  <c r="L70" i="4"/>
  <c r="L329" i="4"/>
  <c r="L265" i="4"/>
  <c r="L201" i="4"/>
  <c r="L137" i="4"/>
  <c r="L73" i="4"/>
  <c r="L9" i="4"/>
  <c r="L373" i="4"/>
  <c r="L309" i="4"/>
  <c r="L245" i="4"/>
  <c r="L181" i="4"/>
  <c r="L117" i="4"/>
  <c r="L53" i="4"/>
  <c r="L604" i="4"/>
  <c r="L540" i="4"/>
  <c r="L476" i="4"/>
  <c r="L412" i="4"/>
  <c r="L348" i="4"/>
  <c r="L284" i="4"/>
  <c r="L220" i="4"/>
  <c r="L156" i="4"/>
  <c r="L92" i="4"/>
  <c r="L28" i="4"/>
  <c r="L43" i="4"/>
  <c r="L846" i="4"/>
  <c r="L650" i="4"/>
  <c r="L1005" i="4"/>
  <c r="L813" i="4"/>
  <c r="L749" i="4"/>
  <c r="L685" i="4"/>
  <c r="L613" i="4"/>
  <c r="L462" i="4"/>
  <c r="L359" i="4"/>
  <c r="L231" i="4"/>
  <c r="L103" i="4"/>
  <c r="L916" i="4"/>
  <c r="L852" i="4"/>
  <c r="L788" i="4"/>
  <c r="L724" i="4"/>
  <c r="L657" i="4"/>
  <c r="L584" i="4"/>
  <c r="L511" i="4"/>
  <c r="L422" i="4"/>
  <c r="L310" i="4"/>
  <c r="L182" i="4"/>
  <c r="L54" i="4"/>
  <c r="L468" i="4"/>
  <c r="L404" i="4"/>
  <c r="L340" i="4"/>
  <c r="L276" i="4"/>
  <c r="L212" i="4"/>
  <c r="L148" i="4"/>
  <c r="L84" i="4"/>
  <c r="L1257" i="4"/>
  <c r="L1182" i="4"/>
  <c r="L1096" i="4"/>
  <c r="L1007" i="4"/>
  <c r="L905" i="4"/>
  <c r="L777" i="4"/>
  <c r="L637" i="4"/>
  <c r="L1240" i="4"/>
  <c r="L1159" i="4"/>
  <c r="L874" i="4"/>
  <c r="L805" i="4"/>
  <c r="L741" i="4"/>
  <c r="L677" i="4"/>
  <c r="L530" i="4"/>
  <c r="L448" i="4"/>
  <c r="L343" i="4"/>
  <c r="L215" i="4"/>
  <c r="L87" i="4"/>
  <c r="L908" i="4"/>
  <c r="L844" i="4"/>
  <c r="L780" i="4"/>
  <c r="L716" i="4"/>
  <c r="L648" i="4"/>
  <c r="L575" i="4"/>
  <c r="L502" i="4"/>
  <c r="L408" i="4"/>
  <c r="L294" i="4"/>
  <c r="L166" i="4"/>
  <c r="L38" i="4"/>
  <c r="L357" i="4"/>
  <c r="L229" i="4"/>
  <c r="L101" i="4"/>
  <c r="L460" i="4"/>
  <c r="L396" i="4"/>
  <c r="L332" i="4"/>
  <c r="L268" i="4"/>
  <c r="L204" i="4"/>
  <c r="L1266" i="4"/>
  <c r="L1109" i="4"/>
  <c r="L1019" i="4"/>
  <c r="L799" i="4"/>
  <c r="L1249" i="4"/>
  <c r="L1172" i="4"/>
  <c r="L1086" i="4"/>
  <c r="L993" i="4"/>
  <c r="L761" i="4"/>
  <c r="L1296" i="4"/>
  <c r="L1231" i="4"/>
  <c r="L1149" i="4"/>
  <c r="L1063" i="4"/>
  <c r="L862" i="4"/>
  <c r="L1287" i="4"/>
  <c r="L1221" i="4"/>
  <c r="L1136" i="4"/>
  <c r="L1052" i="4"/>
  <c r="L954" i="4"/>
  <c r="L841" i="4"/>
  <c r="L706" i="4"/>
  <c r="L1278" i="4"/>
  <c r="L1125" i="4"/>
  <c r="L1038" i="4"/>
  <c r="L824" i="4"/>
  <c r="L687" i="4"/>
  <c r="L1269" i="4"/>
  <c r="L1198" i="4"/>
  <c r="L1112" i="4"/>
  <c r="L1025" i="4"/>
  <c r="L927" i="4"/>
  <c r="L802" i="4"/>
  <c r="L1260" i="4"/>
  <c r="L1101" i="4"/>
  <c r="L1010" i="4"/>
  <c r="L785" i="4"/>
  <c r="L1091" i="4"/>
  <c r="L769" i="4"/>
  <c r="L766" i="4"/>
  <c r="L580" i="4"/>
  <c r="L1282" i="4"/>
  <c r="L1215" i="4"/>
  <c r="L946" i="4"/>
  <c r="L696" i="4"/>
  <c r="L518" i="4"/>
  <c r="L1239" i="4"/>
  <c r="L1158" i="4"/>
  <c r="L1072" i="4"/>
  <c r="L979" i="4"/>
  <c r="L873" i="4"/>
  <c r="L738" i="4"/>
  <c r="L350" i="4"/>
  <c r="L1294" i="4"/>
  <c r="L1229" i="4"/>
  <c r="L1061" i="4"/>
  <c r="L721" i="4"/>
  <c r="L554" i="4"/>
  <c r="L1285" i="4"/>
  <c r="L1134" i="4"/>
  <c r="L1048" i="4"/>
  <c r="L952" i="4"/>
  <c r="L839" i="4"/>
  <c r="L1276" i="4"/>
  <c r="L1207" i="4"/>
  <c r="L1035" i="4"/>
  <c r="L937" i="4"/>
  <c r="L682" i="4"/>
  <c r="L1235" i="4"/>
  <c r="L969" i="4"/>
  <c r="L715" i="4"/>
  <c r="L617" i="4"/>
  <c r="L544" i="4"/>
  <c r="L466" i="4"/>
  <c r="L366" i="4"/>
  <c r="L239" i="4"/>
  <c r="L111" i="4"/>
  <c r="L782" i="4"/>
  <c r="L410" i="4"/>
  <c r="L941" i="4"/>
  <c r="L493" i="4"/>
  <c r="L429" i="4"/>
  <c r="L301" i="4"/>
  <c r="L109" i="4"/>
  <c r="L45" i="4"/>
  <c r="L596" i="4"/>
  <c r="L20" i="4"/>
  <c r="L900" i="4"/>
  <c r="L836" i="4"/>
  <c r="L772" i="4"/>
  <c r="L708" i="4"/>
  <c r="L639" i="4"/>
  <c r="L566" i="4"/>
  <c r="L278" i="4"/>
  <c r="L150" i="4"/>
  <c r="L22" i="4"/>
  <c r="L413" i="4"/>
  <c r="L157" i="4"/>
  <c r="L93" i="4"/>
  <c r="L29" i="4"/>
  <c r="L644" i="4"/>
  <c r="L516" i="4"/>
  <c r="L452" i="4"/>
  <c r="L388" i="4"/>
  <c r="L324" i="4"/>
  <c r="L260" i="4"/>
  <c r="L196" i="4"/>
  <c r="L132" i="4"/>
  <c r="L68" i="4"/>
  <c r="L4" i="4"/>
  <c r="L158" i="4"/>
  <c r="L646" i="4"/>
  <c r="L318" i="4"/>
  <c r="L480" i="4"/>
  <c r="L635" i="4"/>
  <c r="L507" i="4"/>
  <c r="L232" i="4"/>
  <c r="L104" i="4"/>
  <c r="L1251" i="4"/>
  <c r="L1174" i="4"/>
  <c r="L1088" i="4"/>
  <c r="L998" i="4"/>
  <c r="L895" i="4"/>
  <c r="L763" i="4"/>
  <c r="L1161" i="4"/>
  <c r="L878" i="4"/>
  <c r="L361" i="4"/>
  <c r="L330" i="4"/>
  <c r="L506" i="4"/>
  <c r="L302" i="4"/>
  <c r="L46" i="4"/>
  <c r="L571" i="4"/>
  <c r="L458" i="4"/>
  <c r="L1265" i="4"/>
  <c r="L1108" i="4"/>
  <c r="L919" i="4"/>
  <c r="L655" i="4"/>
  <c r="L1248" i="4"/>
  <c r="L1085" i="4"/>
  <c r="L888" i="4"/>
  <c r="L609" i="4"/>
  <c r="L1171" i="4"/>
  <c r="L890" i="4"/>
  <c r="L392" i="4"/>
  <c r="L598" i="4"/>
  <c r="L440" i="4"/>
  <c r="L206" i="4"/>
  <c r="L504" i="4"/>
  <c r="L877" i="4"/>
  <c r="L257" i="4"/>
  <c r="L193" i="4"/>
  <c r="L129" i="4"/>
  <c r="L65" i="4"/>
  <c r="L660" i="4"/>
  <c r="L532" i="4"/>
  <c r="L1192" i="4"/>
  <c r="L1018" i="4"/>
  <c r="L992" i="4"/>
  <c r="L760" i="4"/>
  <c r="L1218" i="4"/>
  <c r="L1274" i="4"/>
  <c r="L1205" i="4"/>
  <c r="L1119" i="4"/>
  <c r="L935" i="4"/>
  <c r="L815" i="4"/>
  <c r="L496" i="4"/>
  <c r="L1295" i="4"/>
  <c r="L1230" i="4"/>
  <c r="L1148" i="4"/>
  <c r="L1062" i="4"/>
  <c r="L966" i="4"/>
  <c r="L722" i="4"/>
  <c r="L1286" i="4"/>
  <c r="L1220" i="4"/>
  <c r="L1135" i="4"/>
  <c r="L953" i="4"/>
  <c r="L840" i="4"/>
  <c r="L533" i="4"/>
  <c r="L1277" i="4"/>
  <c r="L1208" i="4"/>
  <c r="L1124" i="4"/>
  <c r="L938" i="4"/>
  <c r="L823" i="4"/>
  <c r="L1268" i="4"/>
  <c r="L1197" i="4"/>
  <c r="L1111" i="4"/>
  <c r="L926" i="4"/>
  <c r="L801" i="4"/>
  <c r="L474" i="4"/>
  <c r="L1099" i="4"/>
  <c r="L1033" i="4"/>
  <c r="L783" i="4"/>
  <c r="L680" i="4"/>
  <c r="L112" i="4"/>
  <c r="L899" i="4"/>
  <c r="L579" i="4"/>
  <c r="L535" i="4"/>
  <c r="L223" i="4"/>
  <c r="L710" i="4"/>
  <c r="L641" i="4"/>
  <c r="L399" i="4"/>
  <c r="L997" i="4"/>
  <c r="L869" i="4"/>
  <c r="L313" i="4"/>
  <c r="L185" i="4"/>
  <c r="L121" i="4"/>
  <c r="L485" i="4"/>
  <c r="L652" i="4"/>
  <c r="L588" i="4"/>
  <c r="L524" i="4"/>
  <c r="L140" i="4"/>
  <c r="L76" i="4"/>
  <c r="L12" i="4"/>
  <c r="L303" i="4"/>
  <c r="L47" i="4"/>
  <c r="L1210" i="4"/>
  <c r="L1146" i="4"/>
  <c r="L1082" i="4"/>
  <c r="L1014" i="4"/>
  <c r="L857" i="4"/>
  <c r="L754" i="4"/>
  <c r="L678" i="4"/>
  <c r="I8" i="2"/>
  <c r="I7" i="2"/>
  <c r="L795" i="4"/>
  <c r="L35" i="4"/>
  <c r="L274" i="4"/>
  <c r="L1107" i="4"/>
  <c r="L794" i="4"/>
  <c r="L1122" i="4"/>
  <c r="L718" i="4"/>
  <c r="L237" i="4"/>
  <c r="L355" i="4"/>
  <c r="L227" i="4"/>
  <c r="L1216" i="4"/>
  <c r="L1046" i="4"/>
  <c r="L697" i="4"/>
  <c r="L426" i="4"/>
  <c r="L254" i="4"/>
  <c r="L1163" i="4"/>
  <c r="L960" i="4"/>
  <c r="L1050" i="4"/>
  <c r="L608" i="4"/>
  <c r="L1003" i="4"/>
  <c r="L633" i="4"/>
  <c r="L42" i="4"/>
  <c r="L242" i="4"/>
  <c r="L1179" i="4"/>
  <c r="L902" i="4"/>
  <c r="L417" i="4"/>
  <c r="L377" i="4"/>
  <c r="L854" i="4"/>
  <c r="L424" i="4"/>
  <c r="L885" i="4"/>
  <c r="L370" i="4"/>
  <c r="L437" i="4"/>
  <c r="L668" i="4"/>
  <c r="L1291" i="4"/>
  <c r="L1225" i="4"/>
  <c r="L1142" i="4"/>
  <c r="L1056" i="4"/>
  <c r="L961" i="4"/>
  <c r="L850" i="4"/>
  <c r="L713" i="4"/>
  <c r="L1129" i="4"/>
  <c r="L831" i="4"/>
  <c r="L114" i="4"/>
  <c r="L298" i="4"/>
  <c r="L528" i="4"/>
  <c r="L1042" i="4"/>
  <c r="L1186" i="4"/>
  <c r="L986" i="4"/>
  <c r="L911" i="4"/>
  <c r="L577" i="4"/>
  <c r="L99" i="4"/>
  <c r="L1132" i="4"/>
  <c r="L834" i="4"/>
  <c r="L234" i="4"/>
  <c r="L674" i="4"/>
  <c r="L739" i="4"/>
  <c r="L859" i="4"/>
  <c r="L306" i="4"/>
  <c r="L880" i="4"/>
  <c r="L545" i="4"/>
  <c r="L1114" i="4"/>
  <c r="L807" i="4"/>
  <c r="L455" i="4"/>
  <c r="L34" i="4"/>
  <c r="L337" i="4"/>
  <c r="L144" i="4"/>
  <c r="L1058" i="4"/>
  <c r="L818" i="4"/>
  <c r="L539" i="4"/>
  <c r="L321" i="4"/>
  <c r="L365" i="4"/>
  <c r="L173" i="4"/>
  <c r="L419" i="4"/>
  <c r="L291" i="4"/>
  <c r="L163" i="4"/>
  <c r="L1283" i="4"/>
  <c r="L947" i="4"/>
  <c r="L519" i="4"/>
  <c r="L178" i="4"/>
  <c r="L50" i="4"/>
  <c r="L1073" i="4"/>
  <c r="L1227" i="4"/>
  <c r="L367" i="4"/>
  <c r="L1178" i="4"/>
  <c r="L977" i="4"/>
  <c r="L704" i="4"/>
  <c r="L351" i="4"/>
  <c r="L838" i="4"/>
  <c r="L774" i="4"/>
  <c r="L568" i="4"/>
  <c r="L933" i="4"/>
  <c r="L249" i="4"/>
  <c r="L57" i="4"/>
  <c r="L293" i="4"/>
  <c r="L411" i="4"/>
  <c r="L219" i="4"/>
  <c r="L91" i="4"/>
  <c r="L1206" i="4"/>
  <c r="L936" i="4"/>
  <c r="L126" i="4"/>
  <c r="L723" i="4"/>
  <c r="L534" i="4"/>
  <c r="L665" i="4"/>
  <c r="L64" i="4"/>
  <c r="L1219" i="4"/>
  <c r="L1024" i="4"/>
  <c r="L336" i="4"/>
  <c r="L80" i="4"/>
  <c r="L1041" i="4"/>
  <c r="L793" i="4"/>
  <c r="L390" i="4"/>
  <c r="L142" i="4"/>
  <c r="L441" i="4"/>
  <c r="L79" i="4"/>
  <c r="L702" i="4"/>
  <c r="L632" i="4"/>
  <c r="L385" i="4"/>
  <c r="L8" i="4"/>
  <c r="L989" i="4"/>
  <c r="L925" i="4"/>
  <c r="L861" i="4"/>
  <c r="L797" i="4"/>
  <c r="L733" i="4"/>
  <c r="L667" i="4"/>
  <c r="L434" i="4"/>
  <c r="L327" i="4"/>
  <c r="L199" i="4"/>
  <c r="L71" i="4"/>
  <c r="L305" i="4"/>
  <c r="L241" i="4"/>
  <c r="L177" i="4"/>
  <c r="L113" i="4"/>
  <c r="L49" i="4"/>
  <c r="L477" i="4"/>
  <c r="L349" i="4"/>
  <c r="L285" i="4"/>
  <c r="L221" i="4"/>
  <c r="L403" i="4"/>
  <c r="L339" i="4"/>
  <c r="L275" i="4"/>
  <c r="L211" i="4"/>
  <c r="L147" i="4"/>
  <c r="L83" i="4"/>
  <c r="L19" i="4"/>
  <c r="L1267" i="4"/>
  <c r="L1196" i="4"/>
  <c r="L1110" i="4"/>
  <c r="L1020" i="4"/>
  <c r="L923" i="4"/>
  <c r="L800" i="4"/>
  <c r="L661" i="4"/>
  <c r="L1258" i="4"/>
  <c r="L1183" i="4"/>
  <c r="L1008" i="4"/>
  <c r="L906" i="4"/>
  <c r="L638" i="4"/>
  <c r="L431" i="4"/>
  <c r="L1241" i="4"/>
  <c r="L1160" i="4"/>
  <c r="L1076" i="4"/>
  <c r="L982" i="4"/>
  <c r="L745" i="4"/>
  <c r="L354" i="4"/>
  <c r="L1288" i="4"/>
  <c r="L1222" i="4"/>
  <c r="L1137" i="4"/>
  <c r="L1053" i="4"/>
  <c r="L955" i="4"/>
  <c r="L842" i="4"/>
  <c r="L707" i="4"/>
  <c r="L536" i="4"/>
  <c r="L1279" i="4"/>
  <c r="L1212" i="4"/>
  <c r="L1126" i="4"/>
  <c r="L1039" i="4"/>
  <c r="L943" i="4"/>
  <c r="L825" i="4"/>
  <c r="L688" i="4"/>
  <c r="L510" i="4"/>
  <c r="L210" i="4"/>
  <c r="L1270" i="4"/>
  <c r="L1199" i="4"/>
  <c r="L1113" i="4"/>
  <c r="L1026" i="4"/>
  <c r="L928" i="4"/>
  <c r="L803" i="4"/>
  <c r="L670" i="4"/>
  <c r="L479" i="4"/>
  <c r="L154" i="4"/>
  <c r="L1261" i="4"/>
  <c r="L1188" i="4"/>
  <c r="L1102" i="4"/>
  <c r="L1011" i="4"/>
  <c r="L913" i="4"/>
  <c r="L786" i="4"/>
  <c r="L645" i="4"/>
  <c r="L446" i="4"/>
  <c r="L82" i="4"/>
  <c r="L1252" i="4"/>
  <c r="L1175" i="4"/>
  <c r="L1089" i="4"/>
  <c r="L999" i="4"/>
  <c r="L896" i="4"/>
  <c r="L767" i="4"/>
  <c r="L624" i="4"/>
  <c r="L406" i="4"/>
  <c r="L1211" i="4"/>
  <c r="L1147" i="4"/>
  <c r="L1083" i="4"/>
  <c r="L1015" i="4"/>
  <c r="L942" i="4"/>
  <c r="L858" i="4"/>
  <c r="L651" i="4"/>
  <c r="L509" i="4"/>
  <c r="L304" i="4"/>
  <c r="L48" i="4"/>
  <c r="L1162" i="4"/>
  <c r="L1098" i="4"/>
  <c r="L1032" i="4"/>
  <c r="L959" i="4"/>
  <c r="L879" i="4"/>
  <c r="L779" i="4"/>
  <c r="L679" i="4"/>
  <c r="L543" i="4"/>
  <c r="L362" i="4"/>
  <c r="L110" i="4"/>
  <c r="L590" i="4"/>
  <c r="L517" i="4"/>
  <c r="L430" i="4"/>
  <c r="L319" i="4"/>
  <c r="L191" i="4"/>
  <c r="L63" i="4"/>
  <c r="L822" i="4"/>
  <c r="L758" i="4"/>
  <c r="L694" i="4"/>
  <c r="L623" i="4"/>
  <c r="L550" i="4"/>
  <c r="L473" i="4"/>
  <c r="L374" i="4"/>
  <c r="L248" i="4"/>
  <c r="L120" i="4"/>
  <c r="L1045" i="4"/>
  <c r="L981" i="4"/>
  <c r="L917" i="4"/>
  <c r="L853" i="4"/>
  <c r="L789" i="4"/>
  <c r="L725" i="4"/>
  <c r="L658" i="4"/>
  <c r="L585" i="4"/>
  <c r="L512" i="4"/>
  <c r="L423" i="4"/>
  <c r="L311" i="4"/>
  <c r="L183" i="4"/>
  <c r="L55" i="4"/>
  <c r="L892" i="4"/>
  <c r="L828" i="4"/>
  <c r="L764" i="4"/>
  <c r="L700" i="4"/>
  <c r="L630" i="4"/>
  <c r="L557" i="4"/>
  <c r="L481" i="4"/>
  <c r="L383" i="4"/>
  <c r="L262" i="4"/>
  <c r="L134" i="4"/>
  <c r="L6" i="4"/>
  <c r="L297" i="4"/>
  <c r="L233" i="4"/>
  <c r="L169" i="4"/>
  <c r="L105" i="4"/>
  <c r="L41" i="4"/>
  <c r="L469" i="4"/>
  <c r="L405" i="4"/>
  <c r="L341" i="4"/>
  <c r="L277" i="4"/>
  <c r="L213" i="4"/>
  <c r="L149" i="4"/>
  <c r="L85" i="4"/>
  <c r="L21" i="4"/>
  <c r="L636" i="4"/>
  <c r="L572" i="4"/>
  <c r="L508" i="4"/>
  <c r="L444" i="4"/>
  <c r="L380" i="4"/>
  <c r="L316" i="4"/>
  <c r="L252" i="4"/>
  <c r="L188" i="4"/>
  <c r="L124" i="4"/>
  <c r="L60" i="4"/>
  <c r="L459" i="4"/>
  <c r="L395" i="4"/>
  <c r="L331" i="4"/>
  <c r="L267" i="4"/>
  <c r="L203" i="4"/>
  <c r="L139" i="4"/>
  <c r="L75" i="4"/>
  <c r="L11" i="4"/>
  <c r="L95" i="4"/>
  <c r="L495" i="4"/>
  <c r="L37" i="4"/>
  <c r="L347" i="4"/>
  <c r="L27" i="4"/>
  <c r="L1120" i="4"/>
  <c r="L816" i="4"/>
  <c r="L656" i="4"/>
  <c r="L1185" i="4"/>
  <c r="L910" i="4"/>
  <c r="L1155" i="4"/>
  <c r="L951" i="4"/>
  <c r="L664" i="4"/>
  <c r="L1170" i="4"/>
  <c r="L968" i="4"/>
  <c r="L690" i="4"/>
  <c r="L599" i="4"/>
  <c r="L335" i="4"/>
  <c r="L559" i="4"/>
  <c r="L264" i="4"/>
  <c r="L521" i="4"/>
  <c r="L1259" i="4"/>
  <c r="L1184" i="4"/>
  <c r="L1100" i="4"/>
  <c r="L1009" i="4"/>
  <c r="L907" i="4"/>
  <c r="L784" i="4"/>
  <c r="L642" i="4"/>
  <c r="L432" i="4"/>
  <c r="L1250" i="4"/>
  <c r="L1173" i="4"/>
  <c r="L1087" i="4"/>
  <c r="L994" i="4"/>
  <c r="L894" i="4"/>
  <c r="L762" i="4"/>
  <c r="L615" i="4"/>
  <c r="L400" i="4"/>
  <c r="L1297" i="4"/>
  <c r="L1232" i="4"/>
  <c r="L1150" i="4"/>
  <c r="L1064" i="4"/>
  <c r="L970" i="4"/>
  <c r="L863" i="4"/>
  <c r="L727" i="4"/>
  <c r="L565" i="4"/>
  <c r="L1280" i="4"/>
  <c r="L1213" i="4"/>
  <c r="L1127" i="4"/>
  <c r="L1040" i="4"/>
  <c r="L944" i="4"/>
  <c r="L826" i="4"/>
  <c r="L689" i="4"/>
  <c r="L514" i="4"/>
  <c r="L218" i="4"/>
  <c r="L1271" i="4"/>
  <c r="L1200" i="4"/>
  <c r="L1116" i="4"/>
  <c r="L1027" i="4"/>
  <c r="L929" i="4"/>
  <c r="L809" i="4"/>
  <c r="L671" i="4"/>
  <c r="L1262" i="4"/>
  <c r="L1189" i="4"/>
  <c r="L1103" i="4"/>
  <c r="L1012" i="4"/>
  <c r="L914" i="4"/>
  <c r="L787" i="4"/>
  <c r="L94" i="4"/>
  <c r="L1253" i="4"/>
  <c r="L1176" i="4"/>
  <c r="L1092" i="4"/>
  <c r="L1000" i="4"/>
  <c r="L897" i="4"/>
  <c r="L770" i="4"/>
  <c r="L625" i="4"/>
  <c r="L407" i="4"/>
  <c r="L18" i="4"/>
  <c r="L1244" i="4"/>
  <c r="L1165" i="4"/>
  <c r="L1079" i="4"/>
  <c r="L985" i="4"/>
  <c r="L882" i="4"/>
  <c r="L751" i="4"/>
  <c r="L597" i="4"/>
  <c r="L375" i="4"/>
  <c r="L256" i="4"/>
  <c r="L1203" i="4"/>
  <c r="L1139" i="4"/>
  <c r="L1075" i="4"/>
  <c r="L1006" i="4"/>
  <c r="L932" i="4"/>
  <c r="L847" i="4"/>
  <c r="L744" i="4"/>
  <c r="L489" i="4"/>
  <c r="L272" i="4"/>
  <c r="L16" i="4"/>
  <c r="L1154" i="4"/>
  <c r="L1090" i="4"/>
  <c r="L1023" i="4"/>
  <c r="L950" i="4"/>
  <c r="L867" i="4"/>
  <c r="L768" i="4"/>
  <c r="L663" i="4"/>
  <c r="L525" i="4"/>
  <c r="L334" i="4"/>
  <c r="L78" i="4"/>
  <c r="L581" i="4"/>
  <c r="L416" i="4"/>
  <c r="L175" i="4"/>
  <c r="L814" i="4"/>
  <c r="L750" i="4"/>
  <c r="L686" i="4"/>
  <c r="L614" i="4"/>
  <c r="L541" i="4"/>
  <c r="L463" i="4"/>
  <c r="L360" i="4"/>
  <c r="L1037" i="4"/>
  <c r="L973" i="4"/>
  <c r="L909" i="4"/>
  <c r="L845" i="4"/>
  <c r="L781" i="4"/>
  <c r="L717" i="4"/>
  <c r="L649" i="4"/>
  <c r="L576" i="4"/>
  <c r="L503" i="4"/>
  <c r="L409" i="4"/>
  <c r="L295" i="4"/>
  <c r="L167" i="4"/>
  <c r="L39" i="4"/>
  <c r="L884" i="4"/>
  <c r="L820" i="4"/>
  <c r="L756" i="4"/>
  <c r="L692" i="4"/>
  <c r="L621" i="4"/>
  <c r="L547" i="4"/>
  <c r="L471" i="4"/>
  <c r="L369" i="4"/>
  <c r="L246" i="4"/>
  <c r="L118" i="4"/>
  <c r="L353" i="4"/>
  <c r="L289" i="4"/>
  <c r="L225" i="4"/>
  <c r="L161" i="4"/>
  <c r="L97" i="4"/>
  <c r="L33" i="4"/>
  <c r="L461" i="4"/>
  <c r="L397" i="4"/>
  <c r="L333" i="4"/>
  <c r="L269" i="4"/>
  <c r="L205" i="4"/>
  <c r="L141" i="4"/>
  <c r="L77" i="4"/>
  <c r="L13" i="4"/>
  <c r="L628" i="4"/>
  <c r="L564" i="4"/>
  <c r="L500" i="4"/>
  <c r="L436" i="4"/>
  <c r="L372" i="4"/>
  <c r="L308" i="4"/>
  <c r="L244" i="4"/>
  <c r="L180" i="4"/>
  <c r="L116" i="4"/>
  <c r="L52" i="4"/>
  <c r="L451" i="4"/>
  <c r="L387" i="4"/>
  <c r="L323" i="4"/>
  <c r="L259" i="4"/>
  <c r="L195" i="4"/>
  <c r="L131" i="4"/>
  <c r="L67" i="4"/>
  <c r="L603" i="4"/>
  <c r="L421" i="4"/>
  <c r="L165" i="4"/>
  <c r="L283" i="4"/>
  <c r="L155" i="4"/>
  <c r="L1275" i="4"/>
  <c r="L1034" i="4"/>
  <c r="L681" i="4"/>
  <c r="L1193" i="4"/>
  <c r="L920" i="4"/>
  <c r="L464" i="4"/>
  <c r="L475" i="4"/>
  <c r="L439" i="4"/>
  <c r="L870" i="4"/>
  <c r="L527" i="4"/>
  <c r="L1106" i="4"/>
  <c r="L889" i="4"/>
  <c r="L561" i="4"/>
  <c r="L526" i="4"/>
  <c r="L207" i="4"/>
  <c r="L830" i="4"/>
  <c r="L483" i="4"/>
  <c r="L136" i="4"/>
  <c r="L594" i="4"/>
  <c r="L1242" i="4"/>
  <c r="L1077" i="4"/>
  <c r="L983" i="4"/>
  <c r="L746" i="4"/>
  <c r="L591" i="4"/>
  <c r="L1289" i="4"/>
  <c r="L1223" i="4"/>
  <c r="L1140" i="4"/>
  <c r="L1054" i="4"/>
  <c r="L956" i="4"/>
  <c r="L848" i="4"/>
  <c r="L711" i="4"/>
  <c r="L1272" i="4"/>
  <c r="L1201" i="4"/>
  <c r="L1117" i="4"/>
  <c r="L930" i="4"/>
  <c r="L810" i="4"/>
  <c r="L672" i="4"/>
  <c r="L486" i="4"/>
  <c r="L162" i="4"/>
  <c r="L1263" i="4"/>
  <c r="L1190" i="4"/>
  <c r="L1104" i="4"/>
  <c r="L1016" i="4"/>
  <c r="L915" i="4"/>
  <c r="L791" i="4"/>
  <c r="L653" i="4"/>
  <c r="L454" i="4"/>
  <c r="L98" i="4"/>
  <c r="L1254" i="4"/>
  <c r="L1177" i="4"/>
  <c r="L1093" i="4"/>
  <c r="L1001" i="4"/>
  <c r="L898" i="4"/>
  <c r="L771" i="4"/>
  <c r="L414" i="4"/>
  <c r="L1245" i="4"/>
  <c r="L1166" i="4"/>
  <c r="L1080" i="4"/>
  <c r="L988" i="4"/>
  <c r="L752" i="4"/>
  <c r="L601" i="4"/>
  <c r="L376" i="4"/>
  <c r="L1300" i="4"/>
  <c r="L1236" i="4"/>
  <c r="L1069" i="4"/>
  <c r="L974" i="4"/>
  <c r="L735" i="4"/>
  <c r="L573" i="4"/>
  <c r="L90" i="4"/>
  <c r="L1195" i="4"/>
  <c r="L1131" i="4"/>
  <c r="L1067" i="4"/>
  <c r="L996" i="4"/>
  <c r="L922" i="4"/>
  <c r="L833" i="4"/>
  <c r="L730" i="4"/>
  <c r="L618" i="4"/>
  <c r="L467" i="4"/>
  <c r="L240" i="4"/>
  <c r="L940" i="4"/>
  <c r="L647" i="4"/>
  <c r="L498" i="4"/>
  <c r="L402" i="4"/>
  <c r="L287" i="4"/>
  <c r="L159" i="4"/>
  <c r="L31" i="4"/>
  <c r="L806" i="4"/>
  <c r="L742" i="4"/>
  <c r="L605" i="4"/>
  <c r="L531" i="4"/>
  <c r="L449" i="4"/>
  <c r="L1029" i="4"/>
  <c r="L965" i="4"/>
  <c r="L901" i="4"/>
  <c r="L837" i="4"/>
  <c r="L773" i="4"/>
  <c r="L709" i="4"/>
  <c r="L640" i="4"/>
  <c r="L567" i="4"/>
  <c r="L494" i="4"/>
  <c r="L398" i="4"/>
  <c r="L279" i="4"/>
  <c r="L151" i="4"/>
  <c r="L23" i="4"/>
  <c r="L876" i="4"/>
  <c r="L812" i="4"/>
  <c r="L748" i="4"/>
  <c r="L684" i="4"/>
  <c r="L611" i="4"/>
  <c r="L538" i="4"/>
  <c r="L358" i="4"/>
  <c r="L230" i="4"/>
  <c r="L102" i="4"/>
  <c r="L345" i="4"/>
  <c r="L281" i="4"/>
  <c r="L217" i="4"/>
  <c r="L153" i="4"/>
  <c r="L89" i="4"/>
  <c r="L25" i="4"/>
  <c r="L453" i="4"/>
  <c r="L389" i="4"/>
  <c r="L325" i="4"/>
  <c r="L261" i="4"/>
  <c r="L197" i="4"/>
  <c r="L133" i="4"/>
  <c r="L69" i="4"/>
  <c r="L5" i="4"/>
  <c r="L620" i="4"/>
  <c r="L556" i="4"/>
  <c r="L492" i="4"/>
  <c r="L428" i="4"/>
  <c r="L364" i="4"/>
  <c r="L300" i="4"/>
  <c r="L236" i="4"/>
  <c r="L172" i="4"/>
  <c r="L108" i="4"/>
  <c r="L44" i="4"/>
  <c r="L443" i="4"/>
  <c r="L379" i="4"/>
  <c r="L315" i="4"/>
  <c r="L251" i="4"/>
  <c r="L187" i="4"/>
  <c r="L123" i="4"/>
  <c r="L59" i="4"/>
  <c r="O15" i="4" l="1"/>
  <c r="R15" i="4" s="1"/>
  <c r="O14" i="4"/>
  <c r="R14" i="4" l="1"/>
  <c r="R20" i="4" s="1"/>
  <c r="O2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A1" authorId="0" shapeId="0" xr:uid="{F897A74D-0DE4-4B22-A86D-A1730885A78A}">
      <text>
        <r>
          <rPr>
            <b/>
            <sz val="9"/>
            <color rgb="FF000000"/>
            <rFont val="Tahoma"/>
            <family val="2"/>
          </rPr>
          <t>=DSGRID("@AAPL,@AMZN,@FB"," ","-5Y","","D","RowHeader=true;ColHeader=true;Heading=true;LatestFirstValue=true;DispSeriesDescription=false;YearlyTSFormat=false;QuarterlyTSFormat=false","")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<sst xmlns="http://schemas.openxmlformats.org/spreadsheetml/2006/main" count="203" uniqueCount="62">
  <si>
    <t>Pesi:</t>
  </si>
  <si>
    <t>End</t>
  </si>
  <si>
    <t>apple</t>
  </si>
  <si>
    <t>amazon</t>
  </si>
  <si>
    <t>facebook</t>
  </si>
  <si>
    <t>Frequency</t>
  </si>
  <si>
    <t>D</t>
  </si>
  <si>
    <t>Curtosis</t>
  </si>
  <si>
    <t>Name</t>
  </si>
  <si>
    <t>APPLE</t>
  </si>
  <si>
    <t>AMAZON.COM</t>
  </si>
  <si>
    <t>FACEBOOK CLASS A</t>
  </si>
  <si>
    <t>Portfolio Value [50 2 -20]</t>
  </si>
  <si>
    <t>GAIN</t>
  </si>
  <si>
    <t>LOSS</t>
  </si>
  <si>
    <t>Probability Loss is greater than</t>
  </si>
  <si>
    <t>Dev St</t>
  </si>
  <si>
    <t>Media</t>
  </si>
  <si>
    <t>Nel caso Gaussiano</t>
  </si>
  <si>
    <t>Nel nostro Caso</t>
  </si>
  <si>
    <t>VaR 95%</t>
  </si>
  <si>
    <t>VaR 99%</t>
  </si>
  <si>
    <t>VaR 1%</t>
  </si>
  <si>
    <t>Evento migliore nel caso peggiore</t>
  </si>
  <si>
    <t xml:space="preserve">VaR 95% </t>
  </si>
  <si>
    <t>Day</t>
  </si>
  <si>
    <t>Porfolio Value</t>
  </si>
  <si>
    <t>Gain</t>
  </si>
  <si>
    <t>Loss</t>
  </si>
  <si>
    <t xml:space="preserve">a </t>
  </si>
  <si>
    <t>1-a</t>
  </si>
  <si>
    <t>1-p</t>
  </si>
  <si>
    <t>Dev. St.</t>
  </si>
  <si>
    <t>VaR</t>
  </si>
  <si>
    <t>ES_0.05</t>
  </si>
  <si>
    <t>ES_0.01</t>
  </si>
  <si>
    <t>Portfolio Value</t>
  </si>
  <si>
    <t>a</t>
  </si>
  <si>
    <t>p</t>
  </si>
  <si>
    <t>Dev. St</t>
  </si>
  <si>
    <t>TITOLI</t>
  </si>
  <si>
    <t>RENDIMENTI</t>
  </si>
  <si>
    <t>VALORE PORTAFOGLIO</t>
  </si>
  <si>
    <t>AMAZON</t>
  </si>
  <si>
    <t>FACEBOOK</t>
  </si>
  <si>
    <t>e</t>
  </si>
  <si>
    <t>ones</t>
  </si>
  <si>
    <t>V</t>
  </si>
  <si>
    <t>V^-1</t>
  </si>
  <si>
    <t>C</t>
  </si>
  <si>
    <t>MVP</t>
  </si>
  <si>
    <t>MVP'</t>
  </si>
  <si>
    <t xml:space="preserve">ES </t>
  </si>
  <si>
    <t>ES</t>
  </si>
  <si>
    <t>1° Soluzione</t>
  </si>
  <si>
    <t>2° Soluzione</t>
  </si>
  <si>
    <t xml:space="preserve">2° Soluzione </t>
  </si>
  <si>
    <t>a=0</t>
  </si>
  <si>
    <t>a=2</t>
  </si>
  <si>
    <t>Prima Iterazione</t>
  </si>
  <si>
    <t>Norma</t>
  </si>
  <si>
    <t xml:space="preserve">Norma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</si>
</sst>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"/>
    <numFmt numFmtId="167" formatCode="0.0000000"/>
    <numFmt numFmtId="168" formatCode="0.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7" borderId="1" xfId="0" applyNumberFormat="1" applyFill="1" applyBorder="1"/>
    <xf numFmtId="0" fontId="0" fillId="7" borderId="1" xfId="0" applyFill="1" applyBorder="1"/>
    <xf numFmtId="14" fontId="0" fillId="7" borderId="3" xfId="0" applyNumberFormat="1" applyFill="1" applyBorder="1" applyAlignment="1">
      <alignment horizontal="center"/>
    </xf>
    <xf numFmtId="2" fontId="0" fillId="7" borderId="3" xfId="0" applyNumberFormat="1" applyFill="1" applyBorder="1" applyAlignment="1">
      <alignment horizontal="center"/>
    </xf>
    <xf numFmtId="2" fontId="0" fillId="7" borderId="3" xfId="0" applyNumberFormat="1" applyFill="1" applyBorder="1"/>
    <xf numFmtId="0" fontId="5" fillId="8" borderId="1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2" fontId="5" fillId="8" borderId="1" xfId="0" applyNumberFormat="1" applyFont="1" applyFill="1" applyBorder="1" applyAlignment="1">
      <alignment horizontal="center"/>
    </xf>
    <xf numFmtId="165" fontId="0" fillId="7" borderId="1" xfId="0" applyNumberFormat="1" applyFill="1" applyBorder="1"/>
    <xf numFmtId="0" fontId="5" fillId="8" borderId="9" xfId="0" applyFont="1" applyFill="1" applyBorder="1" applyAlignment="1">
      <alignment horizontal="center"/>
    </xf>
    <xf numFmtId="0" fontId="0" fillId="7" borderId="3" xfId="0" applyFill="1" applyBorder="1"/>
    <xf numFmtId="2" fontId="0" fillId="0" borderId="0" xfId="0" applyNumberFormat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Loss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Loss</a:t>
          </a:r>
        </a:p>
      </cx:txPr>
    </cx:title>
    <cx:plotArea>
      <cx:plotAreaRegion>
        <cx:series layoutId="clusteredColumn" uniqueId="{50B22FE1-20B5-466A-974E-34FBFF52A54C}">
          <cx:tx>
            <cx:txData>
              <cx:f>_xlchart.v1.0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368835</xdr:colOff>
      <xdr:row>0</xdr:row>
      <xdr:rowOff>115262</xdr:rowOff>
    </xdr:from>
    <xdr:to>
      <xdr:col>21</xdr:col>
      <xdr:colOff>134430</xdr:colOff>
      <xdr:row>12</xdr:row>
      <xdr:rowOff>172896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41B7174D-62EE-EC46-58DD-A7281DBDF4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12882" y="115262"/>
              <a:ext cx="4445172" cy="22706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16</xdr:col>
      <xdr:colOff>69156</xdr:colOff>
      <xdr:row>15</xdr:row>
      <xdr:rowOff>38420</xdr:rowOff>
    </xdr:from>
    <xdr:to>
      <xdr:col>24</xdr:col>
      <xdr:colOff>322730</xdr:colOff>
      <xdr:row>19</xdr:row>
      <xdr:rowOff>115261</xdr:rowOff>
    </xdr:to>
    <xdr:sp macro="" textlink="">
      <xdr:nvSpPr>
        <xdr:cNvPr id="5" name="CasellaDiTesto 2">
          <a:extLst>
            <a:ext uri="{FF2B5EF4-FFF2-40B4-BE49-F238E27FC236}">
              <a16:creationId xmlns:a16="http://schemas.microsoft.com/office/drawing/2014/main" id="{154CFF83-A2AE-3ED6-74E9-7EB3E1B6557E}"/>
            </a:ext>
          </a:extLst>
        </xdr:cNvPr>
        <xdr:cNvSpPr txBox="1"/>
      </xdr:nvSpPr>
      <xdr:spPr>
        <a:xfrm>
          <a:off x="16336255" y="2804672"/>
          <a:ext cx="5109883" cy="81450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In</a:t>
          </a:r>
          <a:r>
            <a:rPr lang="it-IT" sz="1100" baseline="0"/>
            <a:t> questo caso l'approssimazione gaussina non procude un risultato soddifacente, notiamo la differenza fra il quantile calcolato sotto le hp di gaussianità e quello effettivo calcolato empiritcamente.  Notiamo una curtosis pari a 11.1. </a:t>
          </a:r>
          <a:br>
            <a:rPr lang="it-IT" sz="1100" baseline="0"/>
          </a:br>
          <a:r>
            <a:rPr lang="it-IT" sz="1100" baseline="0"/>
            <a:t>Alternativamente potevamo cercare l'inf per ciscua  p=1% e p=5% nella colonna 'K' </a:t>
          </a:r>
        </a:p>
        <a:p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148798</xdr:colOff>
      <xdr:row>9</xdr:row>
      <xdr:rowOff>25534</xdr:rowOff>
    </xdr:from>
    <xdr:to>
      <xdr:col>8</xdr:col>
      <xdr:colOff>552450</xdr:colOff>
      <xdr:row>11</xdr:row>
      <xdr:rowOff>180975</xdr:rowOff>
    </xdr:to>
    <xdr:sp macro="" textlink="">
      <xdr:nvSpPr>
        <xdr:cNvPr id="47" name="CasellaDiTesto 1">
          <a:extLst>
            <a:ext uri="{FF2B5EF4-FFF2-40B4-BE49-F238E27FC236}">
              <a16:creationId xmlns:a16="http://schemas.microsoft.com/office/drawing/2014/main" id="{7E406527-4F1F-B2CD-9B3C-7FAE4246264C}"/>
            </a:ext>
          </a:extLst>
        </xdr:cNvPr>
        <xdr:cNvSpPr txBox="1"/>
      </xdr:nvSpPr>
      <xdr:spPr>
        <a:xfrm>
          <a:off x="5920948" y="1749559"/>
          <a:ext cx="1565702" cy="53644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Usiamo</a:t>
          </a:r>
          <a:r>
            <a:rPr lang="it-IT" sz="1100" baseline="0"/>
            <a:t> la funzione Ricerca Obiettivo</a:t>
          </a:r>
        </a:p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155841</xdr:colOff>
      <xdr:row>9</xdr:row>
      <xdr:rowOff>42743</xdr:rowOff>
    </xdr:from>
    <xdr:to>
      <xdr:col>8</xdr:col>
      <xdr:colOff>478571</xdr:colOff>
      <xdr:row>11</xdr:row>
      <xdr:rowOff>141034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9388FE3-51D7-4F7E-9555-78A7344CBC08}"/>
            </a:ext>
          </a:extLst>
        </xdr:cNvPr>
        <xdr:cNvSpPr txBox="1"/>
      </xdr:nvSpPr>
      <xdr:spPr>
        <a:xfrm>
          <a:off x="5927991" y="1766768"/>
          <a:ext cx="1484780" cy="47929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Usiamo</a:t>
          </a:r>
          <a:r>
            <a:rPr lang="it-IT" sz="1100" baseline="0"/>
            <a:t> la funzione Ricerca Obiettivo</a:t>
          </a:r>
        </a:p>
        <a:p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289192</xdr:colOff>
      <xdr:row>6</xdr:row>
      <xdr:rowOff>27055</xdr:rowOff>
    </xdr:from>
    <xdr:to>
      <xdr:col>12</xdr:col>
      <xdr:colOff>30897</xdr:colOff>
      <xdr:row>8</xdr:row>
      <xdr:rowOff>119263</xdr:rowOff>
    </xdr:to>
    <xdr:sp macro="" textlink="">
      <xdr:nvSpPr>
        <xdr:cNvPr id="3" name="CasellaDiTesto 1">
          <a:extLst>
            <a:ext uri="{FF2B5EF4-FFF2-40B4-BE49-F238E27FC236}">
              <a16:creationId xmlns:a16="http://schemas.microsoft.com/office/drawing/2014/main" id="{5269F18A-30D8-4DFD-BE6E-27F310FFCC85}"/>
            </a:ext>
          </a:extLst>
        </xdr:cNvPr>
        <xdr:cNvSpPr txBox="1"/>
      </xdr:nvSpPr>
      <xdr:spPr>
        <a:xfrm>
          <a:off x="6718567" y="1170055"/>
          <a:ext cx="1484780" cy="47320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Usiamo</a:t>
          </a:r>
          <a:r>
            <a:rPr lang="it-IT" sz="1100" baseline="0"/>
            <a:t> la funzione Ricerca Obiettivo</a:t>
          </a:r>
        </a:p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130629</xdr:colOff>
      <xdr:row>3</xdr:row>
      <xdr:rowOff>46104</xdr:rowOff>
    </xdr:from>
    <xdr:to>
      <xdr:col>11</xdr:col>
      <xdr:colOff>453359</xdr:colOff>
      <xdr:row>5</xdr:row>
      <xdr:rowOff>138312</xdr:rowOff>
    </xdr:to>
    <xdr:sp macro="" textlink="">
      <xdr:nvSpPr>
        <xdr:cNvPr id="4" name="CasellaDiTesto 1">
          <a:extLst>
            <a:ext uri="{FF2B5EF4-FFF2-40B4-BE49-F238E27FC236}">
              <a16:creationId xmlns:a16="http://schemas.microsoft.com/office/drawing/2014/main" id="{5B5418BD-9D44-4F8C-8D50-25DAB2564CFE}"/>
            </a:ext>
          </a:extLst>
        </xdr:cNvPr>
        <xdr:cNvSpPr txBox="1"/>
      </xdr:nvSpPr>
      <xdr:spPr>
        <a:xfrm>
          <a:off x="6785002" y="599354"/>
          <a:ext cx="1536807" cy="461042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Usiamo</a:t>
          </a:r>
          <a:r>
            <a:rPr lang="it-IT" sz="1100" baseline="0"/>
            <a:t> la funzione Ricerca Obiettivo</a:t>
          </a:r>
        </a:p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509183</xdr:colOff>
      <xdr:row>18</xdr:row>
      <xdr:rowOff>92579</xdr:rowOff>
    </xdr:from>
    <xdr:to>
      <xdr:col>23</xdr:col>
      <xdr:colOff>37032</xdr:colOff>
      <xdr:row>22</xdr:row>
      <xdr:rowOff>9258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5DF5400A-E2E2-637B-57C4-E3A4B15B3C58}"/>
            </a:ext>
          </a:extLst>
        </xdr:cNvPr>
        <xdr:cNvSpPr txBox="1"/>
      </xdr:nvSpPr>
      <xdr:spPr>
        <a:xfrm>
          <a:off x="16266081" y="3508733"/>
          <a:ext cx="2582946" cy="657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Coerentemente</a:t>
          </a:r>
          <a:r>
            <a:rPr lang="it-IT" sz="1100" baseline="0"/>
            <a:t> con quanto ci aspettavamo al dimiuire di p aumenta l'expected shortfall. 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B335-B947-4DC3-A863-06FC7F2CCE2E}">
  <dimension ref="A1:AC1304"/>
  <sheetViews>
    <sheetView workbookViewId="0">
      <selection activeCell="N23" sqref="N23"/>
    </sheetView>
  </sheetViews>
  <sheetFormatPr defaultColWidth="8.6640625" defaultRowHeight="14.55" x14ac:dyDescent="0.3"/>
  <cols>
    <col min="1" max="4" width="18.6640625" style="1" customWidth="1"/>
    <col min="5" max="5" width="28.6640625" style="3" customWidth="1"/>
    <col min="6" max="6" width="18.33203125" style="4" customWidth="1"/>
    <col min="7" max="7" width="10.44140625" style="4" customWidth="1"/>
    <col min="8" max="8" width="8.6640625" style="1"/>
    <col min="9" max="10" width="13.6640625" style="1" customWidth="1"/>
    <col min="11" max="12" width="8.6640625" style="1"/>
    <col min="13" max="13" width="31.33203125" style="1" bestFit="1" customWidth="1"/>
    <col min="14" max="14" width="18.109375" style="1" bestFit="1" customWidth="1"/>
    <col min="15" max="15" width="15.6640625" style="1" bestFit="1" customWidth="1"/>
    <col min="16" max="16384" width="8.6640625" style="1"/>
  </cols>
  <sheetData>
    <row r="1" spans="1:29" x14ac:dyDescent="0.3">
      <c r="A1" s="1" t="e">
        <f ca="1">_xll.Thomson.Reuters.AFOSpreadsheetFormulas.DSGRID("@AAPL,@AMZN,@FB"," ","-5Y","","D","RowHeader=true;ColHeader=true;Heading=true;LatestFirstValue=true;DispSeriesDescription=false;YearlyTSFormat=false;QuarterlyTSFormat=false","")</f>
        <v>#NAME?</v>
      </c>
      <c r="B1" s="2">
        <v>42283</v>
      </c>
      <c r="I1" s="1" t="s">
        <v>0</v>
      </c>
      <c r="J1" s="1">
        <v>50</v>
      </c>
      <c r="K1" s="1">
        <v>2</v>
      </c>
      <c r="L1" s="1">
        <v>-20</v>
      </c>
    </row>
    <row r="2" spans="1:29" x14ac:dyDescent="0.3">
      <c r="A2" s="1" t="s">
        <v>1</v>
      </c>
      <c r="B2" s="2">
        <v>44110</v>
      </c>
      <c r="J2" s="1" t="s">
        <v>2</v>
      </c>
      <c r="K2" s="1" t="s">
        <v>3</v>
      </c>
      <c r="L2" s="1" t="s">
        <v>4</v>
      </c>
    </row>
    <row r="3" spans="1:29" x14ac:dyDescent="0.3">
      <c r="A3" s="1" t="s">
        <v>5</v>
      </c>
      <c r="B3" s="1" t="s">
        <v>6</v>
      </c>
      <c r="I3" s="9" t="s">
        <v>7</v>
      </c>
      <c r="J3" s="10">
        <f>KURT(G$5:G$1048576)</f>
        <v>11.066783283676452</v>
      </c>
      <c r="K3" s="8"/>
      <c r="L3" s="8"/>
      <c r="M3" s="8"/>
      <c r="N3" s="8"/>
      <c r="O3" s="8"/>
      <c r="P3" s="8"/>
      <c r="Q3" s="8"/>
      <c r="R3" s="8"/>
      <c r="S3" s="8"/>
    </row>
    <row r="4" spans="1:29" x14ac:dyDescent="0.3">
      <c r="A4" s="5" t="s">
        <v>8</v>
      </c>
      <c r="B4" s="5" t="s">
        <v>9</v>
      </c>
      <c r="C4" s="5" t="s">
        <v>10</v>
      </c>
      <c r="D4" s="5" t="s">
        <v>11</v>
      </c>
      <c r="E4" s="6" t="s">
        <v>12</v>
      </c>
      <c r="F4" s="7" t="s">
        <v>13</v>
      </c>
      <c r="G4" s="7" t="s">
        <v>14</v>
      </c>
    </row>
    <row r="5" spans="1:29" x14ac:dyDescent="0.3">
      <c r="A5" s="2">
        <v>44110</v>
      </c>
      <c r="B5" s="1">
        <v>113.16</v>
      </c>
      <c r="C5" s="1">
        <v>3099.96</v>
      </c>
      <c r="D5" s="1">
        <v>258.65989999999999</v>
      </c>
      <c r="E5" s="3">
        <f>B5*$J$1+C5*$K$1+D5*$L$1</f>
        <v>6684.7219999999998</v>
      </c>
      <c r="F5" s="4">
        <f>E5-E6</f>
        <v>-245.68000000000029</v>
      </c>
      <c r="G5" s="4">
        <f>-F5</f>
        <v>245.68000000000029</v>
      </c>
      <c r="H5" s="11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3">
      <c r="A6" s="2">
        <v>44109</v>
      </c>
      <c r="B6" s="1">
        <v>116.5</v>
      </c>
      <c r="C6" s="1">
        <v>3199.2</v>
      </c>
      <c r="D6" s="1">
        <v>264.6499</v>
      </c>
      <c r="E6" s="3">
        <f t="shared" ref="E6:E69" si="0">B6*$J$1+C6*$K$1+D6*$L$1</f>
        <v>6930.402</v>
      </c>
      <c r="F6" s="4">
        <f t="shared" ref="F6:F69" si="1">E6-E7</f>
        <v>228.20000000000073</v>
      </c>
      <c r="G6" s="4">
        <f t="shared" ref="G6:G69" si="2">-F6</f>
        <v>-228.20000000000073</v>
      </c>
      <c r="H6" s="11"/>
      <c r="I6" s="59" t="s">
        <v>15</v>
      </c>
      <c r="J6" s="59"/>
      <c r="K6" s="11"/>
    </row>
    <row r="7" spans="1:29" x14ac:dyDescent="0.3">
      <c r="A7" s="2">
        <v>44106</v>
      </c>
      <c r="B7" s="1">
        <v>113.02</v>
      </c>
      <c r="C7" s="1">
        <v>3125</v>
      </c>
      <c r="D7" s="1">
        <v>259.93990000000002</v>
      </c>
      <c r="E7" s="3">
        <f t="shared" si="0"/>
        <v>6702.2019999999993</v>
      </c>
      <c r="F7" s="4">
        <f t="shared" si="1"/>
        <v>-247.22000000000116</v>
      </c>
      <c r="G7" s="4">
        <f t="shared" si="2"/>
        <v>247.22000000000116</v>
      </c>
      <c r="H7" s="11"/>
      <c r="I7" s="11">
        <v>0</v>
      </c>
      <c r="J7" s="12">
        <f>COUNTIF($G$5:$G$1303,"&gt;"&amp;I7)/COUNT($G$5:$G$1303)</f>
        <v>0.46959199384141648</v>
      </c>
      <c r="K7" s="11"/>
      <c r="M7" s="1" t="s">
        <v>16</v>
      </c>
      <c r="N7" s="1">
        <f>_xlfn.STDEV.S(G:G)</f>
        <v>84.130971174113242</v>
      </c>
    </row>
    <row r="8" spans="1:29" x14ac:dyDescent="0.3">
      <c r="A8" s="2">
        <v>44105</v>
      </c>
      <c r="B8" s="1">
        <v>116.79</v>
      </c>
      <c r="C8" s="1">
        <v>3221.26</v>
      </c>
      <c r="D8" s="1">
        <v>266.62990000000002</v>
      </c>
      <c r="E8" s="3">
        <f t="shared" si="0"/>
        <v>6949.4220000000005</v>
      </c>
      <c r="F8" s="4">
        <f t="shared" si="1"/>
        <v>99.460000000000946</v>
      </c>
      <c r="G8" s="4">
        <f t="shared" si="2"/>
        <v>-99.460000000000946</v>
      </c>
      <c r="H8" s="11"/>
      <c r="I8" s="11">
        <v>10</v>
      </c>
      <c r="J8" s="12">
        <f t="shared" ref="J8:J52" si="3">COUNTIF($G$5:$G$1303,"&gt;"&amp;I8)/COUNT($G$5:$G$1303)</f>
        <v>0.34026173979984603</v>
      </c>
      <c r="K8" s="11"/>
      <c r="M8" s="1" t="s">
        <v>17</v>
      </c>
      <c r="N8" s="1">
        <f>AVERAGE(G:G)</f>
        <v>-4.6762024634334161</v>
      </c>
    </row>
    <row r="9" spans="1:29" x14ac:dyDescent="0.3">
      <c r="A9" s="2">
        <v>44104</v>
      </c>
      <c r="B9" s="1">
        <v>115.81</v>
      </c>
      <c r="C9" s="1">
        <v>3148.73</v>
      </c>
      <c r="D9" s="1">
        <v>261.8999</v>
      </c>
      <c r="E9" s="3">
        <f t="shared" si="0"/>
        <v>6849.9619999999995</v>
      </c>
      <c r="F9" s="4">
        <f t="shared" si="1"/>
        <v>91.501999999999498</v>
      </c>
      <c r="G9" s="4">
        <f t="shared" si="2"/>
        <v>-91.501999999999498</v>
      </c>
      <c r="H9" s="11"/>
      <c r="I9" s="11">
        <v>20</v>
      </c>
      <c r="J9" s="12">
        <f t="shared" si="3"/>
        <v>0.26712856043110084</v>
      </c>
      <c r="K9" s="11"/>
    </row>
    <row r="10" spans="1:29" x14ac:dyDescent="0.3">
      <c r="A10" s="2">
        <v>44103</v>
      </c>
      <c r="B10" s="1">
        <v>114.09</v>
      </c>
      <c r="C10" s="1">
        <v>3144.88</v>
      </c>
      <c r="D10" s="1">
        <v>261.79000000000002</v>
      </c>
      <c r="E10" s="3">
        <f t="shared" si="0"/>
        <v>6758.46</v>
      </c>
      <c r="F10" s="4">
        <f t="shared" si="1"/>
        <v>-201.23800000000028</v>
      </c>
      <c r="G10" s="4">
        <f t="shared" si="2"/>
        <v>201.23800000000028</v>
      </c>
      <c r="H10" s="11"/>
      <c r="I10" s="11">
        <v>30</v>
      </c>
      <c r="J10" s="12">
        <f t="shared" si="3"/>
        <v>0.20477290223248654</v>
      </c>
      <c r="K10" s="11"/>
    </row>
    <row r="11" spans="1:29" x14ac:dyDescent="0.3">
      <c r="A11" s="2">
        <v>44102</v>
      </c>
      <c r="B11" s="1">
        <v>114.96</v>
      </c>
      <c r="C11" s="1">
        <v>3174.05</v>
      </c>
      <c r="D11" s="1">
        <v>256.82010000000002</v>
      </c>
      <c r="E11" s="3">
        <f t="shared" si="0"/>
        <v>6959.6980000000003</v>
      </c>
      <c r="F11" s="4">
        <f t="shared" si="1"/>
        <v>251.83799999999974</v>
      </c>
      <c r="G11" s="4">
        <f t="shared" si="2"/>
        <v>-251.83799999999974</v>
      </c>
      <c r="H11" s="11"/>
      <c r="I11" s="11">
        <v>40</v>
      </c>
      <c r="J11" s="12">
        <f t="shared" si="3"/>
        <v>0.16551193225558122</v>
      </c>
      <c r="K11" s="11"/>
    </row>
    <row r="12" spans="1:29" x14ac:dyDescent="0.3">
      <c r="A12" s="2">
        <v>44099</v>
      </c>
      <c r="B12" s="1">
        <v>112.28</v>
      </c>
      <c r="C12" s="1">
        <v>3095.13</v>
      </c>
      <c r="D12" s="1">
        <v>254.82</v>
      </c>
      <c r="E12" s="3">
        <f t="shared" si="0"/>
        <v>6707.8600000000006</v>
      </c>
      <c r="F12" s="4">
        <f t="shared" si="1"/>
        <v>247.88000000000102</v>
      </c>
      <c r="G12" s="4">
        <f t="shared" si="2"/>
        <v>-247.88000000000102</v>
      </c>
      <c r="H12" s="11"/>
      <c r="I12" s="11">
        <v>50</v>
      </c>
      <c r="J12" s="12">
        <f t="shared" si="3"/>
        <v>0.13163972286374134</v>
      </c>
      <c r="K12" s="11"/>
    </row>
    <row r="13" spans="1:29" x14ac:dyDescent="0.3">
      <c r="A13" s="2">
        <v>44098</v>
      </c>
      <c r="B13" s="1">
        <v>108.22</v>
      </c>
      <c r="C13" s="1">
        <v>3019.79</v>
      </c>
      <c r="D13" s="1">
        <v>249.53</v>
      </c>
      <c r="E13" s="3">
        <f t="shared" si="0"/>
        <v>6459.98</v>
      </c>
      <c r="F13" s="4">
        <f t="shared" si="1"/>
        <v>84.659999999998945</v>
      </c>
      <c r="G13" s="4">
        <f t="shared" si="2"/>
        <v>-84.659999999998945</v>
      </c>
      <c r="H13" s="11"/>
      <c r="I13" s="11">
        <v>60</v>
      </c>
      <c r="J13" s="12">
        <f t="shared" si="3"/>
        <v>0.1077752117013087</v>
      </c>
      <c r="K13" s="11"/>
    </row>
    <row r="14" spans="1:29" x14ac:dyDescent="0.3">
      <c r="A14" s="2">
        <v>44097</v>
      </c>
      <c r="B14" s="1">
        <v>107.12</v>
      </c>
      <c r="C14" s="1">
        <v>2999.86</v>
      </c>
      <c r="D14" s="1">
        <v>249.02</v>
      </c>
      <c r="E14" s="3">
        <f t="shared" si="0"/>
        <v>6375.3200000000006</v>
      </c>
      <c r="F14" s="4">
        <f t="shared" si="1"/>
        <v>-378.15999999999894</v>
      </c>
      <c r="G14" s="4">
        <f t="shared" si="2"/>
        <v>378.15999999999894</v>
      </c>
      <c r="H14" s="11"/>
      <c r="I14" s="11">
        <v>70</v>
      </c>
      <c r="J14" s="12">
        <f t="shared" si="3"/>
        <v>9.5458044649730567E-2</v>
      </c>
      <c r="K14" s="11"/>
    </row>
    <row r="15" spans="1:29" x14ac:dyDescent="0.3">
      <c r="A15" s="2">
        <v>44096</v>
      </c>
      <c r="B15" s="1">
        <v>111.81</v>
      </c>
      <c r="C15" s="1">
        <v>3128.99</v>
      </c>
      <c r="D15" s="1">
        <v>254.75</v>
      </c>
      <c r="E15" s="3">
        <f t="shared" si="0"/>
        <v>6753.48</v>
      </c>
      <c r="F15" s="4">
        <f t="shared" si="1"/>
        <v>291.54000000000087</v>
      </c>
      <c r="G15" s="4">
        <f t="shared" si="2"/>
        <v>-291.54000000000087</v>
      </c>
      <c r="H15" s="11"/>
      <c r="I15" s="11">
        <v>80</v>
      </c>
      <c r="J15" s="12">
        <f t="shared" si="3"/>
        <v>8.9299461123941493E-2</v>
      </c>
      <c r="K15" s="11"/>
      <c r="N15" s="1" t="s">
        <v>18</v>
      </c>
      <c r="O15" s="1" t="s">
        <v>19</v>
      </c>
    </row>
    <row r="16" spans="1:29" x14ac:dyDescent="0.3">
      <c r="A16" s="2">
        <v>44095</v>
      </c>
      <c r="B16" s="1">
        <v>110.08</v>
      </c>
      <c r="C16" s="1">
        <v>2960.47</v>
      </c>
      <c r="D16" s="1">
        <v>248.15</v>
      </c>
      <c r="E16" s="3">
        <f t="shared" si="0"/>
        <v>6461.9399999999987</v>
      </c>
      <c r="F16" s="4">
        <f t="shared" si="1"/>
        <v>260.71999999999935</v>
      </c>
      <c r="G16" s="4">
        <f t="shared" si="2"/>
        <v>-260.71999999999935</v>
      </c>
      <c r="H16" s="11"/>
      <c r="I16" s="11">
        <v>90</v>
      </c>
      <c r="J16" s="12">
        <f t="shared" si="3"/>
        <v>7.3903002309468821E-2</v>
      </c>
      <c r="K16" s="11"/>
      <c r="M16" s="4" t="s">
        <v>20</v>
      </c>
      <c r="N16" s="18">
        <f>N8+N7*_xlfn.NORM.S.INV(0.95)</f>
        <v>133.70693061125647</v>
      </c>
      <c r="O16" s="20">
        <f>_xlfn.PERCENTILE.INC(G:G,0.95)</f>
        <v>111.77050000000041</v>
      </c>
    </row>
    <row r="17" spans="1:15" x14ac:dyDescent="0.3">
      <c r="A17" s="2">
        <v>44092</v>
      </c>
      <c r="B17" s="1">
        <v>106.84</v>
      </c>
      <c r="C17" s="1">
        <v>2954.91</v>
      </c>
      <c r="D17" s="1">
        <v>252.53</v>
      </c>
      <c r="E17" s="3">
        <f t="shared" si="0"/>
        <v>6201.2199999999993</v>
      </c>
      <c r="F17" s="4">
        <f t="shared" si="1"/>
        <v>-236.84000000000015</v>
      </c>
      <c r="G17" s="4">
        <f t="shared" si="2"/>
        <v>236.84000000000015</v>
      </c>
      <c r="H17" s="11"/>
      <c r="I17" s="11">
        <v>100</v>
      </c>
      <c r="J17" s="12">
        <f t="shared" si="3"/>
        <v>6.1585835257890686E-2</v>
      </c>
      <c r="K17" s="11"/>
    </row>
    <row r="18" spans="1:15" x14ac:dyDescent="0.3">
      <c r="A18" s="2">
        <v>44091</v>
      </c>
      <c r="B18" s="1">
        <v>110.34</v>
      </c>
      <c r="C18" s="1">
        <v>3008.73</v>
      </c>
      <c r="D18" s="1">
        <v>254.82</v>
      </c>
      <c r="E18" s="3">
        <f t="shared" si="0"/>
        <v>6438.0599999999995</v>
      </c>
      <c r="F18" s="4">
        <f t="shared" si="1"/>
        <v>-54.240000000001601</v>
      </c>
      <c r="G18" s="4">
        <f t="shared" si="2"/>
        <v>54.240000000001601</v>
      </c>
      <c r="H18" s="11"/>
      <c r="I18" s="16">
        <v>110</v>
      </c>
      <c r="J18" s="12">
        <f t="shared" si="3"/>
        <v>5.2347959969207082E-2</v>
      </c>
      <c r="K18" s="11"/>
    </row>
    <row r="19" spans="1:15" x14ac:dyDescent="0.3">
      <c r="A19" s="2">
        <v>44090</v>
      </c>
      <c r="B19" s="1">
        <v>112.13</v>
      </c>
      <c r="C19" s="1">
        <v>3078.1</v>
      </c>
      <c r="D19" s="1">
        <v>263.52</v>
      </c>
      <c r="E19" s="3">
        <f t="shared" si="0"/>
        <v>6492.3000000000011</v>
      </c>
      <c r="F19" s="4">
        <f t="shared" si="1"/>
        <v>-148.5619999999999</v>
      </c>
      <c r="G19" s="4">
        <f t="shared" si="2"/>
        <v>148.5619999999999</v>
      </c>
      <c r="H19" s="11"/>
      <c r="I19" s="16">
        <v>111</v>
      </c>
      <c r="J19" s="12">
        <f t="shared" si="3"/>
        <v>5.0808314087759814E-2</v>
      </c>
      <c r="K19" s="11"/>
      <c r="M19" s="14" t="s">
        <v>21</v>
      </c>
      <c r="N19" s="15">
        <f>N8+N7*_xlfn.NORM.S.INV(0.99)</f>
        <v>191.04170346845618</v>
      </c>
      <c r="O19" s="19">
        <f>PERCENTILE(G:G,0.99)</f>
        <v>241.49050000000102</v>
      </c>
    </row>
    <row r="20" spans="1:15" x14ac:dyDescent="0.3">
      <c r="A20" s="2">
        <v>44089</v>
      </c>
      <c r="B20" s="1">
        <v>115.54</v>
      </c>
      <c r="C20" s="1">
        <v>3156.13</v>
      </c>
      <c r="D20" s="1">
        <v>272.41989999999998</v>
      </c>
      <c r="E20" s="3">
        <f t="shared" si="0"/>
        <v>6640.862000000001</v>
      </c>
      <c r="F20" s="4">
        <f t="shared" si="1"/>
        <v>-9.8299999999981083</v>
      </c>
      <c r="G20" s="4">
        <f t="shared" si="2"/>
        <v>9.8299999999981083</v>
      </c>
      <c r="H20" s="11"/>
      <c r="I20" s="16">
        <v>112</v>
      </c>
      <c r="J20" s="12">
        <f t="shared" si="3"/>
        <v>5.0038491147036179E-2</v>
      </c>
      <c r="K20" s="11"/>
      <c r="L20" s="3" t="s">
        <v>22</v>
      </c>
      <c r="M20" s="1" t="s">
        <v>23</v>
      </c>
    </row>
    <row r="21" spans="1:15" x14ac:dyDescent="0.3">
      <c r="A21" s="2">
        <v>44088</v>
      </c>
      <c r="B21" s="1">
        <v>115.355</v>
      </c>
      <c r="C21" s="1">
        <v>3102.97</v>
      </c>
      <c r="D21" s="1">
        <v>266.1499</v>
      </c>
      <c r="E21" s="3">
        <f t="shared" si="0"/>
        <v>6650.6919999999991</v>
      </c>
      <c r="F21" s="4">
        <f t="shared" si="1"/>
        <v>150.45399999999972</v>
      </c>
      <c r="G21" s="4">
        <f t="shared" si="2"/>
        <v>-150.45399999999972</v>
      </c>
      <c r="H21" s="11"/>
      <c r="I21" s="16">
        <v>113</v>
      </c>
      <c r="J21" s="12">
        <f t="shared" si="3"/>
        <v>5.0038491147036179E-2</v>
      </c>
      <c r="K21" s="11"/>
      <c r="L21" s="3"/>
    </row>
    <row r="22" spans="1:15" x14ac:dyDescent="0.3">
      <c r="A22" s="2">
        <v>44085</v>
      </c>
      <c r="B22" s="1">
        <v>112</v>
      </c>
      <c r="C22" s="1">
        <v>3116.22</v>
      </c>
      <c r="D22" s="1">
        <v>266.61009999999999</v>
      </c>
      <c r="E22" s="3">
        <f t="shared" si="0"/>
        <v>6500.2379999999994</v>
      </c>
      <c r="F22" s="4">
        <f t="shared" si="1"/>
        <v>-162.68000000000211</v>
      </c>
      <c r="G22" s="4">
        <f t="shared" si="2"/>
        <v>162.68000000000211</v>
      </c>
      <c r="H22" s="11"/>
      <c r="I22" s="16">
        <v>114</v>
      </c>
      <c r="J22" s="12">
        <f t="shared" si="3"/>
        <v>4.9268668206312545E-2</v>
      </c>
      <c r="K22" s="11"/>
    </row>
    <row r="23" spans="1:15" x14ac:dyDescent="0.3">
      <c r="A23" s="2">
        <v>44084</v>
      </c>
      <c r="B23" s="1">
        <v>113.49</v>
      </c>
      <c r="C23" s="1">
        <v>3175.11</v>
      </c>
      <c r="D23" s="1">
        <v>268.09010000000001</v>
      </c>
      <c r="E23" s="3">
        <f t="shared" si="0"/>
        <v>6662.9180000000015</v>
      </c>
      <c r="F23" s="4">
        <f t="shared" si="1"/>
        <v>-265.90199999999913</v>
      </c>
      <c r="G23" s="4">
        <f t="shared" si="2"/>
        <v>265.90199999999913</v>
      </c>
      <c r="H23" s="11"/>
      <c r="I23" s="16">
        <v>115</v>
      </c>
      <c r="J23" s="12">
        <f t="shared" si="3"/>
        <v>4.8498845265588918E-2</v>
      </c>
      <c r="K23" s="11"/>
    </row>
    <row r="24" spans="1:15" x14ac:dyDescent="0.3">
      <c r="A24" s="2">
        <v>44083</v>
      </c>
      <c r="B24" s="1">
        <v>117.32</v>
      </c>
      <c r="C24" s="1">
        <v>3268.61</v>
      </c>
      <c r="D24" s="1">
        <v>273.72000000000003</v>
      </c>
      <c r="E24" s="3">
        <f t="shared" si="0"/>
        <v>6928.8200000000006</v>
      </c>
      <c r="F24" s="4">
        <f t="shared" si="1"/>
        <v>411.33800000000065</v>
      </c>
      <c r="G24" s="4">
        <f t="shared" si="2"/>
        <v>-411.33800000000065</v>
      </c>
      <c r="H24" s="11"/>
      <c r="I24" s="11">
        <v>116</v>
      </c>
      <c r="J24" s="12">
        <f t="shared" si="3"/>
        <v>4.7729022324865283E-2</v>
      </c>
      <c r="K24" s="11"/>
    </row>
    <row r="25" spans="1:15" x14ac:dyDescent="0.3">
      <c r="A25" s="2">
        <v>44082</v>
      </c>
      <c r="B25" s="1">
        <v>112.82</v>
      </c>
      <c r="C25" s="1">
        <v>3149.84</v>
      </c>
      <c r="D25" s="1">
        <v>271.15989999999999</v>
      </c>
      <c r="E25" s="3">
        <f t="shared" si="0"/>
        <v>6517.482</v>
      </c>
      <c r="F25" s="4">
        <f t="shared" si="1"/>
        <v>-465.15799999999945</v>
      </c>
      <c r="G25" s="4">
        <f t="shared" si="2"/>
        <v>465.15799999999945</v>
      </c>
      <c r="H25" s="11"/>
      <c r="I25" s="11">
        <v>117</v>
      </c>
      <c r="J25" s="12">
        <f t="shared" si="3"/>
        <v>4.6959199384141649E-2</v>
      </c>
      <c r="K25" s="11"/>
    </row>
    <row r="26" spans="1:15" x14ac:dyDescent="0.3">
      <c r="A26" s="2">
        <v>44078</v>
      </c>
      <c r="B26" s="1">
        <v>120.96</v>
      </c>
      <c r="C26" s="1">
        <v>3294.62</v>
      </c>
      <c r="D26" s="1">
        <v>282.73</v>
      </c>
      <c r="E26" s="3">
        <f t="shared" si="0"/>
        <v>6982.6399999999994</v>
      </c>
      <c r="F26" s="4">
        <f t="shared" si="1"/>
        <v>25.041999999999462</v>
      </c>
      <c r="G26" s="4">
        <f t="shared" si="2"/>
        <v>-25.041999999999462</v>
      </c>
      <c r="H26" s="11"/>
      <c r="I26" s="11">
        <v>118</v>
      </c>
      <c r="J26" s="12">
        <f t="shared" si="3"/>
        <v>4.6959199384141649E-2</v>
      </c>
      <c r="K26" s="11"/>
    </row>
    <row r="27" spans="1:15" x14ac:dyDescent="0.3">
      <c r="A27" s="2">
        <v>44077</v>
      </c>
      <c r="B27" s="1">
        <v>120.88</v>
      </c>
      <c r="C27" s="1">
        <v>3368</v>
      </c>
      <c r="D27" s="1">
        <v>291.12009999999998</v>
      </c>
      <c r="E27" s="3">
        <f t="shared" si="0"/>
        <v>6957.598</v>
      </c>
      <c r="F27" s="4">
        <f t="shared" si="1"/>
        <v>-625.30199999999968</v>
      </c>
      <c r="G27" s="4">
        <f t="shared" si="2"/>
        <v>625.30199999999968</v>
      </c>
      <c r="H27" s="11"/>
      <c r="I27" s="11">
        <v>119</v>
      </c>
      <c r="J27" s="12">
        <f t="shared" si="3"/>
        <v>4.6189376443418015E-2</v>
      </c>
      <c r="K27" s="11"/>
    </row>
    <row r="28" spans="1:15" x14ac:dyDescent="0.3">
      <c r="A28" s="2">
        <v>44076</v>
      </c>
      <c r="B28" s="1">
        <v>131.4</v>
      </c>
      <c r="C28" s="1">
        <v>3531.45</v>
      </c>
      <c r="D28" s="1">
        <v>302.5</v>
      </c>
      <c r="E28" s="3">
        <f t="shared" si="0"/>
        <v>7582.9</v>
      </c>
      <c r="F28" s="4">
        <f t="shared" si="1"/>
        <v>-215.54199999999946</v>
      </c>
      <c r="G28" s="4">
        <f t="shared" si="2"/>
        <v>215.54199999999946</v>
      </c>
      <c r="H28" s="11"/>
      <c r="I28" s="11">
        <v>120</v>
      </c>
      <c r="J28" s="12">
        <f t="shared" si="3"/>
        <v>4.6189376443418015E-2</v>
      </c>
      <c r="K28" s="11"/>
    </row>
    <row r="29" spans="1:15" x14ac:dyDescent="0.3">
      <c r="A29" s="2">
        <v>44075</v>
      </c>
      <c r="B29" s="1">
        <v>134.18</v>
      </c>
      <c r="C29" s="1">
        <v>3499.12</v>
      </c>
      <c r="D29" s="1">
        <v>295.43990000000002</v>
      </c>
      <c r="E29" s="3">
        <f t="shared" si="0"/>
        <v>7798.4419999999991</v>
      </c>
      <c r="F29" s="4">
        <f t="shared" si="1"/>
        <v>308.52199999999903</v>
      </c>
      <c r="G29" s="4">
        <f t="shared" si="2"/>
        <v>-308.52199999999903</v>
      </c>
      <c r="H29" s="11"/>
      <c r="I29" s="11">
        <v>130</v>
      </c>
      <c r="J29" s="12">
        <f t="shared" si="3"/>
        <v>4.0030792917628948E-2</v>
      </c>
      <c r="K29" s="11"/>
    </row>
    <row r="30" spans="1:15" x14ac:dyDescent="0.3">
      <c r="A30" s="2">
        <v>44074</v>
      </c>
      <c r="B30" s="1">
        <v>129.04</v>
      </c>
      <c r="C30" s="1">
        <v>3450.96</v>
      </c>
      <c r="D30" s="1">
        <v>293.2</v>
      </c>
      <c r="E30" s="3">
        <f t="shared" si="0"/>
        <v>7489.92</v>
      </c>
      <c r="F30" s="4">
        <f t="shared" si="1"/>
        <v>319.14300000000003</v>
      </c>
      <c r="G30" s="4">
        <f t="shared" si="2"/>
        <v>-319.14300000000003</v>
      </c>
      <c r="H30" s="11"/>
      <c r="I30" s="11">
        <v>140</v>
      </c>
      <c r="J30" s="12">
        <f t="shared" si="3"/>
        <v>3.7721324095458045E-2</v>
      </c>
      <c r="K30" s="11"/>
    </row>
    <row r="31" spans="1:15" x14ac:dyDescent="0.3">
      <c r="A31" s="2">
        <v>44071</v>
      </c>
      <c r="B31" s="1">
        <v>124.8075</v>
      </c>
      <c r="C31" s="1">
        <v>3401.8</v>
      </c>
      <c r="D31" s="1">
        <v>293.65989999999999</v>
      </c>
      <c r="E31" s="3">
        <f t="shared" si="0"/>
        <v>7170.777</v>
      </c>
      <c r="F31" s="4">
        <f t="shared" si="1"/>
        <v>-15.322999999999411</v>
      </c>
      <c r="G31" s="4">
        <f t="shared" si="2"/>
        <v>15.322999999999411</v>
      </c>
      <c r="H31" s="11"/>
      <c r="I31" s="11">
        <v>150</v>
      </c>
      <c r="J31" s="12">
        <f t="shared" si="3"/>
        <v>3.3872209391839873E-2</v>
      </c>
      <c r="K31" s="11"/>
    </row>
    <row r="32" spans="1:15" x14ac:dyDescent="0.3">
      <c r="A32" s="2">
        <v>44070</v>
      </c>
      <c r="B32" s="1">
        <v>125.01</v>
      </c>
      <c r="C32" s="1">
        <v>3400</v>
      </c>
      <c r="D32" s="1">
        <v>293.22000000000003</v>
      </c>
      <c r="E32" s="3">
        <f t="shared" si="0"/>
        <v>7186.0999999999995</v>
      </c>
      <c r="F32" s="4">
        <f t="shared" si="1"/>
        <v>54.472999999999047</v>
      </c>
      <c r="G32" s="4">
        <f t="shared" si="2"/>
        <v>-54.472999999999047</v>
      </c>
      <c r="H32" s="11"/>
      <c r="I32" s="11">
        <v>160</v>
      </c>
      <c r="J32" s="12">
        <f t="shared" si="3"/>
        <v>3.2332563510392612E-2</v>
      </c>
      <c r="K32" s="11"/>
    </row>
    <row r="33" spans="1:13" x14ac:dyDescent="0.3">
      <c r="A33" s="2">
        <v>44069</v>
      </c>
      <c r="B33" s="1">
        <v>126.52249999999999</v>
      </c>
      <c r="C33" s="1">
        <v>3441.85</v>
      </c>
      <c r="D33" s="1">
        <v>303.90989999999999</v>
      </c>
      <c r="E33" s="3">
        <f t="shared" si="0"/>
        <v>7131.6270000000004</v>
      </c>
      <c r="F33" s="4">
        <f t="shared" si="1"/>
        <v>-186.20099999999911</v>
      </c>
      <c r="G33" s="4">
        <f t="shared" si="2"/>
        <v>186.20099999999911</v>
      </c>
      <c r="H33" s="11"/>
      <c r="I33" s="11">
        <v>170</v>
      </c>
      <c r="J33" s="12">
        <f t="shared" si="3"/>
        <v>2.6173979984603541E-2</v>
      </c>
      <c r="K33" s="11"/>
    </row>
    <row r="34" spans="1:13" x14ac:dyDescent="0.3">
      <c r="A34" s="2">
        <v>44068</v>
      </c>
      <c r="B34" s="1">
        <v>124.825</v>
      </c>
      <c r="C34" s="1">
        <v>3346.49</v>
      </c>
      <c r="D34" s="1">
        <v>280.82010000000002</v>
      </c>
      <c r="E34" s="3">
        <f t="shared" si="0"/>
        <v>7317.8279999999995</v>
      </c>
      <c r="F34" s="4">
        <f t="shared" si="1"/>
        <v>-162.16899999999987</v>
      </c>
      <c r="G34" s="4">
        <f t="shared" si="2"/>
        <v>162.16899999999987</v>
      </c>
      <c r="H34" s="11"/>
      <c r="I34" s="11">
        <v>180</v>
      </c>
      <c r="J34" s="12">
        <f t="shared" si="3"/>
        <v>2.2324865280985373E-2</v>
      </c>
      <c r="K34" s="11"/>
    </row>
    <row r="35" spans="1:13" x14ac:dyDescent="0.3">
      <c r="A35" s="2">
        <v>44067</v>
      </c>
      <c r="B35" s="1">
        <v>125.8575</v>
      </c>
      <c r="C35" s="1">
        <v>3307.46</v>
      </c>
      <c r="D35" s="1">
        <v>271.38990000000001</v>
      </c>
      <c r="E35" s="3">
        <f t="shared" si="0"/>
        <v>7479.9969999999994</v>
      </c>
      <c r="F35" s="4">
        <f t="shared" si="1"/>
        <v>32.257000000000517</v>
      </c>
      <c r="G35" s="4">
        <f t="shared" si="2"/>
        <v>-32.257000000000517</v>
      </c>
      <c r="H35" s="11"/>
      <c r="I35" s="11">
        <v>190</v>
      </c>
      <c r="J35" s="12">
        <f t="shared" si="3"/>
        <v>2.0015396458814474E-2</v>
      </c>
      <c r="K35" s="11"/>
    </row>
    <row r="36" spans="1:13" x14ac:dyDescent="0.3">
      <c r="A36" s="2">
        <v>44064</v>
      </c>
      <c r="B36" s="1">
        <v>124.37</v>
      </c>
      <c r="C36" s="1">
        <v>3284.72</v>
      </c>
      <c r="D36" s="1">
        <v>267.01</v>
      </c>
      <c r="E36" s="3">
        <f t="shared" si="0"/>
        <v>7447.7399999999989</v>
      </c>
      <c r="F36" s="4">
        <f t="shared" si="1"/>
        <v>319.44999999999891</v>
      </c>
      <c r="G36" s="4">
        <f t="shared" si="2"/>
        <v>-319.44999999999891</v>
      </c>
      <c r="H36" s="11"/>
      <c r="I36" s="11">
        <v>200</v>
      </c>
      <c r="J36" s="12">
        <f t="shared" si="3"/>
        <v>1.7705927636643571E-2</v>
      </c>
      <c r="K36" s="11"/>
    </row>
    <row r="37" spans="1:13" x14ac:dyDescent="0.3">
      <c r="A37" s="2">
        <v>44063</v>
      </c>
      <c r="B37" s="1">
        <v>118.27500000000001</v>
      </c>
      <c r="C37" s="1">
        <v>3297.37</v>
      </c>
      <c r="D37" s="1">
        <v>269.01</v>
      </c>
      <c r="E37" s="3">
        <f t="shared" si="0"/>
        <v>7128.29</v>
      </c>
      <c r="F37" s="4">
        <f t="shared" si="1"/>
        <v>73.757000000000517</v>
      </c>
      <c r="G37" s="4">
        <f t="shared" si="2"/>
        <v>-73.757000000000517</v>
      </c>
      <c r="H37" s="11"/>
      <c r="I37" s="11">
        <v>210</v>
      </c>
      <c r="J37" s="12">
        <f t="shared" si="3"/>
        <v>1.6166281755196306E-2</v>
      </c>
      <c r="K37" s="11"/>
    </row>
    <row r="38" spans="1:13" x14ac:dyDescent="0.3">
      <c r="A38" s="2">
        <v>44062</v>
      </c>
      <c r="B38" s="1">
        <v>115.7075</v>
      </c>
      <c r="C38" s="1">
        <v>3260.48</v>
      </c>
      <c r="D38" s="1">
        <v>262.59010000000001</v>
      </c>
      <c r="E38" s="3">
        <f t="shared" si="0"/>
        <v>7054.5329999999994</v>
      </c>
      <c r="F38" s="4">
        <f t="shared" si="1"/>
        <v>-101.77000000000044</v>
      </c>
      <c r="G38" s="4">
        <f t="shared" si="2"/>
        <v>101.77000000000044</v>
      </c>
      <c r="H38" s="11"/>
      <c r="I38" s="11">
        <v>220</v>
      </c>
      <c r="J38" s="12">
        <f t="shared" si="3"/>
        <v>1.3086989992301771E-2</v>
      </c>
      <c r="K38" s="11"/>
    </row>
    <row r="39" spans="1:13" x14ac:dyDescent="0.3">
      <c r="A39" s="2">
        <v>44061</v>
      </c>
      <c r="B39" s="1">
        <v>115.5625</v>
      </c>
      <c r="C39" s="1">
        <v>3312.49</v>
      </c>
      <c r="D39" s="1">
        <v>262.34010000000001</v>
      </c>
      <c r="E39" s="3">
        <f t="shared" si="0"/>
        <v>7156.3029999999999</v>
      </c>
      <c r="F39" s="4">
        <f t="shared" si="1"/>
        <v>284.30600000000049</v>
      </c>
      <c r="G39" s="4">
        <f t="shared" si="2"/>
        <v>-284.30600000000049</v>
      </c>
      <c r="H39" s="11"/>
      <c r="I39" s="11">
        <v>230</v>
      </c>
      <c r="J39" s="12">
        <f t="shared" si="3"/>
        <v>1.3086989992301771E-2</v>
      </c>
      <c r="K39" s="11"/>
    </row>
    <row r="40" spans="1:13" x14ac:dyDescent="0.3">
      <c r="A40" s="2">
        <v>44060</v>
      </c>
      <c r="B40" s="1">
        <v>114.6075</v>
      </c>
      <c r="C40" s="1">
        <v>3182.41</v>
      </c>
      <c r="D40" s="1">
        <v>261.15989999999999</v>
      </c>
      <c r="E40" s="3">
        <f t="shared" si="0"/>
        <v>6871.9969999999994</v>
      </c>
      <c r="F40" s="4">
        <f t="shared" si="1"/>
        <v>55.381999999998698</v>
      </c>
      <c r="G40" s="4">
        <f t="shared" si="2"/>
        <v>-55.381999999998698</v>
      </c>
      <c r="H40" s="11"/>
      <c r="I40" s="11">
        <v>240</v>
      </c>
      <c r="J40" s="12">
        <f t="shared" si="3"/>
        <v>1.0777521170130869E-2</v>
      </c>
      <c r="K40" s="11"/>
    </row>
    <row r="41" spans="1:13" x14ac:dyDescent="0.3">
      <c r="A41" s="2">
        <v>44057</v>
      </c>
      <c r="B41" s="1">
        <v>114.9075</v>
      </c>
      <c r="C41" s="1">
        <v>3148.02</v>
      </c>
      <c r="D41" s="1">
        <v>261.24</v>
      </c>
      <c r="E41" s="3">
        <f t="shared" si="0"/>
        <v>6816.6150000000007</v>
      </c>
      <c r="F41" s="4">
        <f t="shared" si="1"/>
        <v>-29.925000000000182</v>
      </c>
      <c r="G41" s="4">
        <f t="shared" si="2"/>
        <v>29.925000000000182</v>
      </c>
      <c r="H41" s="11"/>
      <c r="I41" s="11">
        <v>241</v>
      </c>
      <c r="J41" s="12">
        <f t="shared" si="3"/>
        <v>1.0777521170130869E-2</v>
      </c>
      <c r="K41" s="11"/>
    </row>
    <row r="42" spans="1:13" x14ac:dyDescent="0.3">
      <c r="A42" s="2">
        <v>44056</v>
      </c>
      <c r="B42" s="1">
        <v>115.01</v>
      </c>
      <c r="C42" s="1">
        <v>3161.02</v>
      </c>
      <c r="D42" s="1">
        <v>261.3</v>
      </c>
      <c r="E42" s="3">
        <f t="shared" si="0"/>
        <v>6846.5400000000009</v>
      </c>
      <c r="F42" s="4">
        <f t="shared" si="1"/>
        <v>69.358000000001994</v>
      </c>
      <c r="G42" s="4">
        <f t="shared" si="2"/>
        <v>-69.358000000001994</v>
      </c>
      <c r="H42" s="11"/>
      <c r="I42" s="17">
        <v>242</v>
      </c>
      <c r="J42" s="12">
        <f t="shared" si="3"/>
        <v>1.0007698229407237E-2</v>
      </c>
      <c r="K42" s="11"/>
      <c r="L42" s="3" t="s">
        <v>24</v>
      </c>
      <c r="M42" s="1" t="s">
        <v>23</v>
      </c>
    </row>
    <row r="43" spans="1:13" x14ac:dyDescent="0.3">
      <c r="A43" s="2">
        <v>44055</v>
      </c>
      <c r="B43" s="1">
        <v>113.01</v>
      </c>
      <c r="C43" s="1">
        <v>3162.24</v>
      </c>
      <c r="D43" s="1">
        <v>259.88990000000001</v>
      </c>
      <c r="E43" s="3">
        <f t="shared" si="0"/>
        <v>6777.1819999999989</v>
      </c>
      <c r="F43" s="4">
        <f t="shared" si="1"/>
        <v>269.68999999999869</v>
      </c>
      <c r="G43" s="4">
        <f t="shared" si="2"/>
        <v>-269.68999999999869</v>
      </c>
      <c r="H43" s="11"/>
      <c r="I43" s="17">
        <v>243</v>
      </c>
      <c r="J43" s="12">
        <f t="shared" si="3"/>
        <v>1.0007698229407237E-2</v>
      </c>
      <c r="K43" s="11"/>
      <c r="L43" s="3"/>
    </row>
    <row r="44" spans="1:13" x14ac:dyDescent="0.3">
      <c r="A44" s="2">
        <v>44054</v>
      </c>
      <c r="B44" s="1">
        <v>109.375</v>
      </c>
      <c r="C44" s="1">
        <v>3080.67</v>
      </c>
      <c r="D44" s="1">
        <v>256.12990000000002</v>
      </c>
      <c r="E44" s="3">
        <f t="shared" si="0"/>
        <v>6507.4920000000002</v>
      </c>
      <c r="F44" s="4">
        <f t="shared" si="1"/>
        <v>-165.1979999999985</v>
      </c>
      <c r="G44" s="4">
        <f t="shared" si="2"/>
        <v>165.1979999999985</v>
      </c>
      <c r="H44" s="11"/>
      <c r="I44" s="17">
        <v>244</v>
      </c>
      <c r="J44" s="12">
        <f t="shared" si="3"/>
        <v>1.0007698229407237E-2</v>
      </c>
      <c r="K44" s="11"/>
      <c r="L44" s="3"/>
    </row>
    <row r="45" spans="1:13" x14ac:dyDescent="0.3">
      <c r="A45" s="2">
        <v>44053</v>
      </c>
      <c r="B45" s="1">
        <v>112.7274</v>
      </c>
      <c r="C45" s="1">
        <v>3148.16</v>
      </c>
      <c r="D45" s="1">
        <v>263</v>
      </c>
      <c r="E45" s="3">
        <f t="shared" si="0"/>
        <v>6672.6899999999987</v>
      </c>
      <c r="F45" s="4">
        <f t="shared" si="1"/>
        <v>150.9429999999993</v>
      </c>
      <c r="G45" s="4">
        <f t="shared" si="2"/>
        <v>-150.9429999999993</v>
      </c>
      <c r="H45" s="11"/>
      <c r="I45" s="17">
        <v>245</v>
      </c>
      <c r="J45" s="12">
        <f t="shared" si="3"/>
        <v>1.0007698229407237E-2</v>
      </c>
      <c r="K45" s="11"/>
      <c r="L45" s="3"/>
    </row>
    <row r="46" spans="1:13" x14ac:dyDescent="0.3">
      <c r="A46" s="2">
        <v>44050</v>
      </c>
      <c r="B46" s="1">
        <v>111.1125</v>
      </c>
      <c r="C46" s="1">
        <v>3167.46</v>
      </c>
      <c r="D46" s="1">
        <v>268.43990000000002</v>
      </c>
      <c r="E46" s="3">
        <f t="shared" si="0"/>
        <v>6521.7469999999994</v>
      </c>
      <c r="F46" s="4">
        <f t="shared" si="1"/>
        <v>-317.77800000000116</v>
      </c>
      <c r="G46" s="4">
        <f t="shared" si="2"/>
        <v>317.77800000000116</v>
      </c>
      <c r="H46" s="11"/>
      <c r="I46" s="11">
        <v>246</v>
      </c>
      <c r="J46" s="12">
        <f t="shared" si="3"/>
        <v>9.2378752886836026E-3</v>
      </c>
      <c r="K46" s="11"/>
    </row>
    <row r="47" spans="1:13" x14ac:dyDescent="0.3">
      <c r="A47" s="2">
        <v>44049</v>
      </c>
      <c r="B47" s="1">
        <v>113.9025</v>
      </c>
      <c r="C47" s="1">
        <v>3225</v>
      </c>
      <c r="D47" s="1">
        <v>265.27999999999997</v>
      </c>
      <c r="E47" s="3">
        <f t="shared" si="0"/>
        <v>6839.5250000000005</v>
      </c>
      <c r="F47" s="4">
        <f t="shared" si="1"/>
        <v>-91.260000000001128</v>
      </c>
      <c r="G47" s="4">
        <f t="shared" si="2"/>
        <v>91.260000000001128</v>
      </c>
      <c r="H47" s="11"/>
      <c r="I47" s="11">
        <v>247</v>
      </c>
      <c r="J47" s="12">
        <f t="shared" si="3"/>
        <v>8.4680523479599683E-3</v>
      </c>
      <c r="K47" s="11"/>
    </row>
    <row r="48" spans="1:13" x14ac:dyDescent="0.3">
      <c r="A48" s="2">
        <v>44048</v>
      </c>
      <c r="B48" s="1">
        <v>110.0625</v>
      </c>
      <c r="C48" s="1">
        <v>3205.03</v>
      </c>
      <c r="D48" s="1">
        <v>249.12</v>
      </c>
      <c r="E48" s="3">
        <f t="shared" si="0"/>
        <v>6930.7850000000017</v>
      </c>
      <c r="F48" s="4">
        <f t="shared" si="1"/>
        <v>166.47500000000218</v>
      </c>
      <c r="G48" s="4">
        <f t="shared" si="2"/>
        <v>-166.47500000000218</v>
      </c>
      <c r="H48" s="11"/>
      <c r="I48" s="11">
        <v>248</v>
      </c>
      <c r="J48" s="12">
        <f t="shared" si="3"/>
        <v>7.6982294072363358E-3</v>
      </c>
      <c r="K48" s="11"/>
    </row>
    <row r="49" spans="1:11" x14ac:dyDescent="0.3">
      <c r="A49" s="2">
        <v>44047</v>
      </c>
      <c r="B49" s="1">
        <v>109.66500000000001</v>
      </c>
      <c r="C49" s="1">
        <v>3138.83</v>
      </c>
      <c r="D49" s="1">
        <v>249.83</v>
      </c>
      <c r="E49" s="3">
        <f t="shared" si="0"/>
        <v>6764.3099999999995</v>
      </c>
      <c r="F49" s="4">
        <f t="shared" si="1"/>
        <v>132.85500000000047</v>
      </c>
      <c r="G49" s="4">
        <f t="shared" si="2"/>
        <v>-132.85500000000047</v>
      </c>
      <c r="H49" s="11"/>
      <c r="I49" s="11">
        <v>249</v>
      </c>
      <c r="J49" s="12">
        <f t="shared" si="3"/>
        <v>7.6982294072363358E-3</v>
      </c>
      <c r="K49" s="11"/>
    </row>
    <row r="50" spans="1:11" x14ac:dyDescent="0.3">
      <c r="A50" s="2">
        <v>44046</v>
      </c>
      <c r="B50" s="1">
        <v>108.9375</v>
      </c>
      <c r="C50" s="1">
        <v>3111.89</v>
      </c>
      <c r="D50" s="1">
        <v>251.96</v>
      </c>
      <c r="E50" s="3">
        <f t="shared" si="0"/>
        <v>6631.454999999999</v>
      </c>
      <c r="F50" s="4">
        <f t="shared" si="1"/>
        <v>62.494999999998072</v>
      </c>
      <c r="G50" s="4">
        <f t="shared" si="2"/>
        <v>-62.494999999998072</v>
      </c>
      <c r="H50" s="11"/>
      <c r="I50" s="11">
        <v>250</v>
      </c>
      <c r="J50" s="12">
        <f t="shared" si="3"/>
        <v>7.6982294072363358E-3</v>
      </c>
      <c r="K50" s="11"/>
    </row>
    <row r="51" spans="1:11" x14ac:dyDescent="0.3">
      <c r="A51" s="2">
        <v>44043</v>
      </c>
      <c r="B51" s="1">
        <v>106.26</v>
      </c>
      <c r="C51" s="1">
        <v>3164.68</v>
      </c>
      <c r="D51" s="1">
        <v>253.67</v>
      </c>
      <c r="E51" s="3">
        <f t="shared" si="0"/>
        <v>6568.9600000000009</v>
      </c>
      <c r="F51" s="4">
        <f t="shared" si="1"/>
        <v>345.70000000000073</v>
      </c>
      <c r="G51" s="4">
        <f t="shared" si="2"/>
        <v>-345.70000000000073</v>
      </c>
      <c r="H51" s="11"/>
      <c r="I51" s="11">
        <v>260</v>
      </c>
      <c r="J51" s="12">
        <f t="shared" si="3"/>
        <v>6.9284064665127024E-3</v>
      </c>
      <c r="K51" s="11"/>
    </row>
    <row r="52" spans="1:11" x14ac:dyDescent="0.3">
      <c r="A52" s="2">
        <v>44042</v>
      </c>
      <c r="B52" s="1">
        <v>96.19</v>
      </c>
      <c r="C52" s="1">
        <v>3051.88</v>
      </c>
      <c r="D52" s="1">
        <v>234.5</v>
      </c>
      <c r="E52" s="3">
        <f t="shared" si="0"/>
        <v>6223.26</v>
      </c>
      <c r="F52" s="4">
        <f t="shared" si="1"/>
        <v>69.999999999999091</v>
      </c>
      <c r="G52" s="4">
        <f t="shared" si="2"/>
        <v>-69.999999999999091</v>
      </c>
      <c r="H52" s="11"/>
      <c r="I52" s="11">
        <v>270</v>
      </c>
      <c r="J52" s="12">
        <f t="shared" si="3"/>
        <v>6.1585835257890681E-3</v>
      </c>
      <c r="K52" s="11"/>
    </row>
    <row r="53" spans="1:11" x14ac:dyDescent="0.3">
      <c r="A53" s="2">
        <v>44041</v>
      </c>
      <c r="B53" s="1">
        <v>95.04</v>
      </c>
      <c r="C53" s="1">
        <v>3033.53</v>
      </c>
      <c r="D53" s="1">
        <v>233.29</v>
      </c>
      <c r="E53" s="3">
        <f t="shared" si="0"/>
        <v>6153.2600000000011</v>
      </c>
      <c r="F53" s="4">
        <f t="shared" si="1"/>
        <v>92.375000000000909</v>
      </c>
      <c r="G53" s="4">
        <f t="shared" si="2"/>
        <v>-92.375000000000909</v>
      </c>
      <c r="H53" s="11"/>
      <c r="I53" s="11"/>
      <c r="J53" s="11"/>
      <c r="K53" s="11"/>
    </row>
    <row r="54" spans="1:11" x14ac:dyDescent="0.3">
      <c r="A54" s="2">
        <v>44040</v>
      </c>
      <c r="B54" s="1">
        <v>93.252499999999998</v>
      </c>
      <c r="C54" s="1">
        <v>3000.33</v>
      </c>
      <c r="D54" s="1">
        <v>230.12</v>
      </c>
      <c r="E54" s="3">
        <f t="shared" si="0"/>
        <v>6060.8850000000002</v>
      </c>
      <c r="F54" s="4">
        <f t="shared" si="1"/>
        <v>-120.03499999999985</v>
      </c>
      <c r="G54" s="4">
        <f t="shared" si="2"/>
        <v>120.03499999999985</v>
      </c>
    </row>
    <row r="55" spans="1:11" x14ac:dyDescent="0.3">
      <c r="A55" s="2">
        <v>44039</v>
      </c>
      <c r="B55" s="1">
        <v>94.81</v>
      </c>
      <c r="C55" s="1">
        <v>3055.21</v>
      </c>
      <c r="D55" s="1">
        <v>233.5</v>
      </c>
      <c r="E55" s="3">
        <f t="shared" si="0"/>
        <v>6180.92</v>
      </c>
      <c r="F55" s="4">
        <f t="shared" si="1"/>
        <v>146.55000000000018</v>
      </c>
      <c r="G55" s="4">
        <f t="shared" si="2"/>
        <v>-146.55000000000018</v>
      </c>
    </row>
    <row r="56" spans="1:11" x14ac:dyDescent="0.3">
      <c r="A56" s="2">
        <v>44036</v>
      </c>
      <c r="B56" s="1">
        <v>92.614999999999995</v>
      </c>
      <c r="C56" s="1">
        <v>3008.91</v>
      </c>
      <c r="D56" s="1">
        <v>230.71</v>
      </c>
      <c r="E56" s="3">
        <f t="shared" si="0"/>
        <v>6034.37</v>
      </c>
      <c r="F56" s="4">
        <f t="shared" si="1"/>
        <v>71.019999999999527</v>
      </c>
      <c r="G56" s="4">
        <f t="shared" si="2"/>
        <v>-71.019999999999527</v>
      </c>
    </row>
    <row r="57" spans="1:11" x14ac:dyDescent="0.3">
      <c r="A57" s="2">
        <v>44035</v>
      </c>
      <c r="B57" s="1">
        <v>92.844999999999999</v>
      </c>
      <c r="C57" s="1">
        <v>2986.55</v>
      </c>
      <c r="D57" s="1">
        <v>232.6</v>
      </c>
      <c r="E57" s="3">
        <f t="shared" si="0"/>
        <v>5963.35</v>
      </c>
      <c r="F57" s="4">
        <f t="shared" si="1"/>
        <v>-302.69499999999971</v>
      </c>
      <c r="G57" s="4">
        <f t="shared" si="2"/>
        <v>302.69499999999971</v>
      </c>
    </row>
    <row r="58" spans="1:11" x14ac:dyDescent="0.3">
      <c r="A58" s="2">
        <v>44034</v>
      </c>
      <c r="B58" s="1">
        <v>97.272499999999994</v>
      </c>
      <c r="C58" s="1">
        <v>3099.91</v>
      </c>
      <c r="D58" s="1">
        <v>239.87</v>
      </c>
      <c r="E58" s="3">
        <f t="shared" si="0"/>
        <v>6266.0450000000001</v>
      </c>
      <c r="F58" s="4">
        <f t="shared" si="1"/>
        <v>-25.534999999999854</v>
      </c>
      <c r="G58" s="4">
        <f t="shared" si="2"/>
        <v>25.534999999999854</v>
      </c>
    </row>
    <row r="59" spans="1:11" x14ac:dyDescent="0.3">
      <c r="A59" s="2">
        <v>44033</v>
      </c>
      <c r="B59" s="1">
        <v>97</v>
      </c>
      <c r="C59" s="1">
        <v>3138.29</v>
      </c>
      <c r="D59" s="1">
        <v>241.75</v>
      </c>
      <c r="E59" s="3">
        <f t="shared" si="0"/>
        <v>6291.58</v>
      </c>
      <c r="F59" s="4">
        <f t="shared" si="1"/>
        <v>-111.57500000000073</v>
      </c>
      <c r="G59" s="4">
        <f t="shared" si="2"/>
        <v>111.57500000000073</v>
      </c>
    </row>
    <row r="60" spans="1:11" x14ac:dyDescent="0.3">
      <c r="A60" s="2">
        <v>44032</v>
      </c>
      <c r="B60" s="1">
        <v>98.357500000000002</v>
      </c>
      <c r="C60" s="1">
        <v>3196.84</v>
      </c>
      <c r="D60" s="1">
        <v>245.42</v>
      </c>
      <c r="E60" s="3">
        <f t="shared" si="0"/>
        <v>6403.1550000000007</v>
      </c>
      <c r="F60" s="4">
        <f t="shared" si="1"/>
        <v>503.44000000000233</v>
      </c>
      <c r="G60" s="4">
        <f t="shared" si="2"/>
        <v>-503.44000000000233</v>
      </c>
    </row>
    <row r="61" spans="1:11" x14ac:dyDescent="0.3">
      <c r="A61" s="2">
        <v>44029</v>
      </c>
      <c r="B61" s="1">
        <v>96.327500000000001</v>
      </c>
      <c r="C61" s="1">
        <v>2961.97</v>
      </c>
      <c r="D61" s="1">
        <v>242.03</v>
      </c>
      <c r="E61" s="3">
        <f t="shared" si="0"/>
        <v>5899.7149999999983</v>
      </c>
      <c r="F61" s="4">
        <f t="shared" si="1"/>
        <v>-107.61000000000058</v>
      </c>
      <c r="G61" s="4">
        <f t="shared" si="2"/>
        <v>107.61000000000058</v>
      </c>
    </row>
    <row r="62" spans="1:11" x14ac:dyDescent="0.3">
      <c r="A62" s="2">
        <v>44028</v>
      </c>
      <c r="B62" s="1">
        <v>96.522499999999994</v>
      </c>
      <c r="C62" s="1">
        <v>2999.9</v>
      </c>
      <c r="D62" s="1">
        <v>240.93</v>
      </c>
      <c r="E62" s="3">
        <f t="shared" si="0"/>
        <v>6007.3249999999989</v>
      </c>
      <c r="F62" s="4">
        <f t="shared" si="1"/>
        <v>-91.065000000000509</v>
      </c>
      <c r="G62" s="4">
        <f t="shared" si="2"/>
        <v>91.065000000000509</v>
      </c>
    </row>
    <row r="63" spans="1:11" x14ac:dyDescent="0.3">
      <c r="A63" s="2">
        <v>44027</v>
      </c>
      <c r="B63" s="1">
        <v>97.724999999999994</v>
      </c>
      <c r="C63" s="1">
        <v>3008.87</v>
      </c>
      <c r="D63" s="1">
        <v>240.28</v>
      </c>
      <c r="E63" s="3">
        <f t="shared" si="0"/>
        <v>6098.3899999999994</v>
      </c>
      <c r="F63" s="4">
        <f t="shared" si="1"/>
        <v>-127.88500000000113</v>
      </c>
      <c r="G63" s="4">
        <f t="shared" si="2"/>
        <v>127.88500000000113</v>
      </c>
    </row>
    <row r="64" spans="1:11" x14ac:dyDescent="0.3">
      <c r="A64" s="2">
        <v>44026</v>
      </c>
      <c r="B64" s="1">
        <v>97.057500000000005</v>
      </c>
      <c r="C64" s="1">
        <v>3084</v>
      </c>
      <c r="D64" s="1">
        <v>239.73</v>
      </c>
      <c r="E64" s="3">
        <f t="shared" si="0"/>
        <v>6226.2750000000005</v>
      </c>
      <c r="F64" s="4">
        <f t="shared" si="1"/>
        <v>24.400000000000546</v>
      </c>
      <c r="G64" s="4">
        <f t="shared" si="2"/>
        <v>-24.400000000000546</v>
      </c>
    </row>
    <row r="65" spans="1:7" x14ac:dyDescent="0.3">
      <c r="A65" s="2">
        <v>44025</v>
      </c>
      <c r="B65" s="1">
        <v>95.477500000000006</v>
      </c>
      <c r="C65" s="1">
        <v>3104</v>
      </c>
      <c r="D65" s="1">
        <v>239</v>
      </c>
      <c r="E65" s="3">
        <f t="shared" si="0"/>
        <v>6201.875</v>
      </c>
      <c r="F65" s="4">
        <f t="shared" si="1"/>
        <v>-92.725000000000364</v>
      </c>
      <c r="G65" s="4">
        <f t="shared" si="2"/>
        <v>92.725000000000364</v>
      </c>
    </row>
    <row r="66" spans="1:7" x14ac:dyDescent="0.3">
      <c r="A66" s="2">
        <v>44022</v>
      </c>
      <c r="B66" s="1">
        <v>95.92</v>
      </c>
      <c r="C66" s="1">
        <v>3200</v>
      </c>
      <c r="D66" s="1">
        <v>245.07</v>
      </c>
      <c r="E66" s="3">
        <f t="shared" si="0"/>
        <v>6294.6</v>
      </c>
      <c r="F66" s="4">
        <f t="shared" si="1"/>
        <v>35.215000000000146</v>
      </c>
      <c r="G66" s="4">
        <f t="shared" si="2"/>
        <v>-35.215000000000146</v>
      </c>
    </row>
    <row r="67" spans="1:7" x14ac:dyDescent="0.3">
      <c r="A67" s="2">
        <v>44021</v>
      </c>
      <c r="B67" s="1">
        <v>95.682500000000005</v>
      </c>
      <c r="C67" s="1">
        <v>3182.63</v>
      </c>
      <c r="D67" s="1">
        <v>244.5</v>
      </c>
      <c r="E67" s="3">
        <f t="shared" si="0"/>
        <v>6259.3850000000002</v>
      </c>
      <c r="F67" s="4">
        <f t="shared" si="1"/>
        <v>201.63999999999942</v>
      </c>
      <c r="G67" s="4">
        <f t="shared" si="2"/>
        <v>-201.63999999999942</v>
      </c>
    </row>
    <row r="68" spans="1:7" x14ac:dyDescent="0.3">
      <c r="A68" s="2">
        <v>44020</v>
      </c>
      <c r="B68" s="1">
        <v>95.342500000000001</v>
      </c>
      <c r="C68" s="1">
        <v>3081.11</v>
      </c>
      <c r="D68" s="1">
        <v>243.58</v>
      </c>
      <c r="E68" s="3">
        <f t="shared" si="0"/>
        <v>6057.7450000000008</v>
      </c>
      <c r="F68" s="4">
        <f t="shared" si="1"/>
        <v>216.08000000000175</v>
      </c>
      <c r="G68" s="4">
        <f t="shared" si="2"/>
        <v>-216.08000000000175</v>
      </c>
    </row>
    <row r="69" spans="1:7" x14ac:dyDescent="0.3">
      <c r="A69" s="2">
        <v>44019</v>
      </c>
      <c r="B69" s="1">
        <v>93.172499999999999</v>
      </c>
      <c r="C69" s="1">
        <v>3000.12</v>
      </c>
      <c r="D69" s="1">
        <v>240.86</v>
      </c>
      <c r="E69" s="3">
        <f t="shared" si="0"/>
        <v>5841.6649999999991</v>
      </c>
      <c r="F69" s="4">
        <f t="shared" si="1"/>
        <v>-139.94000000000051</v>
      </c>
      <c r="G69" s="4">
        <f t="shared" si="2"/>
        <v>139.94000000000051</v>
      </c>
    </row>
    <row r="70" spans="1:7" x14ac:dyDescent="0.3">
      <c r="A70" s="2">
        <v>44018</v>
      </c>
      <c r="B70" s="1">
        <v>93.462500000000006</v>
      </c>
      <c r="C70" s="1">
        <v>3057.04</v>
      </c>
      <c r="D70" s="1">
        <v>240.28</v>
      </c>
      <c r="E70" s="3">
        <f t="shared" ref="E70:E133" si="4">B70*$J$1+C70*$K$1+D70*$L$1</f>
        <v>5981.6049999999996</v>
      </c>
      <c r="F70" s="4">
        <f t="shared" ref="F70:F133" si="5">E70-E71</f>
        <v>318.02999999999884</v>
      </c>
      <c r="G70" s="4">
        <f t="shared" ref="G70:G133" si="6">-F70</f>
        <v>-318.02999999999884</v>
      </c>
    </row>
    <row r="71" spans="1:7" x14ac:dyDescent="0.3">
      <c r="A71" s="2">
        <v>44014</v>
      </c>
      <c r="B71" s="1">
        <v>91.027500000000003</v>
      </c>
      <c r="C71" s="1">
        <v>2890.3</v>
      </c>
      <c r="D71" s="1">
        <v>233.42</v>
      </c>
      <c r="E71" s="3">
        <f t="shared" si="4"/>
        <v>5663.5750000000007</v>
      </c>
      <c r="F71" s="4">
        <f t="shared" si="5"/>
        <v>105.80000000000109</v>
      </c>
      <c r="G71" s="4">
        <f t="shared" si="6"/>
        <v>-105.80000000000109</v>
      </c>
    </row>
    <row r="72" spans="1:7" x14ac:dyDescent="0.3">
      <c r="A72" s="2">
        <v>44013</v>
      </c>
      <c r="B72" s="1">
        <v>91.027500000000003</v>
      </c>
      <c r="C72" s="1">
        <v>2878.7</v>
      </c>
      <c r="D72" s="1">
        <v>237.55</v>
      </c>
      <c r="E72" s="3">
        <f t="shared" si="4"/>
        <v>5557.7749999999996</v>
      </c>
      <c r="F72" s="4">
        <f t="shared" si="5"/>
        <v>21.534999999999854</v>
      </c>
      <c r="G72" s="4">
        <f t="shared" si="6"/>
        <v>-21.534999999999854</v>
      </c>
    </row>
    <row r="73" spans="1:7" x14ac:dyDescent="0.3">
      <c r="A73" s="2">
        <v>44012</v>
      </c>
      <c r="B73" s="1">
        <v>91.2</v>
      </c>
      <c r="C73" s="1">
        <v>2758.82</v>
      </c>
      <c r="D73" s="1">
        <v>227.07</v>
      </c>
      <c r="E73" s="3">
        <f t="shared" si="4"/>
        <v>5536.24</v>
      </c>
      <c r="F73" s="4">
        <f t="shared" si="5"/>
        <v>66.029999999998836</v>
      </c>
      <c r="G73" s="4">
        <f t="shared" si="6"/>
        <v>-66.029999999998836</v>
      </c>
    </row>
    <row r="74" spans="1:7" x14ac:dyDescent="0.3">
      <c r="A74" s="2">
        <v>44011</v>
      </c>
      <c r="B74" s="1">
        <v>90.444999999999993</v>
      </c>
      <c r="C74" s="1">
        <v>2680.38</v>
      </c>
      <c r="D74" s="1">
        <v>220.64</v>
      </c>
      <c r="E74" s="3">
        <f t="shared" si="4"/>
        <v>5470.2100000000009</v>
      </c>
      <c r="F74" s="4">
        <f t="shared" si="5"/>
        <v>-14.304999999998472</v>
      </c>
      <c r="G74" s="4">
        <f t="shared" si="6"/>
        <v>14.304999999998472</v>
      </c>
    </row>
    <row r="75" spans="1:7" x14ac:dyDescent="0.3">
      <c r="A75" s="2">
        <v>44008</v>
      </c>
      <c r="B75" s="1">
        <v>88.407499999999999</v>
      </c>
      <c r="C75" s="1">
        <v>2692.87</v>
      </c>
      <c r="D75" s="1">
        <v>216.08</v>
      </c>
      <c r="E75" s="3">
        <f t="shared" si="4"/>
        <v>5484.5149999999994</v>
      </c>
      <c r="F75" s="4">
        <f t="shared" si="5"/>
        <v>128.45499999999993</v>
      </c>
      <c r="G75" s="4">
        <f t="shared" si="6"/>
        <v>-128.45499999999993</v>
      </c>
    </row>
    <row r="76" spans="1:7" x14ac:dyDescent="0.3">
      <c r="A76" s="2">
        <v>44007</v>
      </c>
      <c r="B76" s="1">
        <v>91.21</v>
      </c>
      <c r="C76" s="1">
        <v>2754.58</v>
      </c>
      <c r="D76" s="1">
        <v>235.68</v>
      </c>
      <c r="E76" s="3">
        <f t="shared" si="4"/>
        <v>5356.0599999999995</v>
      </c>
      <c r="F76" s="4">
        <f t="shared" si="5"/>
        <v>66.910000000000764</v>
      </c>
      <c r="G76" s="4">
        <f t="shared" si="6"/>
        <v>-66.910000000000764</v>
      </c>
    </row>
    <row r="77" spans="1:7" x14ac:dyDescent="0.3">
      <c r="A77" s="2">
        <v>44006</v>
      </c>
      <c r="B77" s="1">
        <v>90.015000000000001</v>
      </c>
      <c r="C77" s="1">
        <v>2734.4</v>
      </c>
      <c r="D77" s="1">
        <v>234.02</v>
      </c>
      <c r="E77" s="3">
        <f t="shared" si="4"/>
        <v>5289.1499999999987</v>
      </c>
      <c r="F77" s="4">
        <f t="shared" si="5"/>
        <v>23.5049999999992</v>
      </c>
      <c r="G77" s="4">
        <f t="shared" si="6"/>
        <v>-23.5049999999992</v>
      </c>
    </row>
    <row r="78" spans="1:7" x14ac:dyDescent="0.3">
      <c r="A78" s="2">
        <v>44005</v>
      </c>
      <c r="B78" s="1">
        <v>91.632499999999993</v>
      </c>
      <c r="C78" s="1">
        <v>2764.41</v>
      </c>
      <c r="D78" s="1">
        <v>242.24</v>
      </c>
      <c r="E78" s="3">
        <f t="shared" si="4"/>
        <v>5265.6449999999995</v>
      </c>
      <c r="F78" s="4">
        <f t="shared" si="5"/>
        <v>136.52999999999975</v>
      </c>
      <c r="G78" s="4">
        <f t="shared" si="6"/>
        <v>-136.52999999999975</v>
      </c>
    </row>
    <row r="79" spans="1:7" x14ac:dyDescent="0.3">
      <c r="A79" s="2">
        <v>44004</v>
      </c>
      <c r="B79" s="1">
        <v>89.717500000000001</v>
      </c>
      <c r="C79" s="1">
        <v>2713.82</v>
      </c>
      <c r="D79" s="1">
        <v>239.22</v>
      </c>
      <c r="E79" s="3">
        <f t="shared" si="4"/>
        <v>5129.1149999999998</v>
      </c>
      <c r="F79" s="4">
        <f t="shared" si="5"/>
        <v>183.39499999999953</v>
      </c>
      <c r="G79" s="4">
        <f t="shared" si="6"/>
        <v>-183.39499999999953</v>
      </c>
    </row>
    <row r="80" spans="1:7" x14ac:dyDescent="0.3">
      <c r="A80" s="2">
        <v>44001</v>
      </c>
      <c r="B80" s="1">
        <v>87.43</v>
      </c>
      <c r="C80" s="1">
        <v>2675.01</v>
      </c>
      <c r="D80" s="1">
        <v>238.79</v>
      </c>
      <c r="E80" s="3">
        <f t="shared" si="4"/>
        <v>4945.72</v>
      </c>
      <c r="F80" s="4">
        <f t="shared" si="5"/>
        <v>-40.06499999999869</v>
      </c>
      <c r="G80" s="4">
        <f t="shared" si="6"/>
        <v>40.06499999999869</v>
      </c>
    </row>
    <row r="81" spans="1:7" x14ac:dyDescent="0.3">
      <c r="A81" s="2">
        <v>44000</v>
      </c>
      <c r="B81" s="1">
        <v>87.932500000000005</v>
      </c>
      <c r="C81" s="1">
        <v>2653.98</v>
      </c>
      <c r="D81" s="1">
        <v>235.94</v>
      </c>
      <c r="E81" s="3">
        <f t="shared" si="4"/>
        <v>4985.7849999999989</v>
      </c>
      <c r="F81" s="4">
        <f t="shared" si="5"/>
        <v>19.550000000000182</v>
      </c>
      <c r="G81" s="4">
        <f t="shared" si="6"/>
        <v>-19.550000000000182</v>
      </c>
    </row>
    <row r="82" spans="1:7" x14ac:dyDescent="0.3">
      <c r="A82" s="2">
        <v>43999</v>
      </c>
      <c r="B82" s="1">
        <v>87.897499999999994</v>
      </c>
      <c r="C82" s="1">
        <v>2640.98</v>
      </c>
      <c r="D82" s="1">
        <v>235.53</v>
      </c>
      <c r="E82" s="3">
        <f t="shared" si="4"/>
        <v>4966.2349999999988</v>
      </c>
      <c r="F82" s="4">
        <f t="shared" si="5"/>
        <v>47.69499999999789</v>
      </c>
      <c r="G82" s="4">
        <f t="shared" si="6"/>
        <v>-47.69499999999789</v>
      </c>
    </row>
    <row r="83" spans="1:7" x14ac:dyDescent="0.3">
      <c r="A83" s="2">
        <v>43998</v>
      </c>
      <c r="B83" s="1">
        <v>88.02</v>
      </c>
      <c r="C83" s="1">
        <v>2615.27</v>
      </c>
      <c r="D83" s="1">
        <v>235.65</v>
      </c>
      <c r="E83" s="3">
        <f t="shared" si="4"/>
        <v>4918.5400000000009</v>
      </c>
      <c r="F83" s="4">
        <f t="shared" si="5"/>
        <v>135.80500000000029</v>
      </c>
      <c r="G83" s="4">
        <f t="shared" si="6"/>
        <v>-135.80500000000029</v>
      </c>
    </row>
    <row r="84" spans="1:7" x14ac:dyDescent="0.3">
      <c r="A84" s="2">
        <v>43997</v>
      </c>
      <c r="B84" s="1">
        <v>85.747500000000002</v>
      </c>
      <c r="C84" s="1">
        <v>2572.6799999999998</v>
      </c>
      <c r="D84" s="1">
        <v>232.5</v>
      </c>
      <c r="E84" s="3">
        <f t="shared" si="4"/>
        <v>4782.7350000000006</v>
      </c>
      <c r="F84" s="4">
        <f t="shared" si="5"/>
        <v>29.295000000000073</v>
      </c>
      <c r="G84" s="4">
        <f t="shared" si="6"/>
        <v>-29.295000000000073</v>
      </c>
    </row>
    <row r="85" spans="1:7" x14ac:dyDescent="0.3">
      <c r="A85" s="2">
        <v>43994</v>
      </c>
      <c r="B85" s="1">
        <v>84.7</v>
      </c>
      <c r="C85" s="1">
        <v>2545.02</v>
      </c>
      <c r="D85" s="1">
        <v>228.58</v>
      </c>
      <c r="E85" s="3">
        <f t="shared" si="4"/>
        <v>4753.4400000000005</v>
      </c>
      <c r="F85" s="4">
        <f t="shared" si="5"/>
        <v>-72.6299999999992</v>
      </c>
      <c r="G85" s="4">
        <f t="shared" si="6"/>
        <v>72.6299999999992</v>
      </c>
    </row>
    <row r="86" spans="1:7" x14ac:dyDescent="0.3">
      <c r="A86" s="2">
        <v>43993</v>
      </c>
      <c r="B86" s="1">
        <v>83.974999999999994</v>
      </c>
      <c r="C86" s="1">
        <v>2557.96</v>
      </c>
      <c r="D86" s="1">
        <v>224.43</v>
      </c>
      <c r="E86" s="3">
        <f t="shared" si="4"/>
        <v>4826.07</v>
      </c>
      <c r="F86" s="4">
        <f t="shared" si="5"/>
        <v>-144.73000000000047</v>
      </c>
      <c r="G86" s="4">
        <f t="shared" si="6"/>
        <v>144.73000000000047</v>
      </c>
    </row>
    <row r="87" spans="1:7" x14ac:dyDescent="0.3">
      <c r="A87" s="2">
        <v>43992</v>
      </c>
      <c r="B87" s="1">
        <v>88.21</v>
      </c>
      <c r="C87" s="1">
        <v>2647.45</v>
      </c>
      <c r="D87" s="1">
        <v>236.73</v>
      </c>
      <c r="E87" s="3">
        <f t="shared" si="4"/>
        <v>4970.8</v>
      </c>
      <c r="F87" s="4">
        <f t="shared" si="5"/>
        <v>242.60499999999865</v>
      </c>
      <c r="G87" s="4">
        <f t="shared" si="6"/>
        <v>-242.60499999999865</v>
      </c>
    </row>
    <row r="88" spans="1:7" x14ac:dyDescent="0.3">
      <c r="A88" s="2">
        <v>43991</v>
      </c>
      <c r="B88" s="1">
        <v>85.997500000000002</v>
      </c>
      <c r="C88" s="1">
        <v>2600.86</v>
      </c>
      <c r="D88" s="1">
        <v>238.67</v>
      </c>
      <c r="E88" s="3">
        <f t="shared" si="4"/>
        <v>4728.1950000000015</v>
      </c>
      <c r="F88" s="4">
        <f t="shared" si="5"/>
        <v>139.82500000000255</v>
      </c>
      <c r="G88" s="4">
        <f t="shared" si="6"/>
        <v>-139.82500000000255</v>
      </c>
    </row>
    <row r="89" spans="1:7" x14ac:dyDescent="0.3">
      <c r="A89" s="2">
        <v>43990</v>
      </c>
      <c r="B89" s="1">
        <v>83.364999999999995</v>
      </c>
      <c r="C89" s="1">
        <v>2524.06</v>
      </c>
      <c r="D89" s="1">
        <v>231.4</v>
      </c>
      <c r="E89" s="3">
        <f t="shared" si="4"/>
        <v>4588.369999999999</v>
      </c>
      <c r="F89" s="4">
        <f t="shared" si="5"/>
        <v>94.019999999999527</v>
      </c>
      <c r="G89" s="4">
        <f t="shared" si="6"/>
        <v>-94.019999999999527</v>
      </c>
    </row>
    <row r="90" spans="1:7" x14ac:dyDescent="0.3">
      <c r="A90" s="2">
        <v>43987</v>
      </c>
      <c r="B90" s="1">
        <v>82.875</v>
      </c>
      <c r="C90" s="1">
        <v>2483</v>
      </c>
      <c r="D90" s="1">
        <v>230.77</v>
      </c>
      <c r="E90" s="3">
        <f t="shared" si="4"/>
        <v>4494.3499999999995</v>
      </c>
      <c r="F90" s="4">
        <f t="shared" si="5"/>
        <v>69.949999999998909</v>
      </c>
      <c r="G90" s="4">
        <f t="shared" si="6"/>
        <v>-69.949999999998909</v>
      </c>
    </row>
    <row r="91" spans="1:7" x14ac:dyDescent="0.3">
      <c r="A91" s="2">
        <v>43986</v>
      </c>
      <c r="B91" s="1">
        <v>80.58</v>
      </c>
      <c r="C91" s="1">
        <v>2460.6</v>
      </c>
      <c r="D91" s="1">
        <v>226.29</v>
      </c>
      <c r="E91" s="3">
        <f t="shared" si="4"/>
        <v>4424.4000000000005</v>
      </c>
      <c r="F91" s="4">
        <f t="shared" si="5"/>
        <v>6.8000000000010914</v>
      </c>
      <c r="G91" s="4">
        <f t="shared" si="6"/>
        <v>-6.8000000000010914</v>
      </c>
    </row>
    <row r="92" spans="1:7" x14ac:dyDescent="0.3">
      <c r="A92" s="2">
        <v>43985</v>
      </c>
      <c r="B92" s="1">
        <v>81.28</v>
      </c>
      <c r="C92" s="1">
        <v>2478.4</v>
      </c>
      <c r="D92" s="1">
        <v>230.16</v>
      </c>
      <c r="E92" s="3">
        <f t="shared" si="4"/>
        <v>4417.5999999999995</v>
      </c>
      <c r="F92" s="4">
        <f t="shared" si="5"/>
        <v>85.429999999999382</v>
      </c>
      <c r="G92" s="4">
        <f t="shared" si="6"/>
        <v>-85.429999999999382</v>
      </c>
    </row>
    <row r="93" spans="1:7" x14ac:dyDescent="0.3">
      <c r="A93" s="2">
        <v>43984</v>
      </c>
      <c r="B93" s="1">
        <v>80.834999999999994</v>
      </c>
      <c r="C93" s="1">
        <v>2472.41</v>
      </c>
      <c r="D93" s="1">
        <v>232.72</v>
      </c>
      <c r="E93" s="3">
        <f t="shared" si="4"/>
        <v>4332.17</v>
      </c>
      <c r="F93" s="4">
        <f t="shared" si="5"/>
        <v>5.1649999999999636</v>
      </c>
      <c r="G93" s="4">
        <f t="shared" si="6"/>
        <v>-5.1649999999999636</v>
      </c>
    </row>
    <row r="94" spans="1:7" x14ac:dyDescent="0.3">
      <c r="A94" s="2">
        <v>43983</v>
      </c>
      <c r="B94" s="1">
        <v>80.462500000000006</v>
      </c>
      <c r="C94" s="1">
        <v>2471.04</v>
      </c>
      <c r="D94" s="1">
        <v>231.91</v>
      </c>
      <c r="E94" s="3">
        <f t="shared" si="4"/>
        <v>4327.0050000000001</v>
      </c>
      <c r="F94" s="4">
        <f t="shared" si="5"/>
        <v>-30.184999999999491</v>
      </c>
      <c r="G94" s="4">
        <f t="shared" si="6"/>
        <v>30.184999999999491</v>
      </c>
    </row>
    <row r="95" spans="1:7" x14ac:dyDescent="0.3">
      <c r="A95" s="2">
        <v>43980</v>
      </c>
      <c r="B95" s="1">
        <v>79.484999999999999</v>
      </c>
      <c r="C95" s="1">
        <v>2442.37</v>
      </c>
      <c r="D95" s="1">
        <v>225.09</v>
      </c>
      <c r="E95" s="3">
        <f t="shared" si="4"/>
        <v>4357.1899999999996</v>
      </c>
      <c r="F95" s="4">
        <f t="shared" si="5"/>
        <v>86.06499999999869</v>
      </c>
      <c r="G95" s="4">
        <f t="shared" si="6"/>
        <v>-86.06499999999869</v>
      </c>
    </row>
    <row r="96" spans="1:7" x14ac:dyDescent="0.3">
      <c r="A96" s="2">
        <v>43979</v>
      </c>
      <c r="B96" s="1">
        <v>79.5625</v>
      </c>
      <c r="C96" s="1">
        <v>2401.1</v>
      </c>
      <c r="D96" s="1">
        <v>225.46</v>
      </c>
      <c r="E96" s="3">
        <f t="shared" si="4"/>
        <v>4271.1250000000009</v>
      </c>
      <c r="F96" s="4">
        <f t="shared" si="5"/>
        <v>56.770000000001346</v>
      </c>
      <c r="G96" s="4">
        <f t="shared" si="6"/>
        <v>-56.770000000001346</v>
      </c>
    </row>
    <row r="97" spans="1:7" x14ac:dyDescent="0.3">
      <c r="A97" s="2">
        <v>43978</v>
      </c>
      <c r="B97" s="1">
        <v>79.527500000000003</v>
      </c>
      <c r="C97" s="1">
        <v>2410.39</v>
      </c>
      <c r="D97" s="1">
        <v>229.14</v>
      </c>
      <c r="E97" s="3">
        <f t="shared" si="4"/>
        <v>4214.3549999999996</v>
      </c>
      <c r="F97" s="4">
        <f t="shared" si="5"/>
        <v>55.509999999998399</v>
      </c>
      <c r="G97" s="4">
        <f t="shared" si="6"/>
        <v>-55.509999999998399</v>
      </c>
    </row>
    <row r="98" spans="1:7" x14ac:dyDescent="0.3">
      <c r="A98" s="2">
        <v>43977</v>
      </c>
      <c r="B98" s="1">
        <v>79.182500000000005</v>
      </c>
      <c r="C98" s="1">
        <v>2421.86</v>
      </c>
      <c r="D98" s="1">
        <v>232.2</v>
      </c>
      <c r="E98" s="3">
        <f t="shared" si="4"/>
        <v>4158.8450000000012</v>
      </c>
      <c r="F98" s="4">
        <f t="shared" si="5"/>
        <v>-2.839999999999236</v>
      </c>
      <c r="G98" s="4">
        <f t="shared" si="6"/>
        <v>2.839999999999236</v>
      </c>
    </row>
    <row r="99" spans="1:7" x14ac:dyDescent="0.3">
      <c r="A99" s="2">
        <v>43973</v>
      </c>
      <c r="B99" s="1">
        <v>79.722499999999997</v>
      </c>
      <c r="C99" s="1">
        <v>2436.88</v>
      </c>
      <c r="D99" s="1">
        <v>234.91</v>
      </c>
      <c r="E99" s="3">
        <f t="shared" si="4"/>
        <v>4161.6850000000004</v>
      </c>
      <c r="F99" s="4">
        <f t="shared" si="5"/>
        <v>-64.619999999999891</v>
      </c>
      <c r="G99" s="4">
        <f t="shared" si="6"/>
        <v>64.619999999999891</v>
      </c>
    </row>
    <row r="100" spans="1:7" x14ac:dyDescent="0.3">
      <c r="A100" s="2">
        <v>43972</v>
      </c>
      <c r="B100" s="1">
        <v>79.212500000000006</v>
      </c>
      <c r="C100" s="1">
        <v>2446.7399999999998</v>
      </c>
      <c r="D100" s="1">
        <v>231.39</v>
      </c>
      <c r="E100" s="3">
        <f t="shared" si="4"/>
        <v>4226.3050000000003</v>
      </c>
      <c r="F100" s="4">
        <f t="shared" si="5"/>
        <v>-160.55000000000109</v>
      </c>
      <c r="G100" s="4">
        <f t="shared" si="6"/>
        <v>160.55000000000109</v>
      </c>
    </row>
    <row r="101" spans="1:7" x14ac:dyDescent="0.3">
      <c r="A101" s="2">
        <v>43971</v>
      </c>
      <c r="B101" s="1">
        <v>79.807500000000005</v>
      </c>
      <c r="C101" s="1">
        <v>2497.94</v>
      </c>
      <c r="D101" s="1">
        <v>229.97</v>
      </c>
      <c r="E101" s="3">
        <f t="shared" si="4"/>
        <v>4386.8550000000014</v>
      </c>
      <c r="F101" s="4">
        <f t="shared" si="5"/>
        <v>-88.454999999998108</v>
      </c>
      <c r="G101" s="4">
        <f t="shared" si="6"/>
        <v>88.454999999998108</v>
      </c>
    </row>
    <row r="102" spans="1:7" x14ac:dyDescent="0.3">
      <c r="A102" s="2">
        <v>43970</v>
      </c>
      <c r="B102" s="1">
        <v>78.284999999999997</v>
      </c>
      <c r="C102" s="1">
        <v>2449.33</v>
      </c>
      <c r="D102" s="1">
        <v>216.88</v>
      </c>
      <c r="E102" s="3">
        <f t="shared" si="4"/>
        <v>4475.3099999999995</v>
      </c>
      <c r="F102" s="4">
        <f t="shared" si="5"/>
        <v>-50.410000000000764</v>
      </c>
      <c r="G102" s="4">
        <f t="shared" si="6"/>
        <v>50.410000000000764</v>
      </c>
    </row>
    <row r="103" spans="1:7" x14ac:dyDescent="0.3">
      <c r="A103" s="2">
        <v>43969</v>
      </c>
      <c r="B103" s="1">
        <v>78.739999999999995</v>
      </c>
      <c r="C103" s="1">
        <v>2426.2600000000002</v>
      </c>
      <c r="D103" s="1">
        <v>213.19</v>
      </c>
      <c r="E103" s="3">
        <f t="shared" si="4"/>
        <v>4525.72</v>
      </c>
      <c r="F103" s="4">
        <f t="shared" si="5"/>
        <v>77.385000000001128</v>
      </c>
      <c r="G103" s="4">
        <f t="shared" si="6"/>
        <v>-77.385000000001128</v>
      </c>
    </row>
    <row r="104" spans="1:7" x14ac:dyDescent="0.3">
      <c r="A104" s="2">
        <v>43966</v>
      </c>
      <c r="B104" s="1">
        <v>76.927499999999995</v>
      </c>
      <c r="C104" s="1">
        <v>2409.7800000000002</v>
      </c>
      <c r="D104" s="1">
        <v>210.88</v>
      </c>
      <c r="E104" s="3">
        <f t="shared" si="4"/>
        <v>4448.3349999999991</v>
      </c>
      <c r="F104" s="4">
        <f t="shared" si="5"/>
        <v>-62.415000000001783</v>
      </c>
      <c r="G104" s="4">
        <f t="shared" si="6"/>
        <v>62.415000000001783</v>
      </c>
    </row>
    <row r="105" spans="1:7" x14ac:dyDescent="0.3">
      <c r="A105" s="2">
        <v>43965</v>
      </c>
      <c r="B105" s="1">
        <v>77.385000000000005</v>
      </c>
      <c r="C105" s="1">
        <v>2388.85</v>
      </c>
      <c r="D105" s="1">
        <v>206.81</v>
      </c>
      <c r="E105" s="3">
        <f t="shared" si="4"/>
        <v>4510.7500000000009</v>
      </c>
      <c r="F105" s="4">
        <f t="shared" si="5"/>
        <v>31.285000000000764</v>
      </c>
      <c r="G105" s="4">
        <f t="shared" si="6"/>
        <v>-31.285000000000764</v>
      </c>
    </row>
    <row r="106" spans="1:7" x14ac:dyDescent="0.3">
      <c r="A106" s="2">
        <v>43964</v>
      </c>
      <c r="B106" s="1">
        <v>76.912499999999994</v>
      </c>
      <c r="C106" s="1">
        <v>2367.92</v>
      </c>
      <c r="D106" s="1">
        <v>205.1</v>
      </c>
      <c r="E106" s="3">
        <f t="shared" si="4"/>
        <v>4479.4650000000001</v>
      </c>
      <c r="F106" s="4">
        <f t="shared" si="5"/>
        <v>74.940000000000509</v>
      </c>
      <c r="G106" s="4">
        <f t="shared" si="6"/>
        <v>-74.940000000000509</v>
      </c>
    </row>
    <row r="107" spans="1:7" x14ac:dyDescent="0.3">
      <c r="A107" s="2">
        <v>43963</v>
      </c>
      <c r="B107" s="1">
        <v>77.852500000000006</v>
      </c>
      <c r="C107" s="1">
        <v>2356.9499999999998</v>
      </c>
      <c r="D107" s="1">
        <v>210.1</v>
      </c>
      <c r="E107" s="3">
        <f t="shared" si="4"/>
        <v>4404.5249999999996</v>
      </c>
      <c r="F107" s="4">
        <f t="shared" si="5"/>
        <v>-87.5</v>
      </c>
      <c r="G107" s="4">
        <f t="shared" si="6"/>
        <v>87.5</v>
      </c>
    </row>
    <row r="108" spans="1:7" x14ac:dyDescent="0.3">
      <c r="A108" s="2">
        <v>43962</v>
      </c>
      <c r="B108" s="1">
        <v>78.752499999999998</v>
      </c>
      <c r="C108" s="1">
        <v>2409</v>
      </c>
      <c r="D108" s="1">
        <v>213.18</v>
      </c>
      <c r="E108" s="3">
        <f t="shared" si="4"/>
        <v>4492.0249999999996</v>
      </c>
      <c r="F108" s="4">
        <f t="shared" si="5"/>
        <v>103.18499999999949</v>
      </c>
      <c r="G108" s="4">
        <f t="shared" si="6"/>
        <v>-103.18499999999949</v>
      </c>
    </row>
    <row r="109" spans="1:7" x14ac:dyDescent="0.3">
      <c r="A109" s="2">
        <v>43959</v>
      </c>
      <c r="B109" s="1">
        <v>77.532399999999996</v>
      </c>
      <c r="C109" s="1">
        <v>2379.61</v>
      </c>
      <c r="D109" s="1">
        <v>212.35</v>
      </c>
      <c r="E109" s="3">
        <f t="shared" si="4"/>
        <v>4388.84</v>
      </c>
      <c r="F109" s="4">
        <f t="shared" si="5"/>
        <v>82.069999999998799</v>
      </c>
      <c r="G109" s="4">
        <f t="shared" si="6"/>
        <v>-82.069999999998799</v>
      </c>
    </row>
    <row r="110" spans="1:7" x14ac:dyDescent="0.3">
      <c r="A110" s="2">
        <v>43958</v>
      </c>
      <c r="B110" s="1">
        <v>75.935000000000002</v>
      </c>
      <c r="C110" s="1">
        <v>2367.61</v>
      </c>
      <c r="D110" s="1">
        <v>211.26</v>
      </c>
      <c r="E110" s="3">
        <f t="shared" si="4"/>
        <v>4306.7700000000013</v>
      </c>
      <c r="F110" s="4">
        <f t="shared" si="5"/>
        <v>15.775000000000546</v>
      </c>
      <c r="G110" s="4">
        <f t="shared" si="6"/>
        <v>-15.775000000000546</v>
      </c>
    </row>
    <row r="111" spans="1:7" x14ac:dyDescent="0.3">
      <c r="A111" s="2">
        <v>43957</v>
      </c>
      <c r="B111" s="1">
        <v>75.157499999999999</v>
      </c>
      <c r="C111" s="1">
        <v>2351.2600000000002</v>
      </c>
      <c r="D111" s="1">
        <v>208.47</v>
      </c>
      <c r="E111" s="3">
        <f t="shared" si="4"/>
        <v>4290.9950000000008</v>
      </c>
      <c r="F111" s="4">
        <f t="shared" si="5"/>
        <v>77.295000000000073</v>
      </c>
      <c r="G111" s="4">
        <f t="shared" si="6"/>
        <v>-77.295000000000073</v>
      </c>
    </row>
    <row r="112" spans="1:7" x14ac:dyDescent="0.3">
      <c r="A112" s="2">
        <v>43956</v>
      </c>
      <c r="B112" s="1">
        <v>74.39</v>
      </c>
      <c r="C112" s="1">
        <v>2317.8000000000002</v>
      </c>
      <c r="D112" s="1">
        <v>207.07</v>
      </c>
      <c r="E112" s="3">
        <f t="shared" si="4"/>
        <v>4213.7000000000007</v>
      </c>
      <c r="F112" s="4">
        <f t="shared" si="5"/>
        <v>22.420000000000982</v>
      </c>
      <c r="G112" s="4">
        <f t="shared" si="6"/>
        <v>-22.420000000000982</v>
      </c>
    </row>
    <row r="113" spans="1:7" x14ac:dyDescent="0.3">
      <c r="A113" s="2">
        <v>43955</v>
      </c>
      <c r="B113" s="1">
        <v>73.290000000000006</v>
      </c>
      <c r="C113" s="1">
        <v>2315.9899999999998</v>
      </c>
      <c r="D113" s="1">
        <v>205.26</v>
      </c>
      <c r="E113" s="3">
        <f t="shared" si="4"/>
        <v>4191.28</v>
      </c>
      <c r="F113" s="4">
        <f t="shared" si="5"/>
        <v>51.224999999999454</v>
      </c>
      <c r="G113" s="4">
        <f t="shared" si="6"/>
        <v>-51.224999999999454</v>
      </c>
    </row>
    <row r="114" spans="1:7" x14ac:dyDescent="0.3">
      <c r="A114" s="2">
        <v>43952</v>
      </c>
      <c r="B114" s="1">
        <v>72.267499999999998</v>
      </c>
      <c r="C114" s="1">
        <v>2286.04</v>
      </c>
      <c r="D114" s="1">
        <v>202.27</v>
      </c>
      <c r="E114" s="3">
        <f t="shared" si="4"/>
        <v>4140.0550000000003</v>
      </c>
      <c r="F114" s="4">
        <f t="shared" si="5"/>
        <v>-386.24499999999898</v>
      </c>
      <c r="G114" s="4">
        <f t="shared" si="6"/>
        <v>386.24499999999898</v>
      </c>
    </row>
    <row r="115" spans="1:7" x14ac:dyDescent="0.3">
      <c r="A115" s="2">
        <v>43951</v>
      </c>
      <c r="B115" s="1">
        <v>73.45</v>
      </c>
      <c r="C115" s="1">
        <v>2474</v>
      </c>
      <c r="D115" s="1">
        <v>204.71</v>
      </c>
      <c r="E115" s="3">
        <f t="shared" si="4"/>
        <v>4526.2999999999993</v>
      </c>
      <c r="F115" s="4">
        <f t="shared" si="5"/>
        <v>68.054999999999382</v>
      </c>
      <c r="G115" s="4">
        <f t="shared" si="6"/>
        <v>-68.054999999999382</v>
      </c>
    </row>
    <row r="116" spans="1:7" x14ac:dyDescent="0.3">
      <c r="A116" s="2">
        <v>43950</v>
      </c>
      <c r="B116" s="1">
        <v>71.932500000000005</v>
      </c>
      <c r="C116" s="1">
        <v>2372.71</v>
      </c>
      <c r="D116" s="1">
        <v>194.19</v>
      </c>
      <c r="E116" s="3">
        <f t="shared" si="4"/>
        <v>4458.2449999999999</v>
      </c>
      <c r="F116" s="4">
        <f t="shared" si="5"/>
        <v>6.0349999999998545</v>
      </c>
      <c r="G116" s="4">
        <f t="shared" si="6"/>
        <v>-6.0349999999998545</v>
      </c>
    </row>
    <row r="117" spans="1:7" x14ac:dyDescent="0.3">
      <c r="A117" s="2">
        <v>43949</v>
      </c>
      <c r="B117" s="1">
        <v>69.644999999999996</v>
      </c>
      <c r="C117" s="1">
        <v>2314.08</v>
      </c>
      <c r="D117" s="1">
        <v>182.91</v>
      </c>
      <c r="E117" s="3">
        <f t="shared" si="4"/>
        <v>4452.21</v>
      </c>
      <c r="F117" s="4">
        <f t="shared" si="5"/>
        <v>-89.414999999999964</v>
      </c>
      <c r="G117" s="4">
        <f t="shared" si="6"/>
        <v>89.414999999999964</v>
      </c>
    </row>
    <row r="118" spans="1:7" x14ac:dyDescent="0.3">
      <c r="A118" s="2">
        <v>43948</v>
      </c>
      <c r="B118" s="1">
        <v>70.792500000000004</v>
      </c>
      <c r="C118" s="1">
        <v>2376</v>
      </c>
      <c r="D118" s="1">
        <v>187.5</v>
      </c>
      <c r="E118" s="3">
        <f t="shared" si="4"/>
        <v>4541.625</v>
      </c>
      <c r="F118" s="4">
        <f t="shared" si="5"/>
        <v>-14.540000000000873</v>
      </c>
      <c r="G118" s="4">
        <f t="shared" si="6"/>
        <v>14.540000000000873</v>
      </c>
    </row>
    <row r="119" spans="1:7" x14ac:dyDescent="0.3">
      <c r="A119" s="2">
        <v>43945</v>
      </c>
      <c r="B119" s="1">
        <v>70.742500000000007</v>
      </c>
      <c r="C119" s="1">
        <v>2410.2199999999998</v>
      </c>
      <c r="D119" s="1">
        <v>190.07</v>
      </c>
      <c r="E119" s="3">
        <f t="shared" si="4"/>
        <v>4556.1650000000009</v>
      </c>
      <c r="F119" s="4">
        <f t="shared" si="5"/>
        <v>21.990000000001601</v>
      </c>
      <c r="G119" s="4">
        <f t="shared" si="6"/>
        <v>-21.990000000001601</v>
      </c>
    </row>
    <row r="120" spans="1:7" x14ac:dyDescent="0.3">
      <c r="A120" s="2">
        <v>43944</v>
      </c>
      <c r="B120" s="1">
        <v>68.757499999999993</v>
      </c>
      <c r="C120" s="1">
        <v>2399.4499999999998</v>
      </c>
      <c r="D120" s="1">
        <v>185.13</v>
      </c>
      <c r="E120" s="3">
        <f t="shared" si="4"/>
        <v>4534.1749999999993</v>
      </c>
      <c r="F120" s="4">
        <f t="shared" si="5"/>
        <v>1.5450000000000728</v>
      </c>
      <c r="G120" s="4">
        <f t="shared" si="6"/>
        <v>-1.5450000000000728</v>
      </c>
    </row>
    <row r="121" spans="1:7" x14ac:dyDescent="0.3">
      <c r="A121" s="2">
        <v>43943</v>
      </c>
      <c r="B121" s="1">
        <v>69.025000000000006</v>
      </c>
      <c r="C121" s="1">
        <v>2363.4899999999998</v>
      </c>
      <c r="D121" s="1">
        <v>182.28</v>
      </c>
      <c r="E121" s="3">
        <f t="shared" si="4"/>
        <v>4532.6299999999992</v>
      </c>
      <c r="F121" s="4">
        <f t="shared" si="5"/>
        <v>-62.235000000000582</v>
      </c>
      <c r="G121" s="4">
        <f t="shared" si="6"/>
        <v>62.235000000000582</v>
      </c>
    </row>
    <row r="122" spans="1:7" x14ac:dyDescent="0.3">
      <c r="A122" s="2">
        <v>43942</v>
      </c>
      <c r="B122" s="1">
        <v>67.092500000000001</v>
      </c>
      <c r="C122" s="1">
        <v>2328.12</v>
      </c>
      <c r="D122" s="1">
        <v>170.8</v>
      </c>
      <c r="E122" s="3">
        <f t="shared" si="4"/>
        <v>4594.8649999999998</v>
      </c>
      <c r="F122" s="4">
        <f t="shared" si="5"/>
        <v>-89.180000000001201</v>
      </c>
      <c r="G122" s="4">
        <f t="shared" si="6"/>
        <v>89.180000000001201</v>
      </c>
    </row>
    <row r="123" spans="1:7" x14ac:dyDescent="0.3">
      <c r="A123" s="2">
        <v>43941</v>
      </c>
      <c r="B123" s="1">
        <v>69.232500000000002</v>
      </c>
      <c r="C123" s="1">
        <v>2393.61</v>
      </c>
      <c r="D123" s="1">
        <v>178.24</v>
      </c>
      <c r="E123" s="3">
        <f t="shared" si="4"/>
        <v>4684.045000000001</v>
      </c>
      <c r="F123" s="4">
        <f t="shared" si="5"/>
        <v>-16.154999999998836</v>
      </c>
      <c r="G123" s="4">
        <f t="shared" si="6"/>
        <v>16.154999999998836</v>
      </c>
    </row>
    <row r="124" spans="1:7" x14ac:dyDescent="0.3">
      <c r="A124" s="2">
        <v>43938</v>
      </c>
      <c r="B124" s="1">
        <v>70.7</v>
      </c>
      <c r="C124" s="1">
        <v>2375</v>
      </c>
      <c r="D124" s="1">
        <v>179.24</v>
      </c>
      <c r="E124" s="3">
        <f t="shared" si="4"/>
        <v>4700.2</v>
      </c>
      <c r="F124" s="4">
        <f t="shared" si="5"/>
        <v>-174.8050000000012</v>
      </c>
      <c r="G124" s="4">
        <f t="shared" si="6"/>
        <v>174.8050000000012</v>
      </c>
    </row>
    <row r="125" spans="1:7" x14ac:dyDescent="0.3">
      <c r="A125" s="2">
        <v>43937</v>
      </c>
      <c r="B125" s="1">
        <v>71.672499999999999</v>
      </c>
      <c r="C125" s="1">
        <v>2408.19</v>
      </c>
      <c r="D125" s="1">
        <v>176.25</v>
      </c>
      <c r="E125" s="3">
        <f t="shared" si="4"/>
        <v>4875.005000000001</v>
      </c>
      <c r="F125" s="4">
        <f t="shared" si="5"/>
        <v>243.67000000000189</v>
      </c>
      <c r="G125" s="4">
        <f t="shared" si="6"/>
        <v>-243.67000000000189</v>
      </c>
    </row>
    <row r="126" spans="1:7" x14ac:dyDescent="0.3">
      <c r="A126" s="2">
        <v>43936</v>
      </c>
      <c r="B126" s="1">
        <v>71.107500000000002</v>
      </c>
      <c r="C126" s="1">
        <v>2307.6799999999998</v>
      </c>
      <c r="D126" s="1">
        <v>176.97</v>
      </c>
      <c r="E126" s="3">
        <f t="shared" si="4"/>
        <v>4631.3349999999991</v>
      </c>
      <c r="F126" s="4">
        <f t="shared" si="5"/>
        <v>39.969999999998436</v>
      </c>
      <c r="G126" s="4">
        <f t="shared" si="6"/>
        <v>-39.969999999998436</v>
      </c>
    </row>
    <row r="127" spans="1:7" x14ac:dyDescent="0.3">
      <c r="A127" s="2">
        <v>43935</v>
      </c>
      <c r="B127" s="1">
        <v>71.762500000000003</v>
      </c>
      <c r="C127" s="1">
        <v>2283.3200000000002</v>
      </c>
      <c r="D127" s="1">
        <v>178.17</v>
      </c>
      <c r="E127" s="3">
        <f t="shared" si="4"/>
        <v>4591.3650000000007</v>
      </c>
      <c r="F127" s="4">
        <f t="shared" si="5"/>
        <v>333.80000000000018</v>
      </c>
      <c r="G127" s="4">
        <f t="shared" si="6"/>
        <v>-333.80000000000018</v>
      </c>
    </row>
    <row r="128" spans="1:7" x14ac:dyDescent="0.3">
      <c r="A128" s="2">
        <v>43934</v>
      </c>
      <c r="B128" s="1">
        <v>68.3125</v>
      </c>
      <c r="C128" s="1">
        <v>2168.87</v>
      </c>
      <c r="D128" s="1">
        <v>174.79</v>
      </c>
      <c r="E128" s="3">
        <f t="shared" si="4"/>
        <v>4257.5650000000005</v>
      </c>
      <c r="F128" s="4">
        <f t="shared" si="5"/>
        <v>325.97000000000025</v>
      </c>
      <c r="G128" s="4">
        <f t="shared" si="6"/>
        <v>-325.97000000000025</v>
      </c>
    </row>
    <row r="129" spans="1:7" x14ac:dyDescent="0.3">
      <c r="A129" s="2">
        <v>43930</v>
      </c>
      <c r="B129" s="1">
        <v>66.997500000000002</v>
      </c>
      <c r="C129" s="1">
        <v>2042.76</v>
      </c>
      <c r="D129" s="1">
        <v>175.19</v>
      </c>
      <c r="E129" s="3">
        <f t="shared" si="4"/>
        <v>3931.5950000000003</v>
      </c>
      <c r="F129" s="4">
        <f t="shared" si="5"/>
        <v>5.3200000000001637</v>
      </c>
      <c r="G129" s="4">
        <f t="shared" si="6"/>
        <v>-5.3200000000001637</v>
      </c>
    </row>
    <row r="130" spans="1:7" x14ac:dyDescent="0.3">
      <c r="A130" s="2">
        <v>43929</v>
      </c>
      <c r="B130" s="1">
        <v>66.517499999999998</v>
      </c>
      <c r="C130" s="1">
        <v>2043</v>
      </c>
      <c r="D130" s="1">
        <v>174.28</v>
      </c>
      <c r="E130" s="3">
        <f t="shared" si="4"/>
        <v>3926.2750000000001</v>
      </c>
      <c r="F130" s="4">
        <f t="shared" si="5"/>
        <v>36.800000000000637</v>
      </c>
      <c r="G130" s="4">
        <f t="shared" si="6"/>
        <v>-36.800000000000637</v>
      </c>
    </row>
    <row r="131" spans="1:7" x14ac:dyDescent="0.3">
      <c r="A131" s="2">
        <v>43928</v>
      </c>
      <c r="B131" s="1">
        <v>64.857500000000002</v>
      </c>
      <c r="C131" s="1">
        <v>2011.6</v>
      </c>
      <c r="D131" s="1">
        <v>168.83</v>
      </c>
      <c r="E131" s="3">
        <f t="shared" si="4"/>
        <v>3889.4749999999995</v>
      </c>
      <c r="F131" s="4">
        <f t="shared" si="5"/>
        <v>-75.580000000000837</v>
      </c>
      <c r="G131" s="4">
        <f t="shared" si="6"/>
        <v>75.580000000000837</v>
      </c>
    </row>
    <row r="132" spans="1:7" x14ac:dyDescent="0.3">
      <c r="A132" s="2">
        <v>43927</v>
      </c>
      <c r="B132" s="1">
        <v>65.617500000000007</v>
      </c>
      <c r="C132" s="1">
        <v>1997.59</v>
      </c>
      <c r="D132" s="1">
        <v>165.55</v>
      </c>
      <c r="E132" s="3">
        <f t="shared" si="4"/>
        <v>3965.0550000000003</v>
      </c>
      <c r="F132" s="4">
        <f t="shared" si="5"/>
        <v>217.85000000000036</v>
      </c>
      <c r="G132" s="4">
        <f t="shared" si="6"/>
        <v>-217.85000000000036</v>
      </c>
    </row>
    <row r="133" spans="1:7" x14ac:dyDescent="0.3">
      <c r="A133" s="2">
        <v>43924</v>
      </c>
      <c r="B133" s="1">
        <v>60.352499999999999</v>
      </c>
      <c r="C133" s="1">
        <v>1906.59</v>
      </c>
      <c r="D133" s="1">
        <v>154.18</v>
      </c>
      <c r="E133" s="3">
        <f t="shared" si="4"/>
        <v>3747.2049999999999</v>
      </c>
      <c r="F133" s="4">
        <f t="shared" si="5"/>
        <v>11.720000000000255</v>
      </c>
      <c r="G133" s="4">
        <f t="shared" si="6"/>
        <v>-11.720000000000255</v>
      </c>
    </row>
    <row r="134" spans="1:7" x14ac:dyDescent="0.3">
      <c r="A134" s="2">
        <v>43923</v>
      </c>
      <c r="B134" s="1">
        <v>61.232500000000002</v>
      </c>
      <c r="C134" s="1">
        <v>1918.83</v>
      </c>
      <c r="D134" s="1">
        <v>158.19</v>
      </c>
      <c r="E134" s="3">
        <f t="shared" ref="E134:E197" si="7">B134*$J$1+C134*$K$1+D134*$L$1</f>
        <v>3735.4849999999997</v>
      </c>
      <c r="F134" s="4">
        <f t="shared" ref="F134:F197" si="8">E134-E135</f>
        <v>100.71000000000004</v>
      </c>
      <c r="G134" s="4">
        <f t="shared" ref="G134:G197" si="9">-F134</f>
        <v>-100.71000000000004</v>
      </c>
    </row>
    <row r="135" spans="1:7" x14ac:dyDescent="0.3">
      <c r="A135" s="2">
        <v>43922</v>
      </c>
      <c r="B135" s="1">
        <v>60.227499999999999</v>
      </c>
      <c r="C135" s="1">
        <v>1907.7</v>
      </c>
      <c r="D135" s="1">
        <v>159.6</v>
      </c>
      <c r="E135" s="3">
        <f t="shared" si="7"/>
        <v>3634.7749999999996</v>
      </c>
      <c r="F135" s="4">
        <f t="shared" si="8"/>
        <v>-107.29000000000087</v>
      </c>
      <c r="G135" s="4">
        <f t="shared" si="9"/>
        <v>107.29000000000087</v>
      </c>
    </row>
    <row r="136" spans="1:7" x14ac:dyDescent="0.3">
      <c r="A136" s="2">
        <v>43921</v>
      </c>
      <c r="B136" s="1">
        <v>63.572499999999998</v>
      </c>
      <c r="C136" s="1">
        <v>1949.72</v>
      </c>
      <c r="D136" s="1">
        <v>166.8</v>
      </c>
      <c r="E136" s="3">
        <f t="shared" si="7"/>
        <v>3742.0650000000005</v>
      </c>
      <c r="F136" s="4">
        <f t="shared" si="8"/>
        <v>-51.959999999999127</v>
      </c>
      <c r="G136" s="4">
        <f t="shared" si="9"/>
        <v>51.959999999999127</v>
      </c>
    </row>
    <row r="137" spans="1:7" x14ac:dyDescent="0.3">
      <c r="A137" s="2">
        <v>43920</v>
      </c>
      <c r="B137" s="1">
        <v>63.702500000000001</v>
      </c>
      <c r="C137" s="1">
        <v>1963.95</v>
      </c>
      <c r="D137" s="1">
        <v>165.95</v>
      </c>
      <c r="E137" s="3">
        <f t="shared" si="7"/>
        <v>3794.0249999999996</v>
      </c>
      <c r="F137" s="4">
        <f t="shared" si="8"/>
        <v>32.874999999999545</v>
      </c>
      <c r="G137" s="4">
        <f t="shared" si="9"/>
        <v>-32.874999999999545</v>
      </c>
    </row>
    <row r="138" spans="1:7" x14ac:dyDescent="0.3">
      <c r="A138" s="2">
        <v>43917</v>
      </c>
      <c r="B138" s="1">
        <v>61.935000000000002</v>
      </c>
      <c r="C138" s="1">
        <v>1900.1</v>
      </c>
      <c r="D138" s="1">
        <v>156.79</v>
      </c>
      <c r="E138" s="3">
        <f t="shared" si="7"/>
        <v>3761.15</v>
      </c>
      <c r="F138" s="4">
        <f t="shared" si="8"/>
        <v>-113.52999999999929</v>
      </c>
      <c r="G138" s="4">
        <f t="shared" si="9"/>
        <v>113.52999999999929</v>
      </c>
    </row>
    <row r="139" spans="1:7" x14ac:dyDescent="0.3">
      <c r="A139" s="2">
        <v>43916</v>
      </c>
      <c r="B139" s="1">
        <v>64.61</v>
      </c>
      <c r="C139" s="1">
        <v>1955.49</v>
      </c>
      <c r="D139" s="1">
        <v>163.34</v>
      </c>
      <c r="E139" s="3">
        <f t="shared" si="7"/>
        <v>3874.6799999999994</v>
      </c>
      <c r="F139" s="4">
        <f t="shared" si="8"/>
        <v>158.19999999999936</v>
      </c>
      <c r="G139" s="4">
        <f t="shared" si="9"/>
        <v>-158.19999999999936</v>
      </c>
    </row>
    <row r="140" spans="1:7" x14ac:dyDescent="0.3">
      <c r="A140" s="2">
        <v>43915</v>
      </c>
      <c r="B140" s="1">
        <v>61.38</v>
      </c>
      <c r="C140" s="1">
        <v>1885.84</v>
      </c>
      <c r="D140" s="1">
        <v>156.21</v>
      </c>
      <c r="E140" s="3">
        <f t="shared" si="7"/>
        <v>3716.48</v>
      </c>
      <c r="F140" s="4">
        <f t="shared" si="8"/>
        <v>-30.119999999999891</v>
      </c>
      <c r="G140" s="4">
        <f t="shared" si="9"/>
        <v>30.119999999999891</v>
      </c>
    </row>
    <row r="141" spans="1:7" x14ac:dyDescent="0.3">
      <c r="A141" s="2">
        <v>43914</v>
      </c>
      <c r="B141" s="1">
        <v>61.72</v>
      </c>
      <c r="C141" s="1">
        <v>1940.1</v>
      </c>
      <c r="D141" s="1">
        <v>160.97999999999999</v>
      </c>
      <c r="E141" s="3">
        <f t="shared" si="7"/>
        <v>3746.6</v>
      </c>
      <c r="F141" s="4">
        <f t="shared" si="8"/>
        <v>98.315000000000055</v>
      </c>
      <c r="G141" s="4">
        <f t="shared" si="9"/>
        <v>-98.315000000000055</v>
      </c>
    </row>
    <row r="142" spans="1:7" x14ac:dyDescent="0.3">
      <c r="A142" s="2">
        <v>43913</v>
      </c>
      <c r="B142" s="1">
        <v>56.092500000000001</v>
      </c>
      <c r="C142" s="1">
        <v>1902.83</v>
      </c>
      <c r="D142" s="1">
        <v>148.1</v>
      </c>
      <c r="E142" s="3">
        <f t="shared" si="7"/>
        <v>3648.2849999999999</v>
      </c>
      <c r="F142" s="4">
        <f t="shared" si="8"/>
        <v>85.204999999999472</v>
      </c>
      <c r="G142" s="4">
        <f t="shared" si="9"/>
        <v>-85.204999999999472</v>
      </c>
    </row>
    <row r="143" spans="1:7" x14ac:dyDescent="0.3">
      <c r="A143" s="2">
        <v>43910</v>
      </c>
      <c r="B143" s="1">
        <v>57.31</v>
      </c>
      <c r="C143" s="1">
        <v>1846.09</v>
      </c>
      <c r="D143" s="1">
        <v>149.72999999999999</v>
      </c>
      <c r="E143" s="3">
        <f t="shared" si="7"/>
        <v>3563.0800000000004</v>
      </c>
      <c r="F143" s="4">
        <f t="shared" si="8"/>
        <v>-195.93000000000029</v>
      </c>
      <c r="G143" s="4">
        <f t="shared" si="9"/>
        <v>195.93000000000029</v>
      </c>
    </row>
    <row r="144" spans="1:7" x14ac:dyDescent="0.3">
      <c r="A144" s="2">
        <v>43909</v>
      </c>
      <c r="B144" s="1">
        <v>61.195</v>
      </c>
      <c r="C144" s="1">
        <v>1880.93</v>
      </c>
      <c r="D144" s="1">
        <v>153.13</v>
      </c>
      <c r="E144" s="3">
        <f t="shared" si="7"/>
        <v>3759.0100000000007</v>
      </c>
      <c r="F144" s="4">
        <f t="shared" si="8"/>
        <v>-45.164999999999054</v>
      </c>
      <c r="G144" s="4">
        <f t="shared" si="9"/>
        <v>45.164999999999054</v>
      </c>
    </row>
    <row r="145" spans="1:7" x14ac:dyDescent="0.3">
      <c r="A145" s="2">
        <v>43908</v>
      </c>
      <c r="B145" s="1">
        <v>61.667499999999997</v>
      </c>
      <c r="C145" s="1">
        <v>1830</v>
      </c>
      <c r="D145" s="1">
        <v>146.96</v>
      </c>
      <c r="E145" s="3">
        <f t="shared" si="7"/>
        <v>3804.1749999999997</v>
      </c>
      <c r="F145" s="4">
        <f t="shared" si="8"/>
        <v>16.144999999999072</v>
      </c>
      <c r="G145" s="4">
        <f t="shared" si="9"/>
        <v>-16.144999999999072</v>
      </c>
    </row>
    <row r="146" spans="1:7" x14ac:dyDescent="0.3">
      <c r="A146" s="2">
        <v>43907</v>
      </c>
      <c r="B146" s="1">
        <v>63.215000000000003</v>
      </c>
      <c r="C146" s="1">
        <v>1807.84</v>
      </c>
      <c r="D146" s="1">
        <v>149.41999999999999</v>
      </c>
      <c r="E146" s="3">
        <f t="shared" si="7"/>
        <v>3788.0300000000007</v>
      </c>
      <c r="F146" s="4">
        <f t="shared" si="8"/>
        <v>302.30500000000029</v>
      </c>
      <c r="G146" s="4">
        <f t="shared" si="9"/>
        <v>-302.30500000000029</v>
      </c>
    </row>
    <row r="147" spans="1:7" x14ac:dyDescent="0.3">
      <c r="A147" s="2">
        <v>43906</v>
      </c>
      <c r="B147" s="1">
        <v>60.552500000000002</v>
      </c>
      <c r="C147" s="1">
        <v>1689.15</v>
      </c>
      <c r="D147" s="1">
        <v>146.01</v>
      </c>
      <c r="E147" s="3">
        <f t="shared" si="7"/>
        <v>3485.7250000000004</v>
      </c>
      <c r="F147" s="4">
        <f t="shared" si="8"/>
        <v>-153.29999999999973</v>
      </c>
      <c r="G147" s="4">
        <f t="shared" si="9"/>
        <v>153.29999999999973</v>
      </c>
    </row>
    <row r="148" spans="1:7" x14ac:dyDescent="0.3">
      <c r="A148" s="2">
        <v>43903</v>
      </c>
      <c r="B148" s="1">
        <v>69.492500000000007</v>
      </c>
      <c r="C148" s="1">
        <v>1785</v>
      </c>
      <c r="D148" s="1">
        <v>170.28</v>
      </c>
      <c r="E148" s="3">
        <f t="shared" si="7"/>
        <v>3639.0250000000001</v>
      </c>
      <c r="F148" s="4">
        <f t="shared" si="8"/>
        <v>272.33000000000084</v>
      </c>
      <c r="G148" s="4">
        <f t="shared" si="9"/>
        <v>-272.33000000000084</v>
      </c>
    </row>
    <row r="149" spans="1:7" x14ac:dyDescent="0.3">
      <c r="A149" s="2">
        <v>43902</v>
      </c>
      <c r="B149" s="1">
        <v>62.057499999999997</v>
      </c>
      <c r="C149" s="1">
        <v>1676.61</v>
      </c>
      <c r="D149" s="1">
        <v>154.47</v>
      </c>
      <c r="E149" s="3">
        <f t="shared" si="7"/>
        <v>3366.6949999999993</v>
      </c>
      <c r="F149" s="4">
        <f t="shared" si="8"/>
        <v>-313.09999999999991</v>
      </c>
      <c r="G149" s="4">
        <f t="shared" si="9"/>
        <v>313.09999999999991</v>
      </c>
    </row>
    <row r="150" spans="1:7" x14ac:dyDescent="0.3">
      <c r="A150" s="2">
        <v>43901</v>
      </c>
      <c r="B150" s="1">
        <v>68.857500000000002</v>
      </c>
      <c r="C150" s="1">
        <v>1820.86</v>
      </c>
      <c r="D150" s="1">
        <v>170.24</v>
      </c>
      <c r="E150" s="3">
        <f t="shared" si="7"/>
        <v>3679.7949999999992</v>
      </c>
      <c r="F150" s="4">
        <f t="shared" si="8"/>
        <v>-106.79500000000007</v>
      </c>
      <c r="G150" s="4">
        <f t="shared" si="9"/>
        <v>106.79500000000007</v>
      </c>
    </row>
    <row r="151" spans="1:7" x14ac:dyDescent="0.3">
      <c r="A151" s="2">
        <v>43900</v>
      </c>
      <c r="B151" s="1">
        <v>71.334999999999994</v>
      </c>
      <c r="C151" s="1">
        <v>1891.82</v>
      </c>
      <c r="D151" s="1">
        <v>178.19</v>
      </c>
      <c r="E151" s="3">
        <f t="shared" si="7"/>
        <v>3786.5899999999992</v>
      </c>
      <c r="F151" s="4">
        <f t="shared" si="8"/>
        <v>248.24999999999909</v>
      </c>
      <c r="G151" s="4">
        <f t="shared" si="9"/>
        <v>-248.24999999999909</v>
      </c>
    </row>
    <row r="152" spans="1:7" x14ac:dyDescent="0.3">
      <c r="A152" s="2">
        <v>43899</v>
      </c>
      <c r="B152" s="1">
        <v>66.542400000000001</v>
      </c>
      <c r="C152" s="1">
        <v>1800.61</v>
      </c>
      <c r="D152" s="1">
        <v>169.5</v>
      </c>
      <c r="E152" s="3">
        <f t="shared" si="7"/>
        <v>3538.34</v>
      </c>
      <c r="F152" s="4">
        <f t="shared" si="8"/>
        <v>-254.91499999999905</v>
      </c>
      <c r="G152" s="4">
        <f t="shared" si="9"/>
        <v>254.91499999999905</v>
      </c>
    </row>
    <row r="153" spans="1:7" x14ac:dyDescent="0.3">
      <c r="A153" s="2">
        <v>43896</v>
      </c>
      <c r="B153" s="1">
        <v>72.257499999999993</v>
      </c>
      <c r="C153" s="1">
        <v>1901.09</v>
      </c>
      <c r="D153" s="1">
        <v>181.09</v>
      </c>
      <c r="E153" s="3">
        <f t="shared" si="7"/>
        <v>3793.2549999999992</v>
      </c>
      <c r="F153" s="4">
        <f t="shared" si="8"/>
        <v>-12.905000000000655</v>
      </c>
      <c r="G153" s="4">
        <f t="shared" si="9"/>
        <v>12.905000000000655</v>
      </c>
    </row>
    <row r="154" spans="1:7" x14ac:dyDescent="0.3">
      <c r="A154" s="2">
        <v>43895</v>
      </c>
      <c r="B154" s="1">
        <v>73.23</v>
      </c>
      <c r="C154" s="1">
        <v>1924.03</v>
      </c>
      <c r="D154" s="1">
        <v>185.17</v>
      </c>
      <c r="E154" s="3">
        <f t="shared" si="7"/>
        <v>3806.16</v>
      </c>
      <c r="F154" s="4">
        <f t="shared" si="8"/>
        <v>-94.550000000000182</v>
      </c>
      <c r="G154" s="4">
        <f t="shared" si="9"/>
        <v>94.550000000000182</v>
      </c>
    </row>
    <row r="155" spans="1:7" x14ac:dyDescent="0.3">
      <c r="A155" s="2">
        <v>43894</v>
      </c>
      <c r="B155" s="1">
        <v>75.685000000000002</v>
      </c>
      <c r="C155" s="1">
        <v>1975.83</v>
      </c>
      <c r="D155" s="1">
        <v>191.76</v>
      </c>
      <c r="E155" s="3">
        <f t="shared" si="7"/>
        <v>3900.71</v>
      </c>
      <c r="F155" s="4">
        <f t="shared" si="8"/>
        <v>184.0300000000002</v>
      </c>
      <c r="G155" s="4">
        <f t="shared" si="9"/>
        <v>-184.0300000000002</v>
      </c>
    </row>
    <row r="156" spans="1:7" x14ac:dyDescent="0.3">
      <c r="A156" s="2">
        <v>43893</v>
      </c>
      <c r="B156" s="1">
        <v>72.33</v>
      </c>
      <c r="C156" s="1">
        <v>1908.99</v>
      </c>
      <c r="D156" s="1">
        <v>185.89</v>
      </c>
      <c r="E156" s="3">
        <f t="shared" si="7"/>
        <v>3716.68</v>
      </c>
      <c r="F156" s="4">
        <f t="shared" si="8"/>
        <v>2.455000000000382</v>
      </c>
      <c r="G156" s="4">
        <f t="shared" si="9"/>
        <v>-2.455000000000382</v>
      </c>
    </row>
    <row r="157" spans="1:7" x14ac:dyDescent="0.3">
      <c r="A157" s="2">
        <v>43892</v>
      </c>
      <c r="B157" s="1">
        <v>74.702500000000001</v>
      </c>
      <c r="C157" s="1">
        <v>1953.95</v>
      </c>
      <c r="D157" s="1">
        <v>196.44</v>
      </c>
      <c r="E157" s="3">
        <f t="shared" si="7"/>
        <v>3714.2249999999995</v>
      </c>
      <c r="F157" s="4">
        <f t="shared" si="8"/>
        <v>379.12499999999955</v>
      </c>
      <c r="G157" s="4">
        <f t="shared" si="9"/>
        <v>-379.12499999999955</v>
      </c>
    </row>
    <row r="158" spans="1:7" x14ac:dyDescent="0.3">
      <c r="A158" s="2">
        <v>43889</v>
      </c>
      <c r="B158" s="1">
        <v>68.34</v>
      </c>
      <c r="C158" s="1">
        <v>1883.75</v>
      </c>
      <c r="D158" s="1">
        <v>192.47</v>
      </c>
      <c r="E158" s="3">
        <f t="shared" si="7"/>
        <v>3335.1</v>
      </c>
      <c r="F158" s="4">
        <f t="shared" si="8"/>
        <v>-57.500000000000455</v>
      </c>
      <c r="G158" s="4">
        <f t="shared" si="9"/>
        <v>57.500000000000455</v>
      </c>
    </row>
    <row r="159" spans="1:7" x14ac:dyDescent="0.3">
      <c r="A159" s="2">
        <v>43888</v>
      </c>
      <c r="B159" s="1">
        <v>68.38</v>
      </c>
      <c r="C159" s="1">
        <v>1884.3</v>
      </c>
      <c r="D159" s="1">
        <v>189.75</v>
      </c>
      <c r="E159" s="3">
        <f t="shared" si="7"/>
        <v>3392.6000000000004</v>
      </c>
      <c r="F159" s="4">
        <f t="shared" si="8"/>
        <v>-280.69999999999982</v>
      </c>
      <c r="G159" s="4">
        <f t="shared" si="9"/>
        <v>280.69999999999982</v>
      </c>
    </row>
    <row r="160" spans="1:7" x14ac:dyDescent="0.3">
      <c r="A160" s="2">
        <v>43887</v>
      </c>
      <c r="B160" s="1">
        <v>73.162400000000005</v>
      </c>
      <c r="C160" s="1">
        <v>1979.59</v>
      </c>
      <c r="D160" s="1">
        <v>197.2</v>
      </c>
      <c r="E160" s="3">
        <f t="shared" si="7"/>
        <v>3673.3</v>
      </c>
      <c r="F160" s="4">
        <f t="shared" si="8"/>
        <v>62.220000000000709</v>
      </c>
      <c r="G160" s="4">
        <f t="shared" si="9"/>
        <v>-62.220000000000709</v>
      </c>
    </row>
    <row r="161" spans="1:7" x14ac:dyDescent="0.3">
      <c r="A161" s="2">
        <v>43886</v>
      </c>
      <c r="B161" s="1">
        <v>72.02</v>
      </c>
      <c r="C161" s="1">
        <v>1972.74</v>
      </c>
      <c r="D161" s="1">
        <v>196.77</v>
      </c>
      <c r="E161" s="3">
        <f t="shared" si="7"/>
        <v>3611.0799999999995</v>
      </c>
      <c r="F161" s="4">
        <f t="shared" si="8"/>
        <v>-120.35000000000036</v>
      </c>
      <c r="G161" s="4">
        <f t="shared" si="9"/>
        <v>120.35000000000036</v>
      </c>
    </row>
    <row r="162" spans="1:7" x14ac:dyDescent="0.3">
      <c r="A162" s="2">
        <v>43885</v>
      </c>
      <c r="B162" s="1">
        <v>74.545000000000002</v>
      </c>
      <c r="C162" s="1">
        <v>2009.29</v>
      </c>
      <c r="D162" s="1">
        <v>200.72</v>
      </c>
      <c r="E162" s="3">
        <f t="shared" si="7"/>
        <v>3731.43</v>
      </c>
      <c r="F162" s="4">
        <f t="shared" si="8"/>
        <v>-170.0349999999994</v>
      </c>
      <c r="G162" s="4">
        <f t="shared" si="9"/>
        <v>170.0349999999994</v>
      </c>
    </row>
    <row r="163" spans="1:7" x14ac:dyDescent="0.3">
      <c r="A163" s="2">
        <v>43882</v>
      </c>
      <c r="B163" s="1">
        <v>78.262500000000003</v>
      </c>
      <c r="C163" s="1">
        <v>2095.9699999999998</v>
      </c>
      <c r="D163" s="1">
        <v>210.18</v>
      </c>
      <c r="E163" s="3">
        <f t="shared" si="7"/>
        <v>3901.4649999999992</v>
      </c>
      <c r="F163" s="4">
        <f t="shared" si="8"/>
        <v>-116.88500000000113</v>
      </c>
      <c r="G163" s="4">
        <f t="shared" si="9"/>
        <v>116.88500000000113</v>
      </c>
    </row>
    <row r="164" spans="1:7" x14ac:dyDescent="0.3">
      <c r="A164" s="2">
        <v>43881</v>
      </c>
      <c r="B164" s="1">
        <v>80.075000000000003</v>
      </c>
      <c r="C164" s="1">
        <v>2153.1</v>
      </c>
      <c r="D164" s="1">
        <v>214.58</v>
      </c>
      <c r="E164" s="3">
        <f t="shared" si="7"/>
        <v>4018.3500000000004</v>
      </c>
      <c r="F164" s="4">
        <f t="shared" si="8"/>
        <v>-17.539999999998145</v>
      </c>
      <c r="G164" s="4">
        <f t="shared" si="9"/>
        <v>17.539999999998145</v>
      </c>
    </row>
    <row r="165" spans="1:7" x14ac:dyDescent="0.3">
      <c r="A165" s="2">
        <v>43880</v>
      </c>
      <c r="B165" s="1">
        <v>80.905000000000001</v>
      </c>
      <c r="C165" s="1">
        <v>2170.2199999999998</v>
      </c>
      <c r="D165" s="1">
        <v>217.49</v>
      </c>
      <c r="E165" s="3">
        <f t="shared" si="7"/>
        <v>4035.8899999999985</v>
      </c>
      <c r="F165" s="4">
        <f t="shared" si="8"/>
        <v>93.049999999998363</v>
      </c>
      <c r="G165" s="4">
        <f t="shared" si="9"/>
        <v>-93.049999999998363</v>
      </c>
    </row>
    <row r="166" spans="1:7" x14ac:dyDescent="0.3">
      <c r="A166" s="2">
        <v>43879</v>
      </c>
      <c r="B166" s="1">
        <v>79.75</v>
      </c>
      <c r="C166" s="1">
        <v>2155.67</v>
      </c>
      <c r="D166" s="1">
        <v>217.8</v>
      </c>
      <c r="E166" s="3">
        <f t="shared" si="7"/>
        <v>3942.84</v>
      </c>
      <c r="F166" s="4">
        <f t="shared" si="8"/>
        <v>-105.17499999999927</v>
      </c>
      <c r="G166" s="4">
        <f t="shared" si="9"/>
        <v>105.17499999999927</v>
      </c>
    </row>
    <row r="167" spans="1:7" x14ac:dyDescent="0.3">
      <c r="A167" s="2">
        <v>43875</v>
      </c>
      <c r="B167" s="1">
        <v>81.237499999999997</v>
      </c>
      <c r="C167" s="1">
        <v>2134.87</v>
      </c>
      <c r="D167" s="1">
        <v>214.18</v>
      </c>
      <c r="E167" s="3">
        <f t="shared" si="7"/>
        <v>4048.0149999999994</v>
      </c>
      <c r="F167" s="4">
        <f t="shared" si="8"/>
        <v>-49.800000000001091</v>
      </c>
      <c r="G167" s="4">
        <f t="shared" si="9"/>
        <v>49.800000000001091</v>
      </c>
    </row>
    <row r="168" spans="1:7" x14ac:dyDescent="0.3">
      <c r="A168" s="2">
        <v>43874</v>
      </c>
      <c r="B168" s="1">
        <v>81.217500000000001</v>
      </c>
      <c r="C168" s="1">
        <v>2149.87</v>
      </c>
      <c r="D168" s="1">
        <v>213.14</v>
      </c>
      <c r="E168" s="3">
        <f t="shared" si="7"/>
        <v>4097.8150000000005</v>
      </c>
      <c r="F168" s="4">
        <f t="shared" si="8"/>
        <v>-96.984999999999673</v>
      </c>
      <c r="G168" s="4">
        <f t="shared" si="9"/>
        <v>96.984999999999673</v>
      </c>
    </row>
    <row r="169" spans="1:7" x14ac:dyDescent="0.3">
      <c r="A169" s="2">
        <v>43873</v>
      </c>
      <c r="B169" s="1">
        <v>81.8</v>
      </c>
      <c r="C169" s="1">
        <v>2160</v>
      </c>
      <c r="D169" s="1">
        <v>210.76</v>
      </c>
      <c r="E169" s="3">
        <f t="shared" si="7"/>
        <v>4194.8</v>
      </c>
      <c r="F169" s="4">
        <f t="shared" si="8"/>
        <v>41.875</v>
      </c>
      <c r="G169" s="4">
        <f t="shared" si="9"/>
        <v>-41.875</v>
      </c>
    </row>
    <row r="170" spans="1:7" x14ac:dyDescent="0.3">
      <c r="A170" s="2">
        <v>43872</v>
      </c>
      <c r="B170" s="1">
        <v>79.902500000000003</v>
      </c>
      <c r="C170" s="1">
        <v>2150.8000000000002</v>
      </c>
      <c r="D170" s="1">
        <v>207.19</v>
      </c>
      <c r="E170" s="3">
        <f t="shared" si="7"/>
        <v>4152.9250000000002</v>
      </c>
      <c r="F170" s="4">
        <f t="shared" si="8"/>
        <v>126.93000000000029</v>
      </c>
      <c r="G170" s="4">
        <f t="shared" si="9"/>
        <v>-126.93000000000029</v>
      </c>
    </row>
    <row r="171" spans="1:7" x14ac:dyDescent="0.3">
      <c r="A171" s="2">
        <v>43871</v>
      </c>
      <c r="B171" s="1">
        <v>80.387500000000003</v>
      </c>
      <c r="C171" s="1">
        <v>2133.91</v>
      </c>
      <c r="D171" s="1">
        <v>213.06</v>
      </c>
      <c r="E171" s="3">
        <f t="shared" si="7"/>
        <v>4025.9949999999999</v>
      </c>
      <c r="F171" s="4">
        <f t="shared" si="8"/>
        <v>113.66000000000076</v>
      </c>
      <c r="G171" s="4">
        <f t="shared" si="9"/>
        <v>-113.66000000000076</v>
      </c>
    </row>
    <row r="172" spans="1:7" x14ac:dyDescent="0.3">
      <c r="A172" s="2">
        <v>43868</v>
      </c>
      <c r="B172" s="1">
        <v>80.007499999999993</v>
      </c>
      <c r="C172" s="1">
        <v>2079.2800000000002</v>
      </c>
      <c r="D172" s="1">
        <v>212.33</v>
      </c>
      <c r="E172" s="3">
        <f t="shared" si="7"/>
        <v>3912.3349999999991</v>
      </c>
      <c r="F172" s="4">
        <f t="shared" si="8"/>
        <v>-36.25</v>
      </c>
      <c r="G172" s="4">
        <f t="shared" si="9"/>
        <v>36.25</v>
      </c>
    </row>
    <row r="173" spans="1:7" x14ac:dyDescent="0.3">
      <c r="A173" s="2">
        <v>43867</v>
      </c>
      <c r="B173" s="1">
        <v>81.302499999999995</v>
      </c>
      <c r="C173" s="1">
        <v>2050.23</v>
      </c>
      <c r="D173" s="1">
        <v>210.85</v>
      </c>
      <c r="E173" s="3">
        <f t="shared" si="7"/>
        <v>3948.5849999999991</v>
      </c>
      <c r="F173" s="4">
        <f t="shared" si="8"/>
        <v>52.920000000000073</v>
      </c>
      <c r="G173" s="4">
        <f t="shared" si="9"/>
        <v>-52.920000000000073</v>
      </c>
    </row>
    <row r="174" spans="1:7" x14ac:dyDescent="0.3">
      <c r="A174" s="2">
        <v>43866</v>
      </c>
      <c r="B174" s="1">
        <v>80.362499999999997</v>
      </c>
      <c r="C174" s="1">
        <v>2039.87</v>
      </c>
      <c r="D174" s="1">
        <v>210.11</v>
      </c>
      <c r="E174" s="3">
        <f t="shared" si="7"/>
        <v>3895.6649999999991</v>
      </c>
      <c r="F174" s="4">
        <f t="shared" si="8"/>
        <v>7.2999999999992724</v>
      </c>
      <c r="G174" s="4">
        <f t="shared" si="9"/>
        <v>-7.2999999999992724</v>
      </c>
    </row>
    <row r="175" spans="1:7" x14ac:dyDescent="0.3">
      <c r="A175" s="2">
        <v>43865</v>
      </c>
      <c r="B175" s="1">
        <v>79.712500000000006</v>
      </c>
      <c r="C175" s="1">
        <v>2049.67</v>
      </c>
      <c r="D175" s="1">
        <v>209.83</v>
      </c>
      <c r="E175" s="3">
        <f t="shared" si="7"/>
        <v>3888.3649999999998</v>
      </c>
      <c r="F175" s="4">
        <f t="shared" si="8"/>
        <v>105.51499999999942</v>
      </c>
      <c r="G175" s="4">
        <f t="shared" si="9"/>
        <v>-105.51499999999942</v>
      </c>
    </row>
    <row r="176" spans="1:7" x14ac:dyDescent="0.3">
      <c r="A176" s="2">
        <v>43864</v>
      </c>
      <c r="B176" s="1">
        <v>77.165000000000006</v>
      </c>
      <c r="C176" s="1">
        <v>2004.2</v>
      </c>
      <c r="D176" s="1">
        <v>204.19</v>
      </c>
      <c r="E176" s="3">
        <f t="shared" si="7"/>
        <v>3782.8500000000004</v>
      </c>
      <c r="F176" s="4">
        <f t="shared" si="8"/>
        <v>-65.265000000000327</v>
      </c>
      <c r="G176" s="4">
        <f t="shared" si="9"/>
        <v>65.265000000000327</v>
      </c>
    </row>
    <row r="177" spans="1:7" x14ac:dyDescent="0.3">
      <c r="A177" s="2">
        <v>43861</v>
      </c>
      <c r="B177" s="1">
        <v>77.377499999999998</v>
      </c>
      <c r="C177" s="1">
        <v>2008.72</v>
      </c>
      <c r="D177" s="1">
        <v>201.91</v>
      </c>
      <c r="E177" s="3">
        <f t="shared" si="7"/>
        <v>3848.1150000000007</v>
      </c>
      <c r="F177" s="4">
        <f t="shared" si="8"/>
        <v>248.98000000000047</v>
      </c>
      <c r="G177" s="4">
        <f t="shared" si="9"/>
        <v>-248.98000000000047</v>
      </c>
    </row>
    <row r="178" spans="1:7" x14ac:dyDescent="0.3">
      <c r="A178" s="2">
        <v>43860</v>
      </c>
      <c r="B178" s="1">
        <v>80.967500000000001</v>
      </c>
      <c r="C178" s="1">
        <v>1870.68</v>
      </c>
      <c r="D178" s="1">
        <v>209.53</v>
      </c>
      <c r="E178" s="3">
        <f t="shared" si="7"/>
        <v>3599.1350000000002</v>
      </c>
      <c r="F178" s="4">
        <f t="shared" si="8"/>
        <v>293.48499999999967</v>
      </c>
      <c r="G178" s="4">
        <f t="shared" si="9"/>
        <v>-293.48499999999967</v>
      </c>
    </row>
    <row r="179" spans="1:7" x14ac:dyDescent="0.3">
      <c r="A179" s="2">
        <v>43859</v>
      </c>
      <c r="B179" s="1">
        <v>81.084999999999994</v>
      </c>
      <c r="C179" s="1">
        <v>1858</v>
      </c>
      <c r="D179" s="1">
        <v>223.23</v>
      </c>
      <c r="E179" s="3">
        <f t="shared" si="7"/>
        <v>3305.6500000000005</v>
      </c>
      <c r="F179" s="4">
        <f t="shared" si="8"/>
        <v>-16.174999999999272</v>
      </c>
      <c r="G179" s="4">
        <f t="shared" si="9"/>
        <v>16.174999999999272</v>
      </c>
    </row>
    <row r="180" spans="1:7" x14ac:dyDescent="0.3">
      <c r="A180" s="2">
        <v>43858</v>
      </c>
      <c r="B180" s="1">
        <v>79.422499999999999</v>
      </c>
      <c r="C180" s="1">
        <v>1853.25</v>
      </c>
      <c r="D180" s="1">
        <v>217.79</v>
      </c>
      <c r="E180" s="3">
        <f t="shared" si="7"/>
        <v>3321.8249999999998</v>
      </c>
      <c r="F180" s="4">
        <f t="shared" si="8"/>
        <v>100.66999999999916</v>
      </c>
      <c r="G180" s="4">
        <f t="shared" si="9"/>
        <v>-100.66999999999916</v>
      </c>
    </row>
    <row r="181" spans="1:7" x14ac:dyDescent="0.3">
      <c r="A181" s="2">
        <v>43857</v>
      </c>
      <c r="B181" s="1">
        <v>77.237499999999997</v>
      </c>
      <c r="C181" s="1">
        <v>1828.34</v>
      </c>
      <c r="D181" s="1">
        <v>214.87</v>
      </c>
      <c r="E181" s="3">
        <f t="shared" si="7"/>
        <v>3221.1550000000007</v>
      </c>
      <c r="F181" s="4">
        <f t="shared" si="8"/>
        <v>-122.19999999999982</v>
      </c>
      <c r="G181" s="4">
        <f t="shared" si="9"/>
        <v>122.19999999999982</v>
      </c>
    </row>
    <row r="182" spans="1:7" x14ac:dyDescent="0.3">
      <c r="A182" s="2">
        <v>43854</v>
      </c>
      <c r="B182" s="1">
        <v>79.577500000000001</v>
      </c>
      <c r="C182" s="1">
        <v>1861.64</v>
      </c>
      <c r="D182" s="1">
        <v>217.94</v>
      </c>
      <c r="E182" s="3">
        <f t="shared" si="7"/>
        <v>3343.3550000000005</v>
      </c>
      <c r="F182" s="4">
        <f t="shared" si="8"/>
        <v>-20.979999999999563</v>
      </c>
      <c r="G182" s="4">
        <f t="shared" si="9"/>
        <v>20.979999999999563</v>
      </c>
    </row>
    <row r="183" spans="1:7" x14ac:dyDescent="0.3">
      <c r="A183" s="2">
        <v>43853</v>
      </c>
      <c r="B183" s="1">
        <v>79.807500000000005</v>
      </c>
      <c r="C183" s="1">
        <v>1884.58</v>
      </c>
      <c r="D183" s="1">
        <v>219.76</v>
      </c>
      <c r="E183" s="3">
        <f t="shared" si="7"/>
        <v>3364.335</v>
      </c>
      <c r="F183" s="4">
        <f t="shared" si="8"/>
        <v>44.5649999999996</v>
      </c>
      <c r="G183" s="4">
        <f t="shared" si="9"/>
        <v>-44.5649999999996</v>
      </c>
    </row>
    <row r="184" spans="1:7" x14ac:dyDescent="0.3">
      <c r="A184" s="2">
        <v>43852</v>
      </c>
      <c r="B184" s="1">
        <v>79.424999999999997</v>
      </c>
      <c r="C184" s="1">
        <v>1887.46</v>
      </c>
      <c r="D184" s="1">
        <v>221.32</v>
      </c>
      <c r="E184" s="3">
        <f t="shared" si="7"/>
        <v>3319.7700000000004</v>
      </c>
      <c r="F184" s="4">
        <f t="shared" si="8"/>
        <v>7.4450000000006185</v>
      </c>
      <c r="G184" s="4">
        <f t="shared" si="9"/>
        <v>-7.4450000000006185</v>
      </c>
    </row>
    <row r="185" spans="1:7" x14ac:dyDescent="0.3">
      <c r="A185" s="2">
        <v>43851</v>
      </c>
      <c r="B185" s="1">
        <v>79.142499999999998</v>
      </c>
      <c r="C185" s="1">
        <v>1892</v>
      </c>
      <c r="D185" s="1">
        <v>221.44</v>
      </c>
      <c r="E185" s="3">
        <f t="shared" si="7"/>
        <v>3312.3249999999998</v>
      </c>
      <c r="F185" s="4">
        <f t="shared" si="8"/>
        <v>41.559999999998581</v>
      </c>
      <c r="G185" s="4">
        <f t="shared" si="9"/>
        <v>-41.559999999998581</v>
      </c>
    </row>
    <row r="186" spans="1:7" x14ac:dyDescent="0.3">
      <c r="A186" s="2">
        <v>43847</v>
      </c>
      <c r="B186" s="1">
        <v>79.682500000000005</v>
      </c>
      <c r="C186" s="1">
        <v>1864.72</v>
      </c>
      <c r="D186" s="1">
        <v>222.14</v>
      </c>
      <c r="E186" s="3">
        <f t="shared" si="7"/>
        <v>3270.7650000000012</v>
      </c>
      <c r="F186" s="4">
        <f t="shared" si="8"/>
        <v>9.7850000000016735</v>
      </c>
      <c r="G186" s="4">
        <f t="shared" si="9"/>
        <v>-9.7850000000016735</v>
      </c>
    </row>
    <row r="187" spans="1:7" x14ac:dyDescent="0.3">
      <c r="A187" s="2">
        <v>43846</v>
      </c>
      <c r="B187" s="1">
        <v>78.81</v>
      </c>
      <c r="C187" s="1">
        <v>1877.94</v>
      </c>
      <c r="D187" s="1">
        <v>221.77</v>
      </c>
      <c r="E187" s="3">
        <f t="shared" si="7"/>
        <v>3260.9799999999996</v>
      </c>
      <c r="F187" s="4">
        <f t="shared" si="8"/>
        <v>68.190000000000509</v>
      </c>
      <c r="G187" s="4">
        <f t="shared" si="9"/>
        <v>-68.190000000000509</v>
      </c>
    </row>
    <row r="188" spans="1:7" x14ac:dyDescent="0.3">
      <c r="A188" s="2">
        <v>43845</v>
      </c>
      <c r="B188" s="1">
        <v>77.834999999999994</v>
      </c>
      <c r="C188" s="1">
        <v>1862.02</v>
      </c>
      <c r="D188" s="1">
        <v>221.15</v>
      </c>
      <c r="E188" s="3">
        <f t="shared" si="7"/>
        <v>3192.7899999999991</v>
      </c>
      <c r="F188" s="4">
        <f t="shared" si="8"/>
        <v>-73.390000000001237</v>
      </c>
      <c r="G188" s="4">
        <f t="shared" si="9"/>
        <v>73.390000000001237</v>
      </c>
    </row>
    <row r="189" spans="1:7" x14ac:dyDescent="0.3">
      <c r="A189" s="2">
        <v>43844</v>
      </c>
      <c r="B189" s="1">
        <v>78.17</v>
      </c>
      <c r="C189" s="1">
        <v>1869.44</v>
      </c>
      <c r="D189" s="1">
        <v>219.06</v>
      </c>
      <c r="E189" s="3">
        <f t="shared" si="7"/>
        <v>3266.1800000000003</v>
      </c>
      <c r="F189" s="4">
        <f t="shared" si="8"/>
        <v>-40.219999999999345</v>
      </c>
      <c r="G189" s="4">
        <f t="shared" si="9"/>
        <v>40.219999999999345</v>
      </c>
    </row>
    <row r="190" spans="1:7" x14ac:dyDescent="0.3">
      <c r="A190" s="2">
        <v>43843</v>
      </c>
      <c r="B190" s="1">
        <v>79.239999999999995</v>
      </c>
      <c r="C190" s="1">
        <v>1891.3</v>
      </c>
      <c r="D190" s="1">
        <v>221.91</v>
      </c>
      <c r="E190" s="3">
        <f t="shared" si="7"/>
        <v>3306.3999999999996</v>
      </c>
      <c r="F190" s="4">
        <f t="shared" si="8"/>
        <v>22.154999999999745</v>
      </c>
      <c r="G190" s="4">
        <f t="shared" si="9"/>
        <v>-22.154999999999745</v>
      </c>
    </row>
    <row r="191" spans="1:7" x14ac:dyDescent="0.3">
      <c r="A191" s="2">
        <v>43840</v>
      </c>
      <c r="B191" s="1">
        <v>77.582499999999996</v>
      </c>
      <c r="C191" s="1">
        <v>1883.16</v>
      </c>
      <c r="D191" s="1">
        <v>218.06</v>
      </c>
      <c r="E191" s="3">
        <f t="shared" si="7"/>
        <v>3284.2449999999999</v>
      </c>
      <c r="F191" s="4">
        <f t="shared" si="8"/>
        <v>-22.230000000000473</v>
      </c>
      <c r="G191" s="4">
        <f t="shared" si="9"/>
        <v>22.230000000000473</v>
      </c>
    </row>
    <row r="192" spans="1:7" x14ac:dyDescent="0.3">
      <c r="A192" s="2">
        <v>43839</v>
      </c>
      <c r="B192" s="1">
        <v>77.407499999999999</v>
      </c>
      <c r="C192" s="1">
        <v>1901.05</v>
      </c>
      <c r="D192" s="1">
        <v>218.3</v>
      </c>
      <c r="E192" s="3">
        <f t="shared" si="7"/>
        <v>3306.4750000000004</v>
      </c>
      <c r="F192" s="4">
        <f t="shared" si="8"/>
        <v>37.059999999999491</v>
      </c>
      <c r="G192" s="4">
        <f t="shared" si="9"/>
        <v>-37.059999999999491</v>
      </c>
    </row>
    <row r="193" spans="1:7" x14ac:dyDescent="0.3">
      <c r="A193" s="2">
        <v>43838</v>
      </c>
      <c r="B193" s="1">
        <v>75.797499999999999</v>
      </c>
      <c r="C193" s="1">
        <v>1891.97</v>
      </c>
      <c r="D193" s="1">
        <v>215.22</v>
      </c>
      <c r="E193" s="3">
        <f t="shared" si="7"/>
        <v>3269.4150000000009</v>
      </c>
      <c r="F193" s="4">
        <f t="shared" si="8"/>
        <v>-12.979999999998654</v>
      </c>
      <c r="G193" s="4">
        <f t="shared" si="9"/>
        <v>12.979999999998654</v>
      </c>
    </row>
    <row r="194" spans="1:7" x14ac:dyDescent="0.3">
      <c r="A194" s="2">
        <v>43837</v>
      </c>
      <c r="B194" s="1">
        <v>74.597499999999997</v>
      </c>
      <c r="C194" s="1">
        <v>1906.86</v>
      </c>
      <c r="D194" s="1">
        <v>213.06</v>
      </c>
      <c r="E194" s="3">
        <f t="shared" si="7"/>
        <v>3282.3949999999995</v>
      </c>
      <c r="F194" s="4">
        <f t="shared" si="8"/>
        <v>-18.865000000000691</v>
      </c>
      <c r="G194" s="4">
        <f t="shared" si="9"/>
        <v>18.865000000000691</v>
      </c>
    </row>
    <row r="195" spans="1:7" x14ac:dyDescent="0.3">
      <c r="A195" s="2">
        <v>43836</v>
      </c>
      <c r="B195" s="1">
        <v>74.95</v>
      </c>
      <c r="C195" s="1">
        <v>1902.88</v>
      </c>
      <c r="D195" s="1">
        <v>212.6</v>
      </c>
      <c r="E195" s="3">
        <f t="shared" si="7"/>
        <v>3301.26</v>
      </c>
      <c r="F195" s="4">
        <f t="shared" si="8"/>
        <v>6.8449999999993452</v>
      </c>
      <c r="G195" s="4">
        <f t="shared" si="9"/>
        <v>-6.8449999999993452</v>
      </c>
    </row>
    <row r="196" spans="1:7" x14ac:dyDescent="0.3">
      <c r="A196" s="2">
        <v>43833</v>
      </c>
      <c r="B196" s="1">
        <v>74.357500000000002</v>
      </c>
      <c r="C196" s="1">
        <v>1874.97</v>
      </c>
      <c r="D196" s="1">
        <v>208.67</v>
      </c>
      <c r="E196" s="3">
        <f t="shared" si="7"/>
        <v>3294.4150000000009</v>
      </c>
      <c r="F196" s="4">
        <f t="shared" si="8"/>
        <v>-60.3799999999992</v>
      </c>
      <c r="G196" s="4">
        <f t="shared" si="9"/>
        <v>60.3799999999992</v>
      </c>
    </row>
    <row r="197" spans="1:7" x14ac:dyDescent="0.3">
      <c r="A197" s="2">
        <v>43832</v>
      </c>
      <c r="B197" s="1">
        <v>75.087500000000006</v>
      </c>
      <c r="C197" s="1">
        <v>1898.01</v>
      </c>
      <c r="D197" s="1">
        <v>209.78</v>
      </c>
      <c r="E197" s="3">
        <f t="shared" si="7"/>
        <v>3354.7950000000001</v>
      </c>
      <c r="F197" s="4">
        <f t="shared" si="8"/>
        <v>93.490000000000691</v>
      </c>
      <c r="G197" s="4">
        <f t="shared" si="9"/>
        <v>-93.490000000000691</v>
      </c>
    </row>
    <row r="198" spans="1:7" x14ac:dyDescent="0.3">
      <c r="A198" s="2">
        <v>43831</v>
      </c>
      <c r="B198" s="1">
        <v>73.412499999999994</v>
      </c>
      <c r="C198" s="1">
        <v>1847.84</v>
      </c>
      <c r="D198" s="1">
        <v>205.25</v>
      </c>
      <c r="E198" s="3">
        <f t="shared" ref="E198:E261" si="10">B198*$J$1+C198*$K$1+D198*$L$1</f>
        <v>3261.3049999999994</v>
      </c>
      <c r="F198" s="4">
        <f t="shared" ref="F198:F261" si="11">E198-E199</f>
        <v>0</v>
      </c>
      <c r="G198" s="4">
        <f t="shared" ref="G198:G261" si="12">-F198</f>
        <v>0</v>
      </c>
    </row>
    <row r="199" spans="1:7" x14ac:dyDescent="0.3">
      <c r="A199" s="2">
        <v>43830</v>
      </c>
      <c r="B199" s="1">
        <v>73.412499999999994</v>
      </c>
      <c r="C199" s="1">
        <v>1847.84</v>
      </c>
      <c r="D199" s="1">
        <v>205.25</v>
      </c>
      <c r="E199" s="3">
        <f t="shared" si="10"/>
        <v>3261.3049999999994</v>
      </c>
      <c r="F199" s="4">
        <f t="shared" si="11"/>
        <v>11.724999999998545</v>
      </c>
      <c r="G199" s="4">
        <f t="shared" si="12"/>
        <v>-11.724999999998545</v>
      </c>
    </row>
    <row r="200" spans="1:7" x14ac:dyDescent="0.3">
      <c r="A200" s="2">
        <v>43829</v>
      </c>
      <c r="B200" s="1">
        <v>72.88</v>
      </c>
      <c r="C200" s="1">
        <v>1846.89</v>
      </c>
      <c r="D200" s="1">
        <v>204.41</v>
      </c>
      <c r="E200" s="3">
        <f t="shared" si="10"/>
        <v>3249.5800000000008</v>
      </c>
      <c r="F200" s="4">
        <f t="shared" si="11"/>
        <v>49.480000000000473</v>
      </c>
      <c r="G200" s="4">
        <f t="shared" si="12"/>
        <v>-49.480000000000473</v>
      </c>
    </row>
    <row r="201" spans="1:7" x14ac:dyDescent="0.3">
      <c r="A201" s="2">
        <v>43826</v>
      </c>
      <c r="B201" s="1">
        <v>72.45</v>
      </c>
      <c r="C201" s="1">
        <v>1869.8</v>
      </c>
      <c r="D201" s="1">
        <v>208.1</v>
      </c>
      <c r="E201" s="3">
        <f t="shared" si="10"/>
        <v>3200.1000000000004</v>
      </c>
      <c r="F201" s="4">
        <f t="shared" si="11"/>
        <v>-5.5150000000003274</v>
      </c>
      <c r="G201" s="4">
        <f t="shared" si="12"/>
        <v>5.5150000000003274</v>
      </c>
    </row>
    <row r="202" spans="1:7" x14ac:dyDescent="0.3">
      <c r="A202" s="2">
        <v>43825</v>
      </c>
      <c r="B202" s="1">
        <v>72.477500000000006</v>
      </c>
      <c r="C202" s="1">
        <v>1868.77</v>
      </c>
      <c r="D202" s="1">
        <v>207.79</v>
      </c>
      <c r="E202" s="3">
        <f t="shared" si="10"/>
        <v>3205.6150000000007</v>
      </c>
      <c r="F202" s="4">
        <f t="shared" si="11"/>
        <v>176.22000000000025</v>
      </c>
      <c r="G202" s="4">
        <f t="shared" si="12"/>
        <v>-176.22000000000025</v>
      </c>
    </row>
    <row r="203" spans="1:7" x14ac:dyDescent="0.3">
      <c r="A203" s="2">
        <v>43824</v>
      </c>
      <c r="B203" s="1">
        <v>71.067499999999995</v>
      </c>
      <c r="C203" s="1">
        <v>1789.21</v>
      </c>
      <c r="D203" s="1">
        <v>205.12</v>
      </c>
      <c r="E203" s="3">
        <f t="shared" si="10"/>
        <v>3029.3950000000004</v>
      </c>
      <c r="F203" s="4">
        <f t="shared" si="11"/>
        <v>0</v>
      </c>
      <c r="G203" s="4">
        <f t="shared" si="12"/>
        <v>0</v>
      </c>
    </row>
    <row r="204" spans="1:7" x14ac:dyDescent="0.3">
      <c r="A204" s="2">
        <v>43823</v>
      </c>
      <c r="B204" s="1">
        <v>71.067499999999995</v>
      </c>
      <c r="C204" s="1">
        <v>1789.21</v>
      </c>
      <c r="D204" s="1">
        <v>205.12</v>
      </c>
      <c r="E204" s="3">
        <f t="shared" si="10"/>
        <v>3029.3950000000004</v>
      </c>
      <c r="F204" s="4">
        <f t="shared" si="11"/>
        <v>16.9950000000008</v>
      </c>
      <c r="G204" s="4">
        <f t="shared" si="12"/>
        <v>-16.9950000000008</v>
      </c>
    </row>
    <row r="205" spans="1:7" x14ac:dyDescent="0.3">
      <c r="A205" s="2">
        <v>43822</v>
      </c>
      <c r="B205" s="1">
        <v>71</v>
      </c>
      <c r="C205" s="1">
        <v>1793</v>
      </c>
      <c r="D205" s="1">
        <v>206.18</v>
      </c>
      <c r="E205" s="3">
        <f t="shared" si="10"/>
        <v>3012.3999999999996</v>
      </c>
      <c r="F205" s="4">
        <f t="shared" si="11"/>
        <v>72.399999999999636</v>
      </c>
      <c r="G205" s="4">
        <f t="shared" si="12"/>
        <v>-72.399999999999636</v>
      </c>
    </row>
    <row r="206" spans="1:7" x14ac:dyDescent="0.3">
      <c r="A206" s="2">
        <v>43819</v>
      </c>
      <c r="B206" s="1">
        <v>69.86</v>
      </c>
      <c r="C206" s="1">
        <v>1786.5</v>
      </c>
      <c r="D206" s="1">
        <v>206.3</v>
      </c>
      <c r="E206" s="3">
        <f t="shared" si="10"/>
        <v>2940</v>
      </c>
      <c r="F206" s="4">
        <f t="shared" si="11"/>
        <v>-23.609999999999673</v>
      </c>
      <c r="G206" s="4">
        <f t="shared" si="12"/>
        <v>23.609999999999673</v>
      </c>
    </row>
    <row r="207" spans="1:7" x14ac:dyDescent="0.3">
      <c r="A207" s="2">
        <v>43818</v>
      </c>
      <c r="B207" s="1">
        <v>70.004999999999995</v>
      </c>
      <c r="C207" s="1">
        <v>1792.28</v>
      </c>
      <c r="D207" s="1">
        <v>206.06</v>
      </c>
      <c r="E207" s="3">
        <f t="shared" si="10"/>
        <v>2963.6099999999997</v>
      </c>
      <c r="F207" s="4">
        <f t="shared" si="11"/>
        <v>-51.199999999999818</v>
      </c>
      <c r="G207" s="4">
        <f t="shared" si="12"/>
        <v>51.199999999999818</v>
      </c>
    </row>
    <row r="208" spans="1:7" x14ac:dyDescent="0.3">
      <c r="A208" s="2">
        <v>43817</v>
      </c>
      <c r="B208" s="1">
        <v>69.935000000000002</v>
      </c>
      <c r="C208" s="1">
        <v>1784.03</v>
      </c>
      <c r="D208" s="1">
        <v>202.5</v>
      </c>
      <c r="E208" s="3">
        <f t="shared" si="10"/>
        <v>3014.8099999999995</v>
      </c>
      <c r="F208" s="4">
        <f t="shared" si="11"/>
        <v>-103.8350000000014</v>
      </c>
      <c r="G208" s="4">
        <f t="shared" si="12"/>
        <v>103.8350000000014</v>
      </c>
    </row>
    <row r="209" spans="1:7" x14ac:dyDescent="0.3">
      <c r="A209" s="2">
        <v>43816</v>
      </c>
      <c r="B209" s="1">
        <v>70.102500000000006</v>
      </c>
      <c r="C209" s="1">
        <v>1790.66</v>
      </c>
      <c r="D209" s="1">
        <v>198.39</v>
      </c>
      <c r="E209" s="3">
        <f t="shared" si="10"/>
        <v>3118.6450000000009</v>
      </c>
      <c r="F209" s="4">
        <f t="shared" si="11"/>
        <v>40.375000000000455</v>
      </c>
      <c r="G209" s="4">
        <f t="shared" si="12"/>
        <v>-40.375000000000455</v>
      </c>
    </row>
    <row r="210" spans="1:7" x14ac:dyDescent="0.3">
      <c r="A210" s="2">
        <v>43815</v>
      </c>
      <c r="B210" s="1">
        <v>69.965000000000003</v>
      </c>
      <c r="C210" s="1">
        <v>1769.21</v>
      </c>
      <c r="D210" s="1">
        <v>197.92</v>
      </c>
      <c r="E210" s="3">
        <f t="shared" si="10"/>
        <v>3078.2700000000004</v>
      </c>
      <c r="F210" s="4">
        <f t="shared" si="11"/>
        <v>-0.78499999999849024</v>
      </c>
      <c r="G210" s="4">
        <f t="shared" si="12"/>
        <v>0.78499999999849024</v>
      </c>
    </row>
    <row r="211" spans="1:7" x14ac:dyDescent="0.3">
      <c r="A211" s="2">
        <v>43812</v>
      </c>
      <c r="B211" s="1">
        <v>68.787499999999994</v>
      </c>
      <c r="C211" s="1">
        <v>1760.94</v>
      </c>
      <c r="D211" s="1">
        <v>194.11</v>
      </c>
      <c r="E211" s="3">
        <f t="shared" si="10"/>
        <v>3079.0549999999989</v>
      </c>
      <c r="F211" s="4">
        <f t="shared" si="11"/>
        <v>100.14499999999907</v>
      </c>
      <c r="G211" s="4">
        <f t="shared" si="12"/>
        <v>-100.14499999999907</v>
      </c>
    </row>
    <row r="212" spans="1:7" x14ac:dyDescent="0.3">
      <c r="A212" s="2">
        <v>43811</v>
      </c>
      <c r="B212" s="1">
        <v>67.864999999999995</v>
      </c>
      <c r="C212" s="1">
        <v>1760.33</v>
      </c>
      <c r="D212" s="1">
        <v>196.75</v>
      </c>
      <c r="E212" s="3">
        <f t="shared" si="10"/>
        <v>2978.91</v>
      </c>
      <c r="F212" s="4">
        <f t="shared" si="11"/>
        <v>142.04499999999916</v>
      </c>
      <c r="G212" s="4">
        <f t="shared" si="12"/>
        <v>-142.04499999999916</v>
      </c>
    </row>
    <row r="213" spans="1:7" x14ac:dyDescent="0.3">
      <c r="A213" s="2">
        <v>43810</v>
      </c>
      <c r="B213" s="1">
        <v>67.692499999999995</v>
      </c>
      <c r="C213" s="1">
        <v>1748.72</v>
      </c>
      <c r="D213" s="1">
        <v>202.26</v>
      </c>
      <c r="E213" s="3">
        <f t="shared" si="10"/>
        <v>2836.8650000000007</v>
      </c>
      <c r="F213" s="4">
        <f t="shared" si="11"/>
        <v>19.845000000000709</v>
      </c>
      <c r="G213" s="4">
        <f t="shared" si="12"/>
        <v>-19.845000000000709</v>
      </c>
    </row>
    <row r="214" spans="1:7" x14ac:dyDescent="0.3">
      <c r="A214" s="2">
        <v>43809</v>
      </c>
      <c r="B214" s="1">
        <v>67.12</v>
      </c>
      <c r="C214" s="1">
        <v>1739.21</v>
      </c>
      <c r="D214" s="1">
        <v>200.87</v>
      </c>
      <c r="E214" s="3">
        <f t="shared" si="10"/>
        <v>2817.02</v>
      </c>
      <c r="F214" s="4">
        <f t="shared" si="11"/>
        <v>8.2999999999997272</v>
      </c>
      <c r="G214" s="4">
        <f t="shared" si="12"/>
        <v>-8.2999999999997272</v>
      </c>
    </row>
    <row r="215" spans="1:7" x14ac:dyDescent="0.3">
      <c r="A215" s="2">
        <v>43808</v>
      </c>
      <c r="B215" s="1">
        <v>66.73</v>
      </c>
      <c r="C215" s="1">
        <v>1749.51</v>
      </c>
      <c r="D215" s="1">
        <v>201.34</v>
      </c>
      <c r="E215" s="3">
        <f t="shared" si="10"/>
        <v>2808.7200000000003</v>
      </c>
      <c r="F215" s="4">
        <f t="shared" si="11"/>
        <v>-57.354999999998654</v>
      </c>
      <c r="G215" s="4">
        <f t="shared" si="12"/>
        <v>57.354999999998654</v>
      </c>
    </row>
    <row r="216" spans="1:7" x14ac:dyDescent="0.3">
      <c r="A216" s="2">
        <v>43805</v>
      </c>
      <c r="B216" s="1">
        <v>67.677499999999995</v>
      </c>
      <c r="C216" s="1">
        <v>1751.6</v>
      </c>
      <c r="D216" s="1">
        <v>201.05</v>
      </c>
      <c r="E216" s="3">
        <f t="shared" si="10"/>
        <v>2866.0749999999989</v>
      </c>
      <c r="F216" s="4">
        <f t="shared" si="11"/>
        <v>52.564999999999145</v>
      </c>
      <c r="G216" s="4">
        <f t="shared" si="12"/>
        <v>-52.564999999999145</v>
      </c>
    </row>
    <row r="217" spans="1:7" x14ac:dyDescent="0.3">
      <c r="A217" s="2">
        <v>43804</v>
      </c>
      <c r="B217" s="1">
        <v>66.394999999999996</v>
      </c>
      <c r="C217" s="1">
        <v>1740.48</v>
      </c>
      <c r="D217" s="1">
        <v>199.36</v>
      </c>
      <c r="E217" s="3">
        <f t="shared" si="10"/>
        <v>2813.5099999999998</v>
      </c>
      <c r="F217" s="4">
        <f t="shared" si="11"/>
        <v>-5.4200000000000728</v>
      </c>
      <c r="G217" s="4">
        <f t="shared" si="12"/>
        <v>5.4200000000000728</v>
      </c>
    </row>
    <row r="218" spans="1:7" x14ac:dyDescent="0.3">
      <c r="A218" s="2">
        <v>43803</v>
      </c>
      <c r="B218" s="1">
        <v>65.435000000000002</v>
      </c>
      <c r="C218" s="1">
        <v>1760.69</v>
      </c>
      <c r="D218" s="1">
        <v>198.71</v>
      </c>
      <c r="E218" s="3">
        <f t="shared" si="10"/>
        <v>2818.93</v>
      </c>
      <c r="F218" s="4">
        <f t="shared" si="11"/>
        <v>12.2849999999994</v>
      </c>
      <c r="G218" s="4">
        <f t="shared" si="12"/>
        <v>-12.2849999999994</v>
      </c>
    </row>
    <row r="219" spans="1:7" x14ac:dyDescent="0.3">
      <c r="A219" s="2">
        <v>43802</v>
      </c>
      <c r="B219" s="1">
        <v>64.862499999999997</v>
      </c>
      <c r="C219" s="1">
        <v>1769.96</v>
      </c>
      <c r="D219" s="1">
        <v>198.82</v>
      </c>
      <c r="E219" s="3">
        <f t="shared" si="10"/>
        <v>2806.6450000000004</v>
      </c>
      <c r="F219" s="4">
        <f t="shared" si="11"/>
        <v>-64.555000000000291</v>
      </c>
      <c r="G219" s="4">
        <f t="shared" si="12"/>
        <v>64.555000000000291</v>
      </c>
    </row>
    <row r="220" spans="1:7" x14ac:dyDescent="0.3">
      <c r="A220" s="2">
        <v>43801</v>
      </c>
      <c r="B220" s="1">
        <v>66.040000000000006</v>
      </c>
      <c r="C220" s="1">
        <v>1781.6</v>
      </c>
      <c r="D220" s="1">
        <v>199.7</v>
      </c>
      <c r="E220" s="3">
        <f t="shared" si="10"/>
        <v>2871.2000000000007</v>
      </c>
      <c r="F220" s="4">
        <f t="shared" si="11"/>
        <v>-38.224999999999909</v>
      </c>
      <c r="G220" s="4">
        <f t="shared" si="12"/>
        <v>38.224999999999909</v>
      </c>
    </row>
    <row r="221" spans="1:7" x14ac:dyDescent="0.3">
      <c r="A221" s="2">
        <v>43798</v>
      </c>
      <c r="B221" s="1">
        <v>66.8125</v>
      </c>
      <c r="C221" s="1">
        <v>1800.8</v>
      </c>
      <c r="D221" s="1">
        <v>201.64</v>
      </c>
      <c r="E221" s="3">
        <f t="shared" si="10"/>
        <v>2909.4250000000006</v>
      </c>
      <c r="F221" s="4">
        <f t="shared" si="11"/>
        <v>-35.59499999999889</v>
      </c>
      <c r="G221" s="4">
        <f t="shared" si="12"/>
        <v>35.59499999999889</v>
      </c>
    </row>
    <row r="222" spans="1:7" x14ac:dyDescent="0.3">
      <c r="A222" s="2">
        <v>43797</v>
      </c>
      <c r="B222" s="1">
        <v>66.959999999999994</v>
      </c>
      <c r="C222" s="1">
        <v>1818.51</v>
      </c>
      <c r="D222" s="1">
        <v>202</v>
      </c>
      <c r="E222" s="3">
        <f t="shared" si="10"/>
        <v>2945.0199999999995</v>
      </c>
      <c r="F222" s="4">
        <f t="shared" si="11"/>
        <v>0</v>
      </c>
      <c r="G222" s="4">
        <f t="shared" si="12"/>
        <v>0</v>
      </c>
    </row>
    <row r="223" spans="1:7" x14ac:dyDescent="0.3">
      <c r="A223" s="2">
        <v>43796</v>
      </c>
      <c r="B223" s="1">
        <v>66.959999999999994</v>
      </c>
      <c r="C223" s="1">
        <v>1818.51</v>
      </c>
      <c r="D223" s="1">
        <v>202</v>
      </c>
      <c r="E223" s="3">
        <f t="shared" si="10"/>
        <v>2945.0199999999995</v>
      </c>
      <c r="F223" s="4">
        <f t="shared" si="11"/>
        <v>26.914999999998599</v>
      </c>
      <c r="G223" s="4">
        <f t="shared" si="12"/>
        <v>-26.914999999998599</v>
      </c>
    </row>
    <row r="224" spans="1:7" x14ac:dyDescent="0.3">
      <c r="A224" s="2">
        <v>43795</v>
      </c>
      <c r="B224" s="1">
        <v>66.072500000000005</v>
      </c>
      <c r="C224" s="1">
        <v>1796.94</v>
      </c>
      <c r="D224" s="1">
        <v>198.97</v>
      </c>
      <c r="E224" s="3">
        <f t="shared" si="10"/>
        <v>2918.1050000000009</v>
      </c>
      <c r="F224" s="4">
        <f t="shared" si="11"/>
        <v>36.600000000000364</v>
      </c>
      <c r="G224" s="4">
        <f t="shared" si="12"/>
        <v>-36.600000000000364</v>
      </c>
    </row>
    <row r="225" spans="1:7" x14ac:dyDescent="0.3">
      <c r="A225" s="2">
        <v>43794</v>
      </c>
      <c r="B225" s="1">
        <v>66.592500000000001</v>
      </c>
      <c r="C225" s="1">
        <v>1773.84</v>
      </c>
      <c r="D225" s="1">
        <v>199.79</v>
      </c>
      <c r="E225" s="3">
        <f t="shared" si="10"/>
        <v>2881.5050000000006</v>
      </c>
      <c r="F225" s="4">
        <f t="shared" si="11"/>
        <v>94.2150000000006</v>
      </c>
      <c r="G225" s="4">
        <f t="shared" si="12"/>
        <v>-94.2150000000006</v>
      </c>
    </row>
    <row r="226" spans="1:7" x14ac:dyDescent="0.3">
      <c r="A226" s="2">
        <v>43791</v>
      </c>
      <c r="B226" s="1">
        <v>65.444999999999993</v>
      </c>
      <c r="C226" s="1">
        <v>1745.72</v>
      </c>
      <c r="D226" s="1">
        <v>198.82</v>
      </c>
      <c r="E226" s="3">
        <f t="shared" si="10"/>
        <v>2787.29</v>
      </c>
      <c r="F226" s="4">
        <f t="shared" si="11"/>
        <v>1.3450000000002547</v>
      </c>
      <c r="G226" s="4">
        <f t="shared" si="12"/>
        <v>-1.3450000000002547</v>
      </c>
    </row>
    <row r="227" spans="1:7" x14ac:dyDescent="0.3">
      <c r="A227" s="2">
        <v>43790</v>
      </c>
      <c r="B227" s="1">
        <v>65.502499999999998</v>
      </c>
      <c r="C227" s="1">
        <v>1734.71</v>
      </c>
      <c r="D227" s="1">
        <v>197.93</v>
      </c>
      <c r="E227" s="3">
        <f t="shared" si="10"/>
        <v>2785.9449999999997</v>
      </c>
      <c r="F227" s="4">
        <f t="shared" si="11"/>
        <v>-44.789999999999964</v>
      </c>
      <c r="G227" s="4">
        <f t="shared" si="12"/>
        <v>44.789999999999964</v>
      </c>
    </row>
    <row r="228" spans="1:7" x14ac:dyDescent="0.3">
      <c r="A228" s="2">
        <v>43789</v>
      </c>
      <c r="B228" s="1">
        <v>65.797499999999999</v>
      </c>
      <c r="C228" s="1">
        <v>1745.53</v>
      </c>
      <c r="D228" s="1">
        <v>197.51</v>
      </c>
      <c r="E228" s="3">
        <f t="shared" si="10"/>
        <v>2830.7349999999997</v>
      </c>
      <c r="F228" s="4">
        <f t="shared" si="11"/>
        <v>-17.070000000000618</v>
      </c>
      <c r="G228" s="4">
        <f t="shared" si="12"/>
        <v>17.070000000000618</v>
      </c>
    </row>
    <row r="229" spans="1:7" x14ac:dyDescent="0.3">
      <c r="A229" s="2">
        <v>43788</v>
      </c>
      <c r="B229" s="1">
        <v>66.572500000000005</v>
      </c>
      <c r="C229" s="1">
        <v>1752.79</v>
      </c>
      <c r="D229" s="1">
        <v>199.32</v>
      </c>
      <c r="E229" s="3">
        <f t="shared" si="10"/>
        <v>2847.8050000000003</v>
      </c>
      <c r="F229" s="4">
        <f t="shared" si="11"/>
        <v>-48.005000000000109</v>
      </c>
      <c r="G229" s="4">
        <f t="shared" si="12"/>
        <v>48.005000000000109</v>
      </c>
    </row>
    <row r="230" spans="1:7" x14ac:dyDescent="0.3">
      <c r="A230" s="2">
        <v>43787</v>
      </c>
      <c r="B230" s="1">
        <v>66.775000000000006</v>
      </c>
      <c r="C230" s="1">
        <v>1752.53</v>
      </c>
      <c r="D230" s="1">
        <v>197.4</v>
      </c>
      <c r="E230" s="3">
        <f t="shared" si="10"/>
        <v>2895.8100000000004</v>
      </c>
      <c r="F230" s="4">
        <f t="shared" si="11"/>
        <v>-3.1699999999991633</v>
      </c>
      <c r="G230" s="4">
        <f t="shared" si="12"/>
        <v>3.1699999999991633</v>
      </c>
    </row>
    <row r="231" spans="1:7" x14ac:dyDescent="0.3">
      <c r="A231" s="2">
        <v>43784</v>
      </c>
      <c r="B231" s="1">
        <v>66.44</v>
      </c>
      <c r="C231" s="1">
        <v>1739.49</v>
      </c>
      <c r="D231" s="1">
        <v>195.1</v>
      </c>
      <c r="E231" s="3">
        <f t="shared" si="10"/>
        <v>2898.9799999999996</v>
      </c>
      <c r="F231" s="4">
        <f t="shared" si="11"/>
        <v>-30.220000000000255</v>
      </c>
      <c r="G231" s="4">
        <f t="shared" si="12"/>
        <v>30.220000000000255</v>
      </c>
    </row>
    <row r="232" spans="1:7" x14ac:dyDescent="0.3">
      <c r="A232" s="2">
        <v>43783</v>
      </c>
      <c r="B232" s="1">
        <v>65.66</v>
      </c>
      <c r="C232" s="1">
        <v>1754.6</v>
      </c>
      <c r="D232" s="1">
        <v>193.15</v>
      </c>
      <c r="E232" s="3">
        <f t="shared" si="10"/>
        <v>2929.2</v>
      </c>
      <c r="F232" s="4">
        <f t="shared" si="11"/>
        <v>-19.095000000000255</v>
      </c>
      <c r="G232" s="4">
        <f t="shared" si="12"/>
        <v>19.095000000000255</v>
      </c>
    </row>
    <row r="233" spans="1:7" x14ac:dyDescent="0.3">
      <c r="A233" s="2">
        <v>43782</v>
      </c>
      <c r="B233" s="1">
        <v>66.117500000000007</v>
      </c>
      <c r="C233" s="1">
        <v>1753.11</v>
      </c>
      <c r="D233" s="1">
        <v>193.19</v>
      </c>
      <c r="E233" s="3">
        <f t="shared" si="10"/>
        <v>2948.2950000000001</v>
      </c>
      <c r="F233" s="4">
        <f t="shared" si="11"/>
        <v>7.1950000000001637</v>
      </c>
      <c r="G233" s="4">
        <f t="shared" si="12"/>
        <v>-7.1950000000001637</v>
      </c>
    </row>
    <row r="234" spans="1:7" x14ac:dyDescent="0.3">
      <c r="A234" s="2">
        <v>43781</v>
      </c>
      <c r="B234" s="1">
        <v>65.489999999999995</v>
      </c>
      <c r="C234" s="1">
        <v>1778</v>
      </c>
      <c r="D234" s="1">
        <v>194.47</v>
      </c>
      <c r="E234" s="3">
        <f t="shared" si="10"/>
        <v>2941.1</v>
      </c>
      <c r="F234" s="4">
        <f t="shared" si="11"/>
        <v>-87.5</v>
      </c>
      <c r="G234" s="4">
        <f t="shared" si="12"/>
        <v>87.5</v>
      </c>
    </row>
    <row r="235" spans="1:7" x14ac:dyDescent="0.3">
      <c r="A235" s="2">
        <v>43780</v>
      </c>
      <c r="B235" s="1">
        <v>65.55</v>
      </c>
      <c r="C235" s="1">
        <v>1771.65</v>
      </c>
      <c r="D235" s="1">
        <v>189.61</v>
      </c>
      <c r="E235" s="3">
        <f t="shared" si="10"/>
        <v>3028.6</v>
      </c>
      <c r="F235" s="4">
        <f t="shared" si="11"/>
        <v>21.889999999999873</v>
      </c>
      <c r="G235" s="4">
        <f t="shared" si="12"/>
        <v>-21.889999999999873</v>
      </c>
    </row>
    <row r="236" spans="1:7" x14ac:dyDescent="0.3">
      <c r="A236" s="2">
        <v>43777</v>
      </c>
      <c r="B236" s="1">
        <v>65.034999999999997</v>
      </c>
      <c r="C236" s="1">
        <v>1785.88</v>
      </c>
      <c r="D236" s="1">
        <v>190.84</v>
      </c>
      <c r="E236" s="3">
        <f t="shared" si="10"/>
        <v>3006.71</v>
      </c>
      <c r="F236" s="4">
        <f t="shared" si="11"/>
        <v>-4.1649999999999636</v>
      </c>
      <c r="G236" s="4">
        <f t="shared" si="12"/>
        <v>4.1649999999999636</v>
      </c>
    </row>
    <row r="237" spans="1:7" x14ac:dyDescent="0.3">
      <c r="A237" s="2">
        <v>43776</v>
      </c>
      <c r="B237" s="1">
        <v>64.857500000000002</v>
      </c>
      <c r="C237" s="1">
        <v>1788.2</v>
      </c>
      <c r="D237" s="1">
        <v>190.42</v>
      </c>
      <c r="E237" s="3">
        <f t="shared" si="10"/>
        <v>3010.875</v>
      </c>
      <c r="F237" s="4">
        <f t="shared" si="11"/>
        <v>34.835000000000036</v>
      </c>
      <c r="G237" s="4">
        <f t="shared" si="12"/>
        <v>-34.835000000000036</v>
      </c>
    </row>
    <row r="238" spans="1:7" x14ac:dyDescent="0.3">
      <c r="A238" s="2">
        <v>43775</v>
      </c>
      <c r="B238" s="1">
        <v>64.31</v>
      </c>
      <c r="C238" s="1">
        <v>1795.77</v>
      </c>
      <c r="D238" s="1">
        <v>191.55</v>
      </c>
      <c r="E238" s="3">
        <f t="shared" si="10"/>
        <v>2976.04</v>
      </c>
      <c r="F238" s="4">
        <f t="shared" si="11"/>
        <v>44.894999999999527</v>
      </c>
      <c r="G238" s="4">
        <f t="shared" si="12"/>
        <v>-44.894999999999527</v>
      </c>
    </row>
    <row r="239" spans="1:7" x14ac:dyDescent="0.3">
      <c r="A239" s="2">
        <v>43774</v>
      </c>
      <c r="B239" s="1">
        <v>64.282499999999999</v>
      </c>
      <c r="C239" s="1">
        <v>1801.71</v>
      </c>
      <c r="D239" s="1">
        <v>194.32</v>
      </c>
      <c r="E239" s="3">
        <f t="shared" si="10"/>
        <v>2931.1450000000004</v>
      </c>
      <c r="F239" s="4">
        <f t="shared" si="11"/>
        <v>-2.5249999999991815</v>
      </c>
      <c r="G239" s="4">
        <f t="shared" si="12"/>
        <v>2.5249999999991815</v>
      </c>
    </row>
    <row r="240" spans="1:7" x14ac:dyDescent="0.3">
      <c r="A240" s="2">
        <v>43773</v>
      </c>
      <c r="B240" s="1">
        <v>64.375</v>
      </c>
      <c r="C240" s="1">
        <v>1804.66</v>
      </c>
      <c r="D240" s="1">
        <v>194.72</v>
      </c>
      <c r="E240" s="3">
        <f t="shared" si="10"/>
        <v>2933.6699999999996</v>
      </c>
      <c r="F240" s="4">
        <f t="shared" si="11"/>
        <v>25.4399999999996</v>
      </c>
      <c r="G240" s="4">
        <f t="shared" si="12"/>
        <v>-25.4399999999996</v>
      </c>
    </row>
    <row r="241" spans="1:7" x14ac:dyDescent="0.3">
      <c r="A241" s="2">
        <v>43770</v>
      </c>
      <c r="B241" s="1">
        <v>63.954999999999998</v>
      </c>
      <c r="C241" s="1">
        <v>1791.44</v>
      </c>
      <c r="D241" s="1">
        <v>193.62</v>
      </c>
      <c r="E241" s="3">
        <f t="shared" si="10"/>
        <v>2908.23</v>
      </c>
      <c r="F241" s="4">
        <f t="shared" si="11"/>
        <v>78.410000000000309</v>
      </c>
      <c r="G241" s="4">
        <f t="shared" si="12"/>
        <v>-78.410000000000309</v>
      </c>
    </row>
    <row r="242" spans="1:7" x14ac:dyDescent="0.3">
      <c r="A242" s="2">
        <v>43769</v>
      </c>
      <c r="B242" s="1">
        <v>62.19</v>
      </c>
      <c r="C242" s="1">
        <v>1776.66</v>
      </c>
      <c r="D242" s="1">
        <v>191.65</v>
      </c>
      <c r="E242" s="3">
        <f t="shared" si="10"/>
        <v>2829.8199999999997</v>
      </c>
      <c r="F242" s="4">
        <f t="shared" si="11"/>
        <v>-5.9099999999998545</v>
      </c>
      <c r="G242" s="4">
        <f t="shared" si="12"/>
        <v>5.9099999999998545</v>
      </c>
    </row>
    <row r="243" spans="1:7" x14ac:dyDescent="0.3">
      <c r="A243" s="2">
        <v>43768</v>
      </c>
      <c r="B243" s="1">
        <v>60.814999999999998</v>
      </c>
      <c r="C243" s="1">
        <v>1779.99</v>
      </c>
      <c r="D243" s="1">
        <v>188.25</v>
      </c>
      <c r="E243" s="3">
        <f t="shared" si="10"/>
        <v>2835.7299999999996</v>
      </c>
      <c r="F243" s="4">
        <f t="shared" si="11"/>
        <v>55.384999999999309</v>
      </c>
      <c r="G243" s="4">
        <f t="shared" si="12"/>
        <v>-55.384999999999309</v>
      </c>
    </row>
    <row r="244" spans="1:7" x14ac:dyDescent="0.3">
      <c r="A244" s="2">
        <v>43767</v>
      </c>
      <c r="B244" s="1">
        <v>60.822499999999998</v>
      </c>
      <c r="C244" s="1">
        <v>1762.71</v>
      </c>
      <c r="D244" s="1">
        <v>189.31</v>
      </c>
      <c r="E244" s="3">
        <f t="shared" si="10"/>
        <v>2780.3450000000003</v>
      </c>
      <c r="F244" s="4">
        <f t="shared" si="11"/>
        <v>-98.9399999999996</v>
      </c>
      <c r="G244" s="4">
        <f t="shared" si="12"/>
        <v>98.9399999999996</v>
      </c>
    </row>
    <row r="245" spans="1:7" x14ac:dyDescent="0.3">
      <c r="A245" s="2">
        <v>43766</v>
      </c>
      <c r="B245" s="1">
        <v>62.262500000000003</v>
      </c>
      <c r="C245" s="1">
        <v>1777.08</v>
      </c>
      <c r="D245" s="1">
        <v>189.4</v>
      </c>
      <c r="E245" s="3">
        <f t="shared" si="10"/>
        <v>2879.2849999999999</v>
      </c>
      <c r="F245" s="4">
        <f t="shared" si="11"/>
        <v>32.174999999999727</v>
      </c>
      <c r="G245" s="4">
        <f t="shared" si="12"/>
        <v>-32.174999999999727</v>
      </c>
    </row>
    <row r="246" spans="1:7" x14ac:dyDescent="0.3">
      <c r="A246" s="2">
        <v>43763</v>
      </c>
      <c r="B246" s="1">
        <v>61.645000000000003</v>
      </c>
      <c r="C246" s="1">
        <v>1761.33</v>
      </c>
      <c r="D246" s="1">
        <v>187.89</v>
      </c>
      <c r="E246" s="3">
        <f t="shared" si="10"/>
        <v>2847.11</v>
      </c>
      <c r="F246" s="4">
        <f t="shared" si="11"/>
        <v>-31.599999999999454</v>
      </c>
      <c r="G246" s="4">
        <f t="shared" si="12"/>
        <v>31.599999999999454</v>
      </c>
    </row>
    <row r="247" spans="1:7" x14ac:dyDescent="0.3">
      <c r="A247" s="2">
        <v>43762</v>
      </c>
      <c r="B247" s="1">
        <v>60.895000000000003</v>
      </c>
      <c r="C247" s="1">
        <v>1780.78</v>
      </c>
      <c r="D247" s="1">
        <v>186.38</v>
      </c>
      <c r="E247" s="3">
        <f t="shared" si="10"/>
        <v>2878.7099999999996</v>
      </c>
      <c r="F247" s="4">
        <f t="shared" si="11"/>
        <v>37.619999999999436</v>
      </c>
      <c r="G247" s="4">
        <f t="shared" si="12"/>
        <v>-37.619999999999436</v>
      </c>
    </row>
    <row r="248" spans="1:7" x14ac:dyDescent="0.3">
      <c r="A248" s="2">
        <v>43761</v>
      </c>
      <c r="B248" s="1">
        <v>60.795000000000002</v>
      </c>
      <c r="C248" s="1">
        <v>1762.17</v>
      </c>
      <c r="D248" s="1">
        <v>186.15</v>
      </c>
      <c r="E248" s="3">
        <f t="shared" si="10"/>
        <v>2841.09</v>
      </c>
      <c r="F248" s="4">
        <f t="shared" si="11"/>
        <v>-43.069999999999709</v>
      </c>
      <c r="G248" s="4">
        <f t="shared" si="12"/>
        <v>43.069999999999709</v>
      </c>
    </row>
    <row r="249" spans="1:7" x14ac:dyDescent="0.3">
      <c r="A249" s="2">
        <v>43760</v>
      </c>
      <c r="B249" s="1">
        <v>59.99</v>
      </c>
      <c r="C249" s="1">
        <v>1765.73</v>
      </c>
      <c r="D249" s="1">
        <v>182.34</v>
      </c>
      <c r="E249" s="3">
        <f t="shared" si="10"/>
        <v>2884.16</v>
      </c>
      <c r="F249" s="4">
        <f t="shared" si="11"/>
        <v>101.66499999999996</v>
      </c>
      <c r="G249" s="4">
        <f t="shared" si="12"/>
        <v>-101.66499999999996</v>
      </c>
    </row>
    <row r="250" spans="1:7" x14ac:dyDescent="0.3">
      <c r="A250" s="2">
        <v>43759</v>
      </c>
      <c r="B250" s="1">
        <v>60.127499999999998</v>
      </c>
      <c r="C250" s="1">
        <v>1785.66</v>
      </c>
      <c r="D250" s="1">
        <v>189.76</v>
      </c>
      <c r="E250" s="3">
        <f t="shared" si="10"/>
        <v>2782.4949999999999</v>
      </c>
      <c r="F250" s="4">
        <f t="shared" si="11"/>
        <v>29.349999999999454</v>
      </c>
      <c r="G250" s="4">
        <f t="shared" si="12"/>
        <v>-29.349999999999454</v>
      </c>
    </row>
    <row r="251" spans="1:7" x14ac:dyDescent="0.3">
      <c r="A251" s="2">
        <v>43756</v>
      </c>
      <c r="B251" s="1">
        <v>59.102499999999999</v>
      </c>
      <c r="C251" s="1">
        <v>1757.51</v>
      </c>
      <c r="D251" s="1">
        <v>185.85</v>
      </c>
      <c r="E251" s="3">
        <f t="shared" si="10"/>
        <v>2753.1450000000004</v>
      </c>
      <c r="F251" s="4">
        <f t="shared" si="11"/>
        <v>44.985000000000127</v>
      </c>
      <c r="G251" s="4">
        <f t="shared" si="12"/>
        <v>-44.985000000000127</v>
      </c>
    </row>
    <row r="252" spans="1:7" x14ac:dyDescent="0.3">
      <c r="A252" s="2">
        <v>43755</v>
      </c>
      <c r="B252" s="1">
        <v>58.82</v>
      </c>
      <c r="C252" s="1">
        <v>1787.48</v>
      </c>
      <c r="D252" s="1">
        <v>190.39</v>
      </c>
      <c r="E252" s="3">
        <f t="shared" si="10"/>
        <v>2708.1600000000003</v>
      </c>
      <c r="F252" s="4">
        <f t="shared" si="11"/>
        <v>14.674999999999727</v>
      </c>
      <c r="G252" s="4">
        <f t="shared" si="12"/>
        <v>-14.674999999999727</v>
      </c>
    </row>
    <row r="253" spans="1:7" x14ac:dyDescent="0.3">
      <c r="A253" s="2">
        <v>43754</v>
      </c>
      <c r="B253" s="1">
        <v>58.592500000000001</v>
      </c>
      <c r="C253" s="1">
        <v>1777.43</v>
      </c>
      <c r="D253" s="1">
        <v>189.55</v>
      </c>
      <c r="E253" s="3">
        <f t="shared" si="10"/>
        <v>2693.4850000000006</v>
      </c>
      <c r="F253" s="4">
        <f t="shared" si="11"/>
        <v>-4.9749999999999091</v>
      </c>
      <c r="G253" s="4">
        <f t="shared" si="12"/>
        <v>4.9749999999999091</v>
      </c>
    </row>
    <row r="254" spans="1:7" x14ac:dyDescent="0.3">
      <c r="A254" s="2">
        <v>43753</v>
      </c>
      <c r="B254" s="1">
        <v>58.83</v>
      </c>
      <c r="C254" s="1">
        <v>1767.38</v>
      </c>
      <c r="D254" s="1">
        <v>188.89</v>
      </c>
      <c r="E254" s="3">
        <f t="shared" si="10"/>
        <v>2698.4600000000005</v>
      </c>
      <c r="F254" s="4">
        <f t="shared" si="11"/>
        <v>-57.175000000000182</v>
      </c>
      <c r="G254" s="4">
        <f t="shared" si="12"/>
        <v>57.175000000000182</v>
      </c>
    </row>
    <row r="255" spans="1:7" x14ac:dyDescent="0.3">
      <c r="A255" s="2">
        <v>43752</v>
      </c>
      <c r="B255" s="1">
        <v>58.967500000000001</v>
      </c>
      <c r="C255" s="1">
        <v>1736.43</v>
      </c>
      <c r="D255" s="1">
        <v>183.28</v>
      </c>
      <c r="E255" s="3">
        <f t="shared" si="10"/>
        <v>2755.6350000000007</v>
      </c>
      <c r="F255" s="4">
        <f t="shared" si="11"/>
        <v>22.970000000000709</v>
      </c>
      <c r="G255" s="4">
        <f t="shared" si="12"/>
        <v>-22.970000000000709</v>
      </c>
    </row>
    <row r="256" spans="1:7" x14ac:dyDescent="0.3">
      <c r="A256" s="2">
        <v>43749</v>
      </c>
      <c r="B256" s="1">
        <v>59.052500000000002</v>
      </c>
      <c r="C256" s="1">
        <v>1731.92</v>
      </c>
      <c r="D256" s="1">
        <v>184.19</v>
      </c>
      <c r="E256" s="3">
        <f t="shared" si="10"/>
        <v>2732.665</v>
      </c>
      <c r="F256" s="4">
        <f t="shared" si="11"/>
        <v>16.619999999999436</v>
      </c>
      <c r="G256" s="4">
        <f t="shared" si="12"/>
        <v>-16.619999999999436</v>
      </c>
    </row>
    <row r="257" spans="1:7" x14ac:dyDescent="0.3">
      <c r="A257" s="2">
        <v>43748</v>
      </c>
      <c r="B257" s="1">
        <v>57.522500000000001</v>
      </c>
      <c r="C257" s="1">
        <v>1720.26</v>
      </c>
      <c r="D257" s="1">
        <v>180.03</v>
      </c>
      <c r="E257" s="3">
        <f t="shared" si="10"/>
        <v>2716.0450000000005</v>
      </c>
      <c r="F257" s="4">
        <f t="shared" si="11"/>
        <v>31.190000000000964</v>
      </c>
      <c r="G257" s="4">
        <f t="shared" si="12"/>
        <v>-31.190000000000964</v>
      </c>
    </row>
    <row r="258" spans="1:7" x14ac:dyDescent="0.3">
      <c r="A258" s="2">
        <v>43747</v>
      </c>
      <c r="B258" s="1">
        <v>56.7575</v>
      </c>
      <c r="C258" s="1">
        <v>1721.99</v>
      </c>
      <c r="D258" s="1">
        <v>179.85</v>
      </c>
      <c r="E258" s="3">
        <f t="shared" si="10"/>
        <v>2684.8549999999996</v>
      </c>
      <c r="F258" s="4">
        <f t="shared" si="11"/>
        <v>23.834999999999127</v>
      </c>
      <c r="G258" s="4">
        <f t="shared" si="12"/>
        <v>-23.834999999999127</v>
      </c>
    </row>
    <row r="259" spans="1:7" x14ac:dyDescent="0.3">
      <c r="A259" s="2">
        <v>43746</v>
      </c>
      <c r="B259" s="1">
        <v>56.1</v>
      </c>
      <c r="C259" s="1">
        <v>1705.51</v>
      </c>
      <c r="D259" s="1">
        <v>177.75</v>
      </c>
      <c r="E259" s="3">
        <f t="shared" si="10"/>
        <v>2661.0200000000004</v>
      </c>
      <c r="F259" s="4">
        <f t="shared" si="11"/>
        <v>-48.949999999998909</v>
      </c>
      <c r="G259" s="4">
        <f t="shared" si="12"/>
        <v>48.949999999998909</v>
      </c>
    </row>
    <row r="260" spans="1:7" x14ac:dyDescent="0.3">
      <c r="A260" s="2">
        <v>43745</v>
      </c>
      <c r="B260" s="1">
        <v>56.765000000000001</v>
      </c>
      <c r="C260" s="1">
        <v>1732.66</v>
      </c>
      <c r="D260" s="1">
        <v>179.68</v>
      </c>
      <c r="E260" s="3">
        <f t="shared" si="10"/>
        <v>2709.9699999999993</v>
      </c>
      <c r="F260" s="4">
        <f t="shared" si="11"/>
        <v>2.0449999999991633</v>
      </c>
      <c r="G260" s="4">
        <f t="shared" si="12"/>
        <v>-2.0449999999991633</v>
      </c>
    </row>
    <row r="261" spans="1:7" x14ac:dyDescent="0.3">
      <c r="A261" s="2">
        <v>43742</v>
      </c>
      <c r="B261" s="1">
        <v>56.752499999999998</v>
      </c>
      <c r="C261" s="1">
        <v>1739.65</v>
      </c>
      <c r="D261" s="1">
        <v>180.45</v>
      </c>
      <c r="E261" s="3">
        <f t="shared" si="10"/>
        <v>2707.9250000000002</v>
      </c>
      <c r="F261" s="4">
        <f t="shared" si="11"/>
        <v>86.434999999999945</v>
      </c>
      <c r="G261" s="4">
        <f t="shared" si="12"/>
        <v>-86.434999999999945</v>
      </c>
    </row>
    <row r="262" spans="1:7" x14ac:dyDescent="0.3">
      <c r="A262" s="2">
        <v>43741</v>
      </c>
      <c r="B262" s="1">
        <v>55.204999999999998</v>
      </c>
      <c r="C262" s="1">
        <v>1724.42</v>
      </c>
      <c r="D262" s="1">
        <v>179.38</v>
      </c>
      <c r="E262" s="3">
        <f t="shared" ref="E262:E325" si="13">B262*$J$1+C262*$K$1+D262*$L$1</f>
        <v>2621.4900000000002</v>
      </c>
      <c r="F262" s="4">
        <f t="shared" ref="F262:F325" si="14">E262-E263</f>
        <v>-49.9699999999998</v>
      </c>
      <c r="G262" s="4">
        <f t="shared" ref="G262:G325" si="15">-F262</f>
        <v>49.9699999999998</v>
      </c>
    </row>
    <row r="263" spans="1:7" x14ac:dyDescent="0.3">
      <c r="A263" s="2">
        <v>43740</v>
      </c>
      <c r="B263" s="1">
        <v>54.74</v>
      </c>
      <c r="C263" s="1">
        <v>1713.23</v>
      </c>
      <c r="D263" s="1">
        <v>174.6</v>
      </c>
      <c r="E263" s="3">
        <f t="shared" si="13"/>
        <v>2671.46</v>
      </c>
      <c r="F263" s="4">
        <f t="shared" si="14"/>
        <v>-91.015000000000327</v>
      </c>
      <c r="G263" s="4">
        <f t="shared" si="15"/>
        <v>91.015000000000327</v>
      </c>
    </row>
    <row r="264" spans="1:7" x14ac:dyDescent="0.3">
      <c r="A264" s="2">
        <v>43739</v>
      </c>
      <c r="B264" s="1">
        <v>56.147500000000001</v>
      </c>
      <c r="C264" s="1">
        <v>1735.65</v>
      </c>
      <c r="D264" s="1">
        <v>175.81</v>
      </c>
      <c r="E264" s="3">
        <f t="shared" si="13"/>
        <v>2762.4750000000004</v>
      </c>
      <c r="F264" s="4">
        <f t="shared" si="14"/>
        <v>52.630000000001019</v>
      </c>
      <c r="G264" s="4">
        <f t="shared" si="15"/>
        <v>-52.630000000001019</v>
      </c>
    </row>
    <row r="265" spans="1:7" x14ac:dyDescent="0.3">
      <c r="A265" s="2">
        <v>43738</v>
      </c>
      <c r="B265" s="1">
        <v>55.9925</v>
      </c>
      <c r="C265" s="1">
        <v>1735.91</v>
      </c>
      <c r="D265" s="1">
        <v>178.08</v>
      </c>
      <c r="E265" s="3">
        <f t="shared" si="13"/>
        <v>2709.8449999999993</v>
      </c>
      <c r="F265" s="4">
        <f t="shared" si="14"/>
        <v>65.694999999999709</v>
      </c>
      <c r="G265" s="4">
        <f t="shared" si="15"/>
        <v>-65.694999999999709</v>
      </c>
    </row>
    <row r="266" spans="1:7" x14ac:dyDescent="0.3">
      <c r="A266" s="2">
        <v>43735</v>
      </c>
      <c r="B266" s="1">
        <v>54.704999999999998</v>
      </c>
      <c r="C266" s="1">
        <v>1725.45</v>
      </c>
      <c r="D266" s="1">
        <v>177.1</v>
      </c>
      <c r="E266" s="3">
        <f t="shared" si="13"/>
        <v>2644.1499999999996</v>
      </c>
      <c r="F266" s="4">
        <f t="shared" si="14"/>
        <v>18.044999999999618</v>
      </c>
      <c r="G266" s="4">
        <f t="shared" si="15"/>
        <v>-18.044999999999618</v>
      </c>
    </row>
    <row r="267" spans="1:7" x14ac:dyDescent="0.3">
      <c r="A267" s="2">
        <v>43734</v>
      </c>
      <c r="B267" s="1">
        <v>54.972499999999997</v>
      </c>
      <c r="C267" s="1">
        <v>1739.84</v>
      </c>
      <c r="D267" s="1">
        <v>180.11</v>
      </c>
      <c r="E267" s="3">
        <f t="shared" si="13"/>
        <v>2626.105</v>
      </c>
      <c r="F267" s="4">
        <f t="shared" si="14"/>
        <v>-17.429999999999836</v>
      </c>
      <c r="G267" s="4">
        <f t="shared" si="15"/>
        <v>17.429999999999836</v>
      </c>
    </row>
    <row r="268" spans="1:7" x14ac:dyDescent="0.3">
      <c r="A268" s="2">
        <v>43733</v>
      </c>
      <c r="B268" s="1">
        <v>55.2575</v>
      </c>
      <c r="C268" s="1">
        <v>1768.33</v>
      </c>
      <c r="D268" s="1">
        <v>182.8</v>
      </c>
      <c r="E268" s="3">
        <f t="shared" si="13"/>
        <v>2643.5349999999999</v>
      </c>
      <c r="F268" s="4">
        <f t="shared" si="14"/>
        <v>64.915000000000418</v>
      </c>
      <c r="G268" s="4">
        <f t="shared" si="15"/>
        <v>-64.915000000000418</v>
      </c>
    </row>
    <row r="269" spans="1:7" x14ac:dyDescent="0.3">
      <c r="A269" s="2">
        <v>43732</v>
      </c>
      <c r="B269" s="1">
        <v>54.42</v>
      </c>
      <c r="C269" s="1">
        <v>1741.61</v>
      </c>
      <c r="D269" s="1">
        <v>181.28</v>
      </c>
      <c r="E269" s="3">
        <f t="shared" si="13"/>
        <v>2578.6199999999994</v>
      </c>
      <c r="F269" s="4">
        <f t="shared" si="14"/>
        <v>10.419999999998709</v>
      </c>
      <c r="G269" s="4">
        <f t="shared" si="15"/>
        <v>-10.419999999998709</v>
      </c>
    </row>
    <row r="270" spans="1:7" x14ac:dyDescent="0.3">
      <c r="A270" s="2">
        <v>43731</v>
      </c>
      <c r="B270" s="1">
        <v>54.68</v>
      </c>
      <c r="C270" s="1">
        <v>1785.3</v>
      </c>
      <c r="D270" s="1">
        <v>186.82</v>
      </c>
      <c r="E270" s="3">
        <f t="shared" si="13"/>
        <v>2568.2000000000007</v>
      </c>
      <c r="F270" s="4">
        <f t="shared" si="14"/>
        <v>56.855000000001382</v>
      </c>
      <c r="G270" s="4">
        <f t="shared" si="15"/>
        <v>-56.855000000001382</v>
      </c>
    </row>
    <row r="271" spans="1:7" x14ac:dyDescent="0.3">
      <c r="A271" s="2">
        <v>43728</v>
      </c>
      <c r="B271" s="1">
        <v>54.432499999999997</v>
      </c>
      <c r="C271" s="1">
        <v>1794.16</v>
      </c>
      <c r="D271" s="1">
        <v>189.93</v>
      </c>
      <c r="E271" s="3">
        <f t="shared" si="13"/>
        <v>2511.3449999999993</v>
      </c>
      <c r="F271" s="4">
        <f t="shared" si="14"/>
        <v>-90.855000000000928</v>
      </c>
      <c r="G271" s="4">
        <f t="shared" si="15"/>
        <v>90.855000000000928</v>
      </c>
    </row>
    <row r="272" spans="1:7" x14ac:dyDescent="0.3">
      <c r="A272" s="2">
        <v>43727</v>
      </c>
      <c r="B272" s="1">
        <v>55.24</v>
      </c>
      <c r="C272" s="1">
        <v>1821.5</v>
      </c>
      <c r="D272" s="1">
        <v>190.14</v>
      </c>
      <c r="E272" s="3">
        <f t="shared" si="13"/>
        <v>2602.2000000000003</v>
      </c>
      <c r="F272" s="4">
        <f t="shared" si="14"/>
        <v>-54.545000000000073</v>
      </c>
      <c r="G272" s="4">
        <f t="shared" si="15"/>
        <v>54.545000000000073</v>
      </c>
    </row>
    <row r="273" spans="1:7" x14ac:dyDescent="0.3">
      <c r="A273" s="2">
        <v>43726</v>
      </c>
      <c r="B273" s="1">
        <v>55.692500000000003</v>
      </c>
      <c r="C273" s="1">
        <v>1817.46</v>
      </c>
      <c r="D273" s="1">
        <v>188.14</v>
      </c>
      <c r="E273" s="3">
        <f t="shared" si="13"/>
        <v>2656.7450000000003</v>
      </c>
      <c r="F273" s="4">
        <f t="shared" si="14"/>
        <v>14.495000000000346</v>
      </c>
      <c r="G273" s="4">
        <f t="shared" si="15"/>
        <v>-14.495000000000346</v>
      </c>
    </row>
    <row r="274" spans="1:7" x14ac:dyDescent="0.3">
      <c r="A274" s="2">
        <v>43725</v>
      </c>
      <c r="B274" s="1">
        <v>55.174999999999997</v>
      </c>
      <c r="C274" s="1">
        <v>1822.55</v>
      </c>
      <c r="D274" s="1">
        <v>188.08</v>
      </c>
      <c r="E274" s="3">
        <f t="shared" si="13"/>
        <v>2642.25</v>
      </c>
      <c r="F274" s="4">
        <f t="shared" si="14"/>
        <v>2.2199999999997999</v>
      </c>
      <c r="G274" s="4">
        <f t="shared" si="15"/>
        <v>-2.2199999999997999</v>
      </c>
    </row>
    <row r="275" spans="1:7" x14ac:dyDescent="0.3">
      <c r="A275" s="2">
        <v>43724</v>
      </c>
      <c r="B275" s="1">
        <v>54.975000000000001</v>
      </c>
      <c r="C275" s="1">
        <v>1807.84</v>
      </c>
      <c r="D275" s="1">
        <v>186.22</v>
      </c>
      <c r="E275" s="3">
        <f t="shared" si="13"/>
        <v>2640.03</v>
      </c>
      <c r="F275" s="4">
        <f t="shared" si="14"/>
        <v>-29.224999999999909</v>
      </c>
      <c r="G275" s="4">
        <f t="shared" si="15"/>
        <v>29.224999999999909</v>
      </c>
    </row>
    <row r="276" spans="1:7" x14ac:dyDescent="0.3">
      <c r="A276" s="2">
        <v>43721</v>
      </c>
      <c r="B276" s="1">
        <v>54.6875</v>
      </c>
      <c r="C276" s="1">
        <v>1839.34</v>
      </c>
      <c r="D276" s="1">
        <v>187.19</v>
      </c>
      <c r="E276" s="3">
        <f t="shared" si="13"/>
        <v>2669.2550000000001</v>
      </c>
      <c r="F276" s="4">
        <f t="shared" si="14"/>
        <v>-57.004999999999654</v>
      </c>
      <c r="G276" s="4">
        <f t="shared" si="15"/>
        <v>57.004999999999654</v>
      </c>
    </row>
    <row r="277" spans="1:7" x14ac:dyDescent="0.3">
      <c r="A277" s="2">
        <v>43720</v>
      </c>
      <c r="B277" s="1">
        <v>55.7712</v>
      </c>
      <c r="C277" s="1">
        <v>1843.55</v>
      </c>
      <c r="D277" s="1">
        <v>187.47</v>
      </c>
      <c r="E277" s="3">
        <f t="shared" si="13"/>
        <v>2726.2599999999998</v>
      </c>
      <c r="F277" s="4">
        <f t="shared" si="14"/>
        <v>55.205000000000382</v>
      </c>
      <c r="G277" s="4">
        <f t="shared" si="15"/>
        <v>-55.205000000000382</v>
      </c>
    </row>
    <row r="278" spans="1:7" x14ac:dyDescent="0.3">
      <c r="A278" s="2">
        <v>43719</v>
      </c>
      <c r="B278" s="1">
        <v>55.897500000000001</v>
      </c>
      <c r="C278" s="1">
        <v>1822.99</v>
      </c>
      <c r="D278" s="1">
        <v>188.49</v>
      </c>
      <c r="E278" s="3">
        <f t="shared" si="13"/>
        <v>2671.0549999999994</v>
      </c>
      <c r="F278" s="4">
        <f t="shared" si="14"/>
        <v>44.604999999998654</v>
      </c>
      <c r="G278" s="4">
        <f t="shared" si="15"/>
        <v>-44.604999999998654</v>
      </c>
    </row>
    <row r="279" spans="1:7" x14ac:dyDescent="0.3">
      <c r="A279" s="2">
        <v>43718</v>
      </c>
      <c r="B279" s="1">
        <v>54.174999999999997</v>
      </c>
      <c r="C279" s="1">
        <v>1820.55</v>
      </c>
      <c r="D279" s="1">
        <v>186.17</v>
      </c>
      <c r="E279" s="3">
        <f t="shared" si="13"/>
        <v>2626.4500000000007</v>
      </c>
      <c r="F279" s="4">
        <f t="shared" si="14"/>
        <v>61.825000000000728</v>
      </c>
      <c r="G279" s="4">
        <f t="shared" si="15"/>
        <v>-61.825000000000728</v>
      </c>
    </row>
    <row r="280" spans="1:7" x14ac:dyDescent="0.3">
      <c r="A280" s="2">
        <v>43717</v>
      </c>
      <c r="B280" s="1">
        <v>53.542499999999997</v>
      </c>
      <c r="C280" s="1">
        <v>1831.35</v>
      </c>
      <c r="D280" s="1">
        <v>188.76</v>
      </c>
      <c r="E280" s="3">
        <f t="shared" si="13"/>
        <v>2564.625</v>
      </c>
      <c r="F280" s="4">
        <f t="shared" si="14"/>
        <v>-18.345000000000255</v>
      </c>
      <c r="G280" s="4">
        <f t="shared" si="15"/>
        <v>18.345000000000255</v>
      </c>
    </row>
    <row r="281" spans="1:7" x14ac:dyDescent="0.3">
      <c r="A281" s="2">
        <v>43714</v>
      </c>
      <c r="B281" s="1">
        <v>53.314999999999998</v>
      </c>
      <c r="C281" s="1">
        <v>1833.51</v>
      </c>
      <c r="D281" s="1">
        <v>187.49</v>
      </c>
      <c r="E281" s="3">
        <f t="shared" si="13"/>
        <v>2582.9700000000003</v>
      </c>
      <c r="F281" s="4">
        <f t="shared" si="14"/>
        <v>53.529999999999745</v>
      </c>
      <c r="G281" s="4">
        <f t="shared" si="15"/>
        <v>-53.529999999999745</v>
      </c>
    </row>
    <row r="282" spans="1:7" x14ac:dyDescent="0.3">
      <c r="A282" s="2">
        <v>43713</v>
      </c>
      <c r="B282" s="1">
        <v>53.32</v>
      </c>
      <c r="C282" s="1">
        <v>1840.72</v>
      </c>
      <c r="D282" s="1">
        <v>190.9</v>
      </c>
      <c r="E282" s="3">
        <f t="shared" si="13"/>
        <v>2529.4400000000005</v>
      </c>
      <c r="F282" s="4">
        <f t="shared" si="14"/>
        <v>56.125000000000455</v>
      </c>
      <c r="G282" s="4">
        <f t="shared" si="15"/>
        <v>-56.125000000000455</v>
      </c>
    </row>
    <row r="283" spans="1:7" x14ac:dyDescent="0.3">
      <c r="A283" s="2">
        <v>43712</v>
      </c>
      <c r="B283" s="1">
        <v>52.297499999999999</v>
      </c>
      <c r="C283" s="1">
        <v>1800.62</v>
      </c>
      <c r="D283" s="1">
        <v>187.14</v>
      </c>
      <c r="E283" s="3">
        <f t="shared" si="13"/>
        <v>2473.3150000000001</v>
      </c>
      <c r="F283" s="4">
        <f t="shared" si="14"/>
        <v>-29.815000000000509</v>
      </c>
      <c r="G283" s="4">
        <f t="shared" si="15"/>
        <v>29.815000000000509</v>
      </c>
    </row>
    <row r="284" spans="1:7" x14ac:dyDescent="0.3">
      <c r="A284" s="2">
        <v>43711</v>
      </c>
      <c r="B284" s="1">
        <v>51.424999999999997</v>
      </c>
      <c r="C284" s="1">
        <v>1789.84</v>
      </c>
      <c r="D284" s="1">
        <v>182.39</v>
      </c>
      <c r="E284" s="3">
        <f t="shared" si="13"/>
        <v>2503.1300000000006</v>
      </c>
      <c r="F284" s="4">
        <f t="shared" si="14"/>
        <v>54.700000000000273</v>
      </c>
      <c r="G284" s="4">
        <f t="shared" si="15"/>
        <v>-54.700000000000273</v>
      </c>
    </row>
    <row r="285" spans="1:7" x14ac:dyDescent="0.3">
      <c r="A285" s="2">
        <v>43710</v>
      </c>
      <c r="B285" s="1">
        <v>52.185000000000002</v>
      </c>
      <c r="C285" s="1">
        <v>1776.29</v>
      </c>
      <c r="D285" s="1">
        <v>185.67</v>
      </c>
      <c r="E285" s="3">
        <f t="shared" si="13"/>
        <v>2448.4300000000003</v>
      </c>
      <c r="F285" s="4">
        <f t="shared" si="14"/>
        <v>0</v>
      </c>
      <c r="G285" s="4">
        <f t="shared" si="15"/>
        <v>0</v>
      </c>
    </row>
    <row r="286" spans="1:7" x14ac:dyDescent="0.3">
      <c r="A286" s="2">
        <v>43707</v>
      </c>
      <c r="B286" s="1">
        <v>52.185000000000002</v>
      </c>
      <c r="C286" s="1">
        <v>1776.29</v>
      </c>
      <c r="D286" s="1">
        <v>185.67</v>
      </c>
      <c r="E286" s="3">
        <f t="shared" si="13"/>
        <v>2448.4300000000003</v>
      </c>
      <c r="F286" s="4">
        <f t="shared" si="14"/>
        <v>-25.595000000000255</v>
      </c>
      <c r="G286" s="4">
        <f t="shared" si="15"/>
        <v>25.595000000000255</v>
      </c>
    </row>
    <row r="287" spans="1:7" x14ac:dyDescent="0.3">
      <c r="A287" s="2">
        <v>43706</v>
      </c>
      <c r="B287" s="1">
        <v>52.252499999999998</v>
      </c>
      <c r="C287" s="1">
        <v>1786.4</v>
      </c>
      <c r="D287" s="1">
        <v>185.57</v>
      </c>
      <c r="E287" s="3">
        <f t="shared" si="13"/>
        <v>2474.0250000000005</v>
      </c>
      <c r="F287" s="4">
        <f t="shared" si="14"/>
        <v>11.600000000000364</v>
      </c>
      <c r="G287" s="4">
        <f t="shared" si="15"/>
        <v>-11.600000000000364</v>
      </c>
    </row>
    <row r="288" spans="1:7" x14ac:dyDescent="0.3">
      <c r="A288" s="2">
        <v>43705</v>
      </c>
      <c r="B288" s="1">
        <v>51.3825</v>
      </c>
      <c r="C288" s="1">
        <v>1764.25</v>
      </c>
      <c r="D288" s="1">
        <v>181.76</v>
      </c>
      <c r="E288" s="3">
        <f t="shared" si="13"/>
        <v>2462.4250000000002</v>
      </c>
      <c r="F288" s="4">
        <f t="shared" si="14"/>
        <v>12.765000000000327</v>
      </c>
      <c r="G288" s="4">
        <f t="shared" si="15"/>
        <v>-12.765000000000327</v>
      </c>
    </row>
    <row r="289" spans="1:7" x14ac:dyDescent="0.3">
      <c r="A289" s="2">
        <v>43704</v>
      </c>
      <c r="B289" s="1">
        <v>51.04</v>
      </c>
      <c r="C289" s="1">
        <v>1761.83</v>
      </c>
      <c r="D289" s="1">
        <v>181.3</v>
      </c>
      <c r="E289" s="3">
        <f t="shared" si="13"/>
        <v>2449.66</v>
      </c>
      <c r="F289" s="4">
        <f t="shared" si="14"/>
        <v>-62.004999999999654</v>
      </c>
      <c r="G289" s="4">
        <f t="shared" si="15"/>
        <v>62.004999999999654</v>
      </c>
    </row>
    <row r="290" spans="1:7" x14ac:dyDescent="0.3">
      <c r="A290" s="2">
        <v>43703</v>
      </c>
      <c r="B290" s="1">
        <v>51.622500000000002</v>
      </c>
      <c r="C290" s="1">
        <v>1768.87</v>
      </c>
      <c r="D290" s="1">
        <v>180.36</v>
      </c>
      <c r="E290" s="3">
        <f t="shared" si="13"/>
        <v>2511.6649999999995</v>
      </c>
      <c r="F290" s="4">
        <f t="shared" si="14"/>
        <v>34.424999999999727</v>
      </c>
      <c r="G290" s="4">
        <f t="shared" si="15"/>
        <v>-34.424999999999727</v>
      </c>
    </row>
    <row r="291" spans="1:7" x14ac:dyDescent="0.3">
      <c r="A291" s="2">
        <v>43700</v>
      </c>
      <c r="B291" s="1">
        <v>50.66</v>
      </c>
      <c r="C291" s="1">
        <v>1749.62</v>
      </c>
      <c r="D291" s="1">
        <v>177.75</v>
      </c>
      <c r="E291" s="3">
        <f t="shared" si="13"/>
        <v>2477.2399999999998</v>
      </c>
      <c r="F291" s="4">
        <f t="shared" si="14"/>
        <v>-148.91000000000031</v>
      </c>
      <c r="G291" s="4">
        <f t="shared" si="15"/>
        <v>148.91000000000031</v>
      </c>
    </row>
    <row r="292" spans="1:7" x14ac:dyDescent="0.3">
      <c r="A292" s="2">
        <v>43699</v>
      </c>
      <c r="B292" s="1">
        <v>53.115000000000002</v>
      </c>
      <c r="C292" s="1">
        <v>1805.6</v>
      </c>
      <c r="D292" s="1">
        <v>182.04</v>
      </c>
      <c r="E292" s="3">
        <f t="shared" si="13"/>
        <v>2626.15</v>
      </c>
      <c r="F292" s="4">
        <f t="shared" si="14"/>
        <v>-7.9299999999998363</v>
      </c>
      <c r="G292" s="4">
        <f t="shared" si="15"/>
        <v>7.9299999999998363</v>
      </c>
    </row>
    <row r="293" spans="1:7" x14ac:dyDescent="0.3">
      <c r="A293" s="2">
        <v>43698</v>
      </c>
      <c r="B293" s="1">
        <v>53.16</v>
      </c>
      <c r="C293" s="1">
        <v>1823.54</v>
      </c>
      <c r="D293" s="1">
        <v>183.55</v>
      </c>
      <c r="E293" s="3">
        <f t="shared" si="13"/>
        <v>2634.08</v>
      </c>
      <c r="F293" s="4">
        <f t="shared" si="14"/>
        <v>78.019999999999527</v>
      </c>
      <c r="G293" s="4">
        <f t="shared" si="15"/>
        <v>-78.019999999999527</v>
      </c>
    </row>
    <row r="294" spans="1:7" x14ac:dyDescent="0.3">
      <c r="A294" s="2">
        <v>43697</v>
      </c>
      <c r="B294" s="1">
        <v>52.59</v>
      </c>
      <c r="C294" s="1">
        <v>1801.38</v>
      </c>
      <c r="D294" s="1">
        <v>183.81</v>
      </c>
      <c r="E294" s="3">
        <f t="shared" si="13"/>
        <v>2556.0600000000004</v>
      </c>
      <c r="F294" s="4">
        <f t="shared" si="14"/>
        <v>17.845000000000255</v>
      </c>
      <c r="G294" s="4">
        <f t="shared" si="15"/>
        <v>-17.845000000000255</v>
      </c>
    </row>
    <row r="295" spans="1:7" x14ac:dyDescent="0.3">
      <c r="A295" s="2">
        <v>43696</v>
      </c>
      <c r="B295" s="1">
        <v>52.587499999999999</v>
      </c>
      <c r="C295" s="1">
        <v>1816.12</v>
      </c>
      <c r="D295" s="1">
        <v>186.17</v>
      </c>
      <c r="E295" s="3">
        <f t="shared" si="13"/>
        <v>2538.2150000000001</v>
      </c>
      <c r="F295" s="4">
        <f t="shared" si="14"/>
        <v>45.825000000000728</v>
      </c>
      <c r="G295" s="4">
        <f t="shared" si="15"/>
        <v>-45.825000000000728</v>
      </c>
    </row>
    <row r="296" spans="1:7" x14ac:dyDescent="0.3">
      <c r="A296" s="2">
        <v>43693</v>
      </c>
      <c r="B296" s="1">
        <v>51.625</v>
      </c>
      <c r="C296" s="1">
        <v>1792.57</v>
      </c>
      <c r="D296" s="1">
        <v>183.7</v>
      </c>
      <c r="E296" s="3">
        <f t="shared" si="13"/>
        <v>2492.3899999999994</v>
      </c>
      <c r="F296" s="4">
        <f t="shared" si="14"/>
        <v>70.199999999999818</v>
      </c>
      <c r="G296" s="4">
        <f t="shared" si="15"/>
        <v>-70.199999999999818</v>
      </c>
    </row>
    <row r="297" spans="1:7" x14ac:dyDescent="0.3">
      <c r="A297" s="2">
        <v>43692</v>
      </c>
      <c r="B297" s="1">
        <v>50.435000000000002</v>
      </c>
      <c r="C297" s="1">
        <v>1776.12</v>
      </c>
      <c r="D297" s="1">
        <v>182.59</v>
      </c>
      <c r="E297" s="3">
        <f t="shared" si="13"/>
        <v>2422.1899999999996</v>
      </c>
      <c r="F297" s="4">
        <f t="shared" si="14"/>
        <v>-43.9050000000002</v>
      </c>
      <c r="G297" s="4">
        <f t="shared" si="15"/>
        <v>43.9050000000002</v>
      </c>
    </row>
    <row r="298" spans="1:7" x14ac:dyDescent="0.3">
      <c r="A298" s="2">
        <v>43691</v>
      </c>
      <c r="B298" s="1">
        <v>50.6875</v>
      </c>
      <c r="C298" s="1">
        <v>1762.96</v>
      </c>
      <c r="D298" s="1">
        <v>179.71</v>
      </c>
      <c r="E298" s="3">
        <f t="shared" si="13"/>
        <v>2466.0949999999998</v>
      </c>
      <c r="F298" s="4">
        <f t="shared" si="14"/>
        <v>-25.710000000000491</v>
      </c>
      <c r="G298" s="4">
        <f t="shared" si="15"/>
        <v>25.710000000000491</v>
      </c>
    </row>
    <row r="299" spans="1:7" x14ac:dyDescent="0.3">
      <c r="A299" s="2">
        <v>43690</v>
      </c>
      <c r="B299" s="1">
        <v>52.2425</v>
      </c>
      <c r="C299" s="1">
        <v>1824.34</v>
      </c>
      <c r="D299" s="1">
        <v>188.45</v>
      </c>
      <c r="E299" s="3">
        <f t="shared" si="13"/>
        <v>2491.8050000000003</v>
      </c>
      <c r="F299" s="4">
        <f t="shared" si="14"/>
        <v>123.36500000000024</v>
      </c>
      <c r="G299" s="4">
        <f t="shared" si="15"/>
        <v>-123.36500000000024</v>
      </c>
    </row>
    <row r="300" spans="1:7" x14ac:dyDescent="0.3">
      <c r="A300" s="2">
        <v>43689</v>
      </c>
      <c r="B300" s="1">
        <v>50.12</v>
      </c>
      <c r="C300" s="1">
        <v>1784.92</v>
      </c>
      <c r="D300" s="1">
        <v>185.37</v>
      </c>
      <c r="E300" s="3">
        <f t="shared" si="13"/>
        <v>2368.44</v>
      </c>
      <c r="F300" s="4">
        <f t="shared" si="14"/>
        <v>-2.0949999999997999</v>
      </c>
      <c r="G300" s="4">
        <f t="shared" si="15"/>
        <v>2.0949999999997999</v>
      </c>
    </row>
    <row r="301" spans="1:7" x14ac:dyDescent="0.3">
      <c r="A301" s="2">
        <v>43686</v>
      </c>
      <c r="B301" s="1">
        <v>50.247500000000002</v>
      </c>
      <c r="C301" s="1">
        <v>1807.58</v>
      </c>
      <c r="D301" s="1">
        <v>187.85</v>
      </c>
      <c r="E301" s="3">
        <f t="shared" si="13"/>
        <v>2370.5349999999999</v>
      </c>
      <c r="F301" s="4">
        <f t="shared" si="14"/>
        <v>-34.920000000000982</v>
      </c>
      <c r="G301" s="4">
        <f t="shared" si="15"/>
        <v>34.920000000000982</v>
      </c>
    </row>
    <row r="302" spans="1:7" x14ac:dyDescent="0.3">
      <c r="A302" s="2">
        <v>43685</v>
      </c>
      <c r="B302" s="1">
        <v>50.857500000000002</v>
      </c>
      <c r="C302" s="1">
        <v>1832.89</v>
      </c>
      <c r="D302" s="1">
        <v>190.16</v>
      </c>
      <c r="E302" s="3">
        <f t="shared" si="13"/>
        <v>2405.4550000000008</v>
      </c>
      <c r="F302" s="4">
        <f t="shared" si="14"/>
        <v>33.655000000000655</v>
      </c>
      <c r="G302" s="4">
        <f t="shared" si="15"/>
        <v>-33.655000000000655</v>
      </c>
    </row>
    <row r="303" spans="1:7" x14ac:dyDescent="0.3">
      <c r="A303" s="2">
        <v>43684</v>
      </c>
      <c r="B303" s="1">
        <v>49.76</v>
      </c>
      <c r="C303" s="1">
        <v>1793.4</v>
      </c>
      <c r="D303" s="1">
        <v>185.15</v>
      </c>
      <c r="E303" s="3">
        <f t="shared" si="13"/>
        <v>2371.8000000000002</v>
      </c>
      <c r="F303" s="4">
        <f t="shared" si="14"/>
        <v>23.840000000000146</v>
      </c>
      <c r="G303" s="4">
        <f t="shared" si="15"/>
        <v>-23.840000000000146</v>
      </c>
    </row>
    <row r="304" spans="1:7" x14ac:dyDescent="0.3">
      <c r="A304" s="2">
        <v>43683</v>
      </c>
      <c r="B304" s="1">
        <v>49.25</v>
      </c>
      <c r="C304" s="1">
        <v>1787.83</v>
      </c>
      <c r="D304" s="1">
        <v>184.51</v>
      </c>
      <c r="E304" s="3">
        <f t="shared" si="13"/>
        <v>2347.96</v>
      </c>
      <c r="F304" s="4">
        <f t="shared" si="14"/>
        <v>35.549999999999727</v>
      </c>
      <c r="G304" s="4">
        <f t="shared" si="15"/>
        <v>-35.549999999999727</v>
      </c>
    </row>
    <row r="305" spans="1:7" x14ac:dyDescent="0.3">
      <c r="A305" s="2">
        <v>43682</v>
      </c>
      <c r="B305" s="1">
        <v>48.335000000000001</v>
      </c>
      <c r="C305" s="1">
        <v>1765.13</v>
      </c>
      <c r="D305" s="1">
        <v>181.73</v>
      </c>
      <c r="E305" s="3">
        <f t="shared" si="13"/>
        <v>2312.4100000000003</v>
      </c>
      <c r="F305" s="4">
        <f t="shared" si="14"/>
        <v>-103.91999999999916</v>
      </c>
      <c r="G305" s="4">
        <f t="shared" si="15"/>
        <v>103.91999999999916</v>
      </c>
    </row>
    <row r="306" spans="1:7" x14ac:dyDescent="0.3">
      <c r="A306" s="2">
        <v>43679</v>
      </c>
      <c r="B306" s="1">
        <v>51.005000000000003</v>
      </c>
      <c r="C306" s="1">
        <v>1823.24</v>
      </c>
      <c r="D306" s="1">
        <v>189.02</v>
      </c>
      <c r="E306" s="3">
        <f t="shared" si="13"/>
        <v>2416.3299999999995</v>
      </c>
      <c r="F306" s="4">
        <f t="shared" si="14"/>
        <v>-45.085000000000036</v>
      </c>
      <c r="G306" s="4">
        <f t="shared" si="15"/>
        <v>45.085000000000036</v>
      </c>
    </row>
    <row r="307" spans="1:7" x14ac:dyDescent="0.3">
      <c r="A307" s="2">
        <v>43678</v>
      </c>
      <c r="B307" s="1">
        <v>52.107500000000002</v>
      </c>
      <c r="C307" s="1">
        <v>1855.32</v>
      </c>
      <c r="D307" s="1">
        <v>192.73</v>
      </c>
      <c r="E307" s="3">
        <f t="shared" si="13"/>
        <v>2461.4149999999995</v>
      </c>
      <c r="F307" s="4">
        <f t="shared" si="14"/>
        <v>-50.545000000000073</v>
      </c>
      <c r="G307" s="4">
        <f t="shared" si="15"/>
        <v>50.545000000000073</v>
      </c>
    </row>
    <row r="308" spans="1:7" x14ac:dyDescent="0.3">
      <c r="A308" s="2">
        <v>43677</v>
      </c>
      <c r="B308" s="1">
        <v>53.26</v>
      </c>
      <c r="C308" s="1">
        <v>1866.78</v>
      </c>
      <c r="D308" s="1">
        <v>194.23</v>
      </c>
      <c r="E308" s="3">
        <f t="shared" si="13"/>
        <v>2511.9599999999996</v>
      </c>
      <c r="F308" s="4">
        <f t="shared" si="14"/>
        <v>45.949999999999818</v>
      </c>
      <c r="G308" s="4">
        <f t="shared" si="15"/>
        <v>-45.949999999999818</v>
      </c>
    </row>
    <row r="309" spans="1:7" x14ac:dyDescent="0.3">
      <c r="A309" s="2">
        <v>43676</v>
      </c>
      <c r="B309" s="1">
        <v>52.195</v>
      </c>
      <c r="C309" s="1">
        <v>1898.53</v>
      </c>
      <c r="D309" s="1">
        <v>197.04</v>
      </c>
      <c r="E309" s="3">
        <f t="shared" si="13"/>
        <v>2466.0099999999998</v>
      </c>
      <c r="F309" s="4">
        <f t="shared" si="14"/>
        <v>-61.089999999999691</v>
      </c>
      <c r="G309" s="4">
        <f t="shared" si="15"/>
        <v>61.089999999999691</v>
      </c>
    </row>
    <row r="310" spans="1:7" x14ac:dyDescent="0.3">
      <c r="A310" s="2">
        <v>43675</v>
      </c>
      <c r="B310" s="1">
        <v>52.42</v>
      </c>
      <c r="C310" s="1">
        <v>1912.45</v>
      </c>
      <c r="D310" s="1">
        <v>195.94</v>
      </c>
      <c r="E310" s="3">
        <f t="shared" si="13"/>
        <v>2527.0999999999995</v>
      </c>
      <c r="F310" s="4">
        <f t="shared" si="14"/>
        <v>39.249999999999091</v>
      </c>
      <c r="G310" s="4">
        <f t="shared" si="15"/>
        <v>-39.249999999999091</v>
      </c>
    </row>
    <row r="311" spans="1:7" x14ac:dyDescent="0.3">
      <c r="A311" s="2">
        <v>43672</v>
      </c>
      <c r="B311" s="1">
        <v>51.935000000000002</v>
      </c>
      <c r="C311" s="1">
        <v>1943.05</v>
      </c>
      <c r="D311" s="1">
        <v>199.75</v>
      </c>
      <c r="E311" s="3">
        <f t="shared" si="13"/>
        <v>2487.8500000000004</v>
      </c>
      <c r="F311" s="4">
        <f t="shared" si="14"/>
        <v>-33.339999999998781</v>
      </c>
      <c r="G311" s="4">
        <f t="shared" si="15"/>
        <v>33.339999999998781</v>
      </c>
    </row>
    <row r="312" spans="1:7" x14ac:dyDescent="0.3">
      <c r="A312" s="2">
        <v>43671</v>
      </c>
      <c r="B312" s="1">
        <v>51.755000000000003</v>
      </c>
      <c r="C312" s="1">
        <v>1973.82</v>
      </c>
      <c r="D312" s="1">
        <v>200.71</v>
      </c>
      <c r="E312" s="3">
        <f t="shared" si="13"/>
        <v>2521.1899999999991</v>
      </c>
      <c r="F312" s="4">
        <f t="shared" si="14"/>
        <v>4.3949999999990723</v>
      </c>
      <c r="G312" s="4">
        <f t="shared" si="15"/>
        <v>-4.3949999999990723</v>
      </c>
    </row>
    <row r="313" spans="1:7" x14ac:dyDescent="0.3">
      <c r="A313" s="2">
        <v>43670</v>
      </c>
      <c r="B313" s="1">
        <v>52.167499999999997</v>
      </c>
      <c r="C313" s="1">
        <v>2000.81</v>
      </c>
      <c r="D313" s="1">
        <v>204.66</v>
      </c>
      <c r="E313" s="3">
        <f t="shared" si="13"/>
        <v>2516.7950000000001</v>
      </c>
      <c r="F313" s="4">
        <f t="shared" si="14"/>
        <v>-35.484999999999218</v>
      </c>
      <c r="G313" s="4">
        <f t="shared" si="15"/>
        <v>35.484999999999218</v>
      </c>
    </row>
    <row r="314" spans="1:7" x14ac:dyDescent="0.3">
      <c r="A314" s="2">
        <v>43669</v>
      </c>
      <c r="B314" s="1">
        <v>52.21</v>
      </c>
      <c r="C314" s="1">
        <v>1994.49</v>
      </c>
      <c r="D314" s="1">
        <v>202.36</v>
      </c>
      <c r="E314" s="3">
        <f t="shared" si="13"/>
        <v>2552.2799999999993</v>
      </c>
      <c r="F314" s="4">
        <f t="shared" si="14"/>
        <v>37.169999999998709</v>
      </c>
      <c r="G314" s="4">
        <f t="shared" si="15"/>
        <v>-37.169999999998709</v>
      </c>
    </row>
    <row r="315" spans="1:7" x14ac:dyDescent="0.3">
      <c r="A315" s="2">
        <v>43668</v>
      </c>
      <c r="B315" s="1">
        <v>51.805</v>
      </c>
      <c r="C315" s="1">
        <v>1985.63</v>
      </c>
      <c r="D315" s="1">
        <v>202.32</v>
      </c>
      <c r="E315" s="3">
        <f t="shared" si="13"/>
        <v>2515.1100000000006</v>
      </c>
      <c r="F315" s="4">
        <f t="shared" si="14"/>
        <v>20.895000000000891</v>
      </c>
      <c r="G315" s="4">
        <f t="shared" si="15"/>
        <v>-20.895000000000891</v>
      </c>
    </row>
    <row r="316" spans="1:7" x14ac:dyDescent="0.3">
      <c r="A316" s="2">
        <v>43665</v>
      </c>
      <c r="B316" s="1">
        <v>50.647500000000001</v>
      </c>
      <c r="C316" s="1">
        <v>1964.52</v>
      </c>
      <c r="D316" s="1">
        <v>198.36</v>
      </c>
      <c r="E316" s="3">
        <f t="shared" si="13"/>
        <v>2494.2149999999997</v>
      </c>
      <c r="F316" s="4">
        <f t="shared" si="14"/>
        <v>-16.735000000000582</v>
      </c>
      <c r="G316" s="4">
        <f t="shared" si="15"/>
        <v>16.735000000000582</v>
      </c>
    </row>
    <row r="317" spans="1:7" x14ac:dyDescent="0.3">
      <c r="A317" s="2">
        <v>43664</v>
      </c>
      <c r="B317" s="1">
        <v>51.414999999999999</v>
      </c>
      <c r="C317" s="1">
        <v>1977.9</v>
      </c>
      <c r="D317" s="1">
        <v>200.78</v>
      </c>
      <c r="E317" s="3">
        <f t="shared" si="13"/>
        <v>2510.9500000000003</v>
      </c>
      <c r="F317" s="4">
        <f t="shared" si="14"/>
        <v>21.015000000000782</v>
      </c>
      <c r="G317" s="4">
        <f t="shared" si="15"/>
        <v>-21.015000000000782</v>
      </c>
    </row>
    <row r="318" spans="1:7" x14ac:dyDescent="0.3">
      <c r="A318" s="2">
        <v>43663</v>
      </c>
      <c r="B318" s="1">
        <v>50.837499999999999</v>
      </c>
      <c r="C318" s="1">
        <v>1992.03</v>
      </c>
      <c r="D318" s="1">
        <v>201.8</v>
      </c>
      <c r="E318" s="3">
        <f t="shared" si="13"/>
        <v>2489.9349999999995</v>
      </c>
      <c r="F318" s="4">
        <f t="shared" si="14"/>
        <v>-9.3150000000005093</v>
      </c>
      <c r="G318" s="4">
        <f t="shared" si="15"/>
        <v>9.3150000000005093</v>
      </c>
    </row>
    <row r="319" spans="1:7" x14ac:dyDescent="0.3">
      <c r="A319" s="2">
        <v>43662</v>
      </c>
      <c r="B319" s="1">
        <v>51.125</v>
      </c>
      <c r="C319" s="1">
        <v>2009.9</v>
      </c>
      <c r="D319" s="1">
        <v>203.84</v>
      </c>
      <c r="E319" s="3">
        <f t="shared" si="13"/>
        <v>2499.25</v>
      </c>
      <c r="F319" s="4">
        <f t="shared" si="14"/>
        <v>-29.654999999999745</v>
      </c>
      <c r="G319" s="4">
        <f t="shared" si="15"/>
        <v>29.654999999999745</v>
      </c>
    </row>
    <row r="320" spans="1:7" x14ac:dyDescent="0.3">
      <c r="A320" s="2">
        <v>43661</v>
      </c>
      <c r="B320" s="1">
        <v>51.302500000000002</v>
      </c>
      <c r="C320" s="1">
        <v>2020.99</v>
      </c>
      <c r="D320" s="1">
        <v>203.91</v>
      </c>
      <c r="E320" s="3">
        <f t="shared" si="13"/>
        <v>2528.9049999999997</v>
      </c>
      <c r="F320" s="4">
        <f t="shared" si="14"/>
        <v>63.054999999999382</v>
      </c>
      <c r="G320" s="4">
        <f t="shared" si="15"/>
        <v>-63.054999999999382</v>
      </c>
    </row>
    <row r="321" spans="1:7" x14ac:dyDescent="0.3">
      <c r="A321" s="2">
        <v>43658</v>
      </c>
      <c r="B321" s="1">
        <v>50.825000000000003</v>
      </c>
      <c r="C321" s="1">
        <v>2011</v>
      </c>
      <c r="D321" s="1">
        <v>204.87</v>
      </c>
      <c r="E321" s="3">
        <f t="shared" si="13"/>
        <v>2465.8500000000004</v>
      </c>
      <c r="F321" s="4">
        <f t="shared" si="14"/>
        <v>-33.564999999999145</v>
      </c>
      <c r="G321" s="4">
        <f t="shared" si="15"/>
        <v>33.564999999999145</v>
      </c>
    </row>
    <row r="322" spans="1:7" x14ac:dyDescent="0.3">
      <c r="A322" s="2">
        <v>43657</v>
      </c>
      <c r="B322" s="1">
        <v>50.4375</v>
      </c>
      <c r="C322" s="1">
        <v>2001.07</v>
      </c>
      <c r="D322" s="1">
        <v>201.23</v>
      </c>
      <c r="E322" s="3">
        <f t="shared" si="13"/>
        <v>2499.4149999999995</v>
      </c>
      <c r="F322" s="4">
        <f t="shared" si="14"/>
        <v>-21.180000000000291</v>
      </c>
      <c r="G322" s="4">
        <f t="shared" si="15"/>
        <v>21.180000000000291</v>
      </c>
    </row>
    <row r="323" spans="1:7" x14ac:dyDescent="0.3">
      <c r="A323" s="2">
        <v>43656</v>
      </c>
      <c r="B323" s="1">
        <v>50.807499999999997</v>
      </c>
      <c r="C323" s="1">
        <v>2017.41</v>
      </c>
      <c r="D323" s="1">
        <v>202.73</v>
      </c>
      <c r="E323" s="3">
        <f t="shared" si="13"/>
        <v>2520.5949999999998</v>
      </c>
      <c r="F323" s="4">
        <f t="shared" si="14"/>
        <v>12.694999999999709</v>
      </c>
      <c r="G323" s="4">
        <f t="shared" si="15"/>
        <v>-12.694999999999709</v>
      </c>
    </row>
    <row r="324" spans="1:7" x14ac:dyDescent="0.3">
      <c r="A324" s="2">
        <v>43655</v>
      </c>
      <c r="B324" s="1">
        <v>50.31</v>
      </c>
      <c r="C324" s="1">
        <v>1988.3</v>
      </c>
      <c r="D324" s="1">
        <v>199.21</v>
      </c>
      <c r="E324" s="3">
        <f t="shared" si="13"/>
        <v>2507.9</v>
      </c>
      <c r="F324" s="4">
        <f t="shared" si="14"/>
        <v>18.210000000000491</v>
      </c>
      <c r="G324" s="4">
        <f t="shared" si="15"/>
        <v>-18.210000000000491</v>
      </c>
    </row>
    <row r="325" spans="1:7" x14ac:dyDescent="0.3">
      <c r="A325" s="2">
        <v>43654</v>
      </c>
      <c r="B325" s="1">
        <v>50.005000000000003</v>
      </c>
      <c r="C325" s="1">
        <v>1952.32</v>
      </c>
      <c r="D325" s="1">
        <v>195.76</v>
      </c>
      <c r="E325" s="3">
        <f t="shared" si="13"/>
        <v>2489.6899999999996</v>
      </c>
      <c r="F325" s="4">
        <f t="shared" si="14"/>
        <v>-21.005000000000109</v>
      </c>
      <c r="G325" s="4">
        <f t="shared" si="15"/>
        <v>21.005000000000109</v>
      </c>
    </row>
    <row r="326" spans="1:7" x14ac:dyDescent="0.3">
      <c r="A326" s="2">
        <v>43651</v>
      </c>
      <c r="B326" s="1">
        <v>51.057499999999997</v>
      </c>
      <c r="C326" s="1">
        <v>1942.91</v>
      </c>
      <c r="D326" s="1">
        <v>196.4</v>
      </c>
      <c r="E326" s="3">
        <f t="shared" ref="E326:E389" si="16">B326*$J$1+C326*$K$1+D326*$L$1</f>
        <v>2510.6949999999997</v>
      </c>
      <c r="F326" s="4">
        <f t="shared" ref="F326:F389" si="17">E326-E327</f>
        <v>21.569999999999709</v>
      </c>
      <c r="G326" s="4">
        <f t="shared" ref="G326:G389" si="18">-F326</f>
        <v>-21.569999999999709</v>
      </c>
    </row>
    <row r="327" spans="1:7" x14ac:dyDescent="0.3">
      <c r="A327" s="2">
        <v>43650</v>
      </c>
      <c r="B327" s="1">
        <v>51.102499999999999</v>
      </c>
      <c r="C327" s="1">
        <v>1939</v>
      </c>
      <c r="D327" s="1">
        <v>197.2</v>
      </c>
      <c r="E327" s="3">
        <f t="shared" si="16"/>
        <v>2489.125</v>
      </c>
      <c r="F327" s="4">
        <f t="shared" si="17"/>
        <v>0</v>
      </c>
      <c r="G327" s="4">
        <f t="shared" si="18"/>
        <v>0</v>
      </c>
    </row>
    <row r="328" spans="1:7" x14ac:dyDescent="0.3">
      <c r="A328" s="2">
        <v>43649</v>
      </c>
      <c r="B328" s="1">
        <v>51.102499999999999</v>
      </c>
      <c r="C328" s="1">
        <v>1939</v>
      </c>
      <c r="D328" s="1">
        <v>197.2</v>
      </c>
      <c r="E328" s="3">
        <f t="shared" si="16"/>
        <v>2489.125</v>
      </c>
      <c r="F328" s="4">
        <f t="shared" si="17"/>
        <v>-13.619999999999891</v>
      </c>
      <c r="G328" s="4">
        <f t="shared" si="18"/>
        <v>13.619999999999891</v>
      </c>
    </row>
    <row r="329" spans="1:7" x14ac:dyDescent="0.3">
      <c r="A329" s="2">
        <v>43648</v>
      </c>
      <c r="B329" s="1">
        <v>50.682499999999997</v>
      </c>
      <c r="C329" s="1">
        <v>1934.31</v>
      </c>
      <c r="D329" s="1">
        <v>195</v>
      </c>
      <c r="E329" s="3">
        <f t="shared" si="16"/>
        <v>2502.7449999999999</v>
      </c>
      <c r="F329" s="4">
        <f t="shared" si="17"/>
        <v>-1.0100000000002183</v>
      </c>
      <c r="G329" s="4">
        <f t="shared" si="18"/>
        <v>1.0100000000002183</v>
      </c>
    </row>
    <row r="330" spans="1:7" x14ac:dyDescent="0.3">
      <c r="A330" s="2">
        <v>43647</v>
      </c>
      <c r="B330" s="1">
        <v>50.387500000000003</v>
      </c>
      <c r="C330" s="1">
        <v>1922.19</v>
      </c>
      <c r="D330" s="1">
        <v>193</v>
      </c>
      <c r="E330" s="3">
        <f t="shared" si="16"/>
        <v>2503.7550000000001</v>
      </c>
      <c r="F330" s="4">
        <f t="shared" si="17"/>
        <v>102.49499999999989</v>
      </c>
      <c r="G330" s="4">
        <f t="shared" si="18"/>
        <v>-102.49499999999989</v>
      </c>
    </row>
    <row r="331" spans="1:7" x14ac:dyDescent="0.3">
      <c r="A331" s="2">
        <v>43644</v>
      </c>
      <c r="B331" s="1">
        <v>49.48</v>
      </c>
      <c r="C331" s="1">
        <v>1893.63</v>
      </c>
      <c r="D331" s="1">
        <v>193</v>
      </c>
      <c r="E331" s="3">
        <f t="shared" si="16"/>
        <v>2401.2600000000002</v>
      </c>
      <c r="F331" s="4">
        <f t="shared" si="17"/>
        <v>-114.04999999999927</v>
      </c>
      <c r="G331" s="4">
        <f t="shared" si="18"/>
        <v>114.04999999999927</v>
      </c>
    </row>
    <row r="332" spans="1:7" x14ac:dyDescent="0.3">
      <c r="A332" s="2">
        <v>43643</v>
      </c>
      <c r="B332" s="1">
        <v>49.935000000000002</v>
      </c>
      <c r="C332" s="1">
        <v>1904.28</v>
      </c>
      <c r="D332" s="1">
        <v>189.5</v>
      </c>
      <c r="E332" s="3">
        <f t="shared" si="16"/>
        <v>2515.3099999999995</v>
      </c>
      <c r="F332" s="4">
        <f t="shared" si="17"/>
        <v>-24.650000000000546</v>
      </c>
      <c r="G332" s="4">
        <f t="shared" si="18"/>
        <v>24.650000000000546</v>
      </c>
    </row>
    <row r="333" spans="1:7" x14ac:dyDescent="0.3">
      <c r="A333" s="2">
        <v>43642</v>
      </c>
      <c r="B333" s="1">
        <v>49.95</v>
      </c>
      <c r="C333" s="1">
        <v>1897.83</v>
      </c>
      <c r="D333" s="1">
        <v>187.66</v>
      </c>
      <c r="E333" s="3">
        <f t="shared" si="16"/>
        <v>2539.96</v>
      </c>
      <c r="F333" s="4">
        <f t="shared" si="17"/>
        <v>115.59500000000025</v>
      </c>
      <c r="G333" s="4">
        <f t="shared" si="18"/>
        <v>-115.59500000000025</v>
      </c>
    </row>
    <row r="334" spans="1:7" x14ac:dyDescent="0.3">
      <c r="A334" s="2">
        <v>43641</v>
      </c>
      <c r="B334" s="1">
        <v>48.892499999999998</v>
      </c>
      <c r="C334" s="1">
        <v>1878.27</v>
      </c>
      <c r="D334" s="1">
        <v>188.84</v>
      </c>
      <c r="E334" s="3">
        <f t="shared" si="16"/>
        <v>2424.3649999999998</v>
      </c>
      <c r="F334" s="4">
        <f t="shared" si="17"/>
        <v>-33.6850000000004</v>
      </c>
      <c r="G334" s="4">
        <f t="shared" si="18"/>
        <v>33.6850000000004</v>
      </c>
    </row>
    <row r="335" spans="1:7" x14ac:dyDescent="0.3">
      <c r="A335" s="2">
        <v>43640</v>
      </c>
      <c r="B335" s="1">
        <v>49.645000000000003</v>
      </c>
      <c r="C335" s="1">
        <v>1913.9</v>
      </c>
      <c r="D335" s="1">
        <v>192.6</v>
      </c>
      <c r="E335" s="3">
        <f t="shared" si="16"/>
        <v>2458.0500000000002</v>
      </c>
      <c r="F335" s="4">
        <f t="shared" si="17"/>
        <v>-26.500000000000455</v>
      </c>
      <c r="G335" s="4">
        <f t="shared" si="18"/>
        <v>26.500000000000455</v>
      </c>
    </row>
    <row r="336" spans="1:7" x14ac:dyDescent="0.3">
      <c r="A336" s="2">
        <v>43637</v>
      </c>
      <c r="B336" s="1">
        <v>49.695</v>
      </c>
      <c r="C336" s="1">
        <v>1911.3</v>
      </c>
      <c r="D336" s="1">
        <v>191.14</v>
      </c>
      <c r="E336" s="3">
        <f t="shared" si="16"/>
        <v>2484.5500000000006</v>
      </c>
      <c r="F336" s="4">
        <f t="shared" si="17"/>
        <v>-54.479999999999563</v>
      </c>
      <c r="G336" s="4">
        <f t="shared" si="18"/>
        <v>54.479999999999563</v>
      </c>
    </row>
    <row r="337" spans="1:7" x14ac:dyDescent="0.3">
      <c r="A337" s="2">
        <v>43636</v>
      </c>
      <c r="B337" s="1">
        <v>49.865000000000002</v>
      </c>
      <c r="C337" s="1">
        <v>1918.19</v>
      </c>
      <c r="D337" s="1">
        <v>189.53</v>
      </c>
      <c r="E337" s="3">
        <f t="shared" si="16"/>
        <v>2539.0300000000002</v>
      </c>
      <c r="F337" s="4">
        <f t="shared" si="17"/>
        <v>-2.3249999999998181</v>
      </c>
      <c r="G337" s="4">
        <f t="shared" si="18"/>
        <v>2.3249999999998181</v>
      </c>
    </row>
    <row r="338" spans="1:7" x14ac:dyDescent="0.3">
      <c r="A338" s="2">
        <v>43635</v>
      </c>
      <c r="B338" s="1">
        <v>49.467500000000001</v>
      </c>
      <c r="C338" s="1">
        <v>1908.79</v>
      </c>
      <c r="D338" s="1">
        <v>187.48</v>
      </c>
      <c r="E338" s="3">
        <f t="shared" si="16"/>
        <v>2541.355</v>
      </c>
      <c r="F338" s="4">
        <f t="shared" si="17"/>
        <v>27.390000000000327</v>
      </c>
      <c r="G338" s="4">
        <f t="shared" si="18"/>
        <v>-27.390000000000327</v>
      </c>
    </row>
    <row r="339" spans="1:7" x14ac:dyDescent="0.3">
      <c r="A339" s="2">
        <v>43634</v>
      </c>
      <c r="B339" s="1">
        <v>49.612499999999997</v>
      </c>
      <c r="C339" s="1">
        <v>1901.37</v>
      </c>
      <c r="D339" s="1">
        <v>188.47</v>
      </c>
      <c r="E339" s="3">
        <f t="shared" si="16"/>
        <v>2513.9649999999997</v>
      </c>
      <c r="F339" s="4">
        <f t="shared" si="17"/>
        <v>98.480000000000018</v>
      </c>
      <c r="G339" s="4">
        <f t="shared" si="18"/>
        <v>-98.480000000000018</v>
      </c>
    </row>
    <row r="340" spans="1:7" x14ac:dyDescent="0.3">
      <c r="A340" s="2">
        <v>43633</v>
      </c>
      <c r="B340" s="1">
        <v>48.472499999999997</v>
      </c>
      <c r="C340" s="1">
        <v>1886.03</v>
      </c>
      <c r="D340" s="1">
        <v>189.01</v>
      </c>
      <c r="E340" s="3">
        <f t="shared" si="16"/>
        <v>2415.4849999999997</v>
      </c>
      <c r="F340" s="4">
        <f t="shared" si="17"/>
        <v>-106.50500000000011</v>
      </c>
      <c r="G340" s="4">
        <f t="shared" si="18"/>
        <v>106.50500000000011</v>
      </c>
    </row>
    <row r="341" spans="1:7" x14ac:dyDescent="0.3">
      <c r="A341" s="2">
        <v>43630</v>
      </c>
      <c r="B341" s="1">
        <v>48.185000000000002</v>
      </c>
      <c r="C341" s="1">
        <v>1869.67</v>
      </c>
      <c r="D341" s="1">
        <v>181.33</v>
      </c>
      <c r="E341" s="3">
        <f t="shared" si="16"/>
        <v>2521.9899999999998</v>
      </c>
      <c r="F341" s="4">
        <f t="shared" si="17"/>
        <v>-96.085000000000491</v>
      </c>
      <c r="G341" s="4">
        <f t="shared" si="18"/>
        <v>96.085000000000491</v>
      </c>
    </row>
    <row r="342" spans="1:7" x14ac:dyDescent="0.3">
      <c r="A342" s="2">
        <v>43629</v>
      </c>
      <c r="B342" s="1">
        <v>48.537500000000001</v>
      </c>
      <c r="C342" s="1">
        <v>1870.3</v>
      </c>
      <c r="D342" s="1">
        <v>177.47</v>
      </c>
      <c r="E342" s="3">
        <f t="shared" si="16"/>
        <v>2618.0750000000003</v>
      </c>
      <c r="F342" s="4">
        <f t="shared" si="17"/>
        <v>-19.139999999999418</v>
      </c>
      <c r="G342" s="4">
        <f t="shared" si="18"/>
        <v>19.139999999999418</v>
      </c>
    </row>
    <row r="343" spans="1:7" x14ac:dyDescent="0.3">
      <c r="A343" s="2">
        <v>43628</v>
      </c>
      <c r="B343" s="1">
        <v>48.547499999999999</v>
      </c>
      <c r="C343" s="1">
        <v>1855.32</v>
      </c>
      <c r="D343" s="1">
        <v>175.04</v>
      </c>
      <c r="E343" s="3">
        <f t="shared" si="16"/>
        <v>2637.2149999999997</v>
      </c>
      <c r="F343" s="4">
        <f t="shared" si="17"/>
        <v>36.690000000000055</v>
      </c>
      <c r="G343" s="4">
        <f t="shared" si="18"/>
        <v>-36.690000000000055</v>
      </c>
    </row>
    <row r="344" spans="1:7" x14ac:dyDescent="0.3">
      <c r="A344" s="2">
        <v>43627</v>
      </c>
      <c r="B344" s="1">
        <v>48.702500000000001</v>
      </c>
      <c r="C344" s="1">
        <v>1863.7</v>
      </c>
      <c r="D344" s="1">
        <v>178.1</v>
      </c>
      <c r="E344" s="3">
        <f t="shared" si="16"/>
        <v>2600.5249999999996</v>
      </c>
      <c r="F344" s="4">
        <f t="shared" si="17"/>
        <v>-31.585000000000946</v>
      </c>
      <c r="G344" s="4">
        <f t="shared" si="18"/>
        <v>31.585000000000946</v>
      </c>
    </row>
    <row r="345" spans="1:7" x14ac:dyDescent="0.3">
      <c r="A345" s="2">
        <v>43626</v>
      </c>
      <c r="B345" s="1">
        <v>48.145000000000003</v>
      </c>
      <c r="C345" s="1">
        <v>1860.63</v>
      </c>
      <c r="D345" s="1">
        <v>174.82</v>
      </c>
      <c r="E345" s="3">
        <f t="shared" si="16"/>
        <v>2632.1100000000006</v>
      </c>
      <c r="F345" s="4">
        <f t="shared" si="17"/>
        <v>114.17500000000109</v>
      </c>
      <c r="G345" s="4">
        <f t="shared" si="18"/>
        <v>-114.17500000000109</v>
      </c>
    </row>
    <row r="346" spans="1:7" x14ac:dyDescent="0.3">
      <c r="A346" s="2">
        <v>43623</v>
      </c>
      <c r="B346" s="1">
        <v>47.537500000000001</v>
      </c>
      <c r="C346" s="1">
        <v>1804.03</v>
      </c>
      <c r="D346" s="1">
        <v>173.35</v>
      </c>
      <c r="E346" s="3">
        <f t="shared" si="16"/>
        <v>2517.9349999999995</v>
      </c>
      <c r="F346" s="4">
        <f t="shared" si="17"/>
        <v>60.565000000000509</v>
      </c>
      <c r="G346" s="4">
        <f t="shared" si="18"/>
        <v>-60.565000000000509</v>
      </c>
    </row>
    <row r="347" spans="1:7" x14ac:dyDescent="0.3">
      <c r="A347" s="2">
        <v>43622</v>
      </c>
      <c r="B347" s="1">
        <v>46.305</v>
      </c>
      <c r="C347" s="1">
        <v>1754.36</v>
      </c>
      <c r="D347" s="1">
        <v>168.33</v>
      </c>
      <c r="E347" s="3">
        <f t="shared" si="16"/>
        <v>2457.369999999999</v>
      </c>
      <c r="F347" s="4">
        <f t="shared" si="17"/>
        <v>62.019999999998618</v>
      </c>
      <c r="G347" s="4">
        <f t="shared" si="18"/>
        <v>-62.019999999998618</v>
      </c>
    </row>
    <row r="348" spans="1:7" x14ac:dyDescent="0.3">
      <c r="A348" s="2">
        <v>43621</v>
      </c>
      <c r="B348" s="1">
        <v>45.634999999999998</v>
      </c>
      <c r="C348" s="1">
        <v>1738.5</v>
      </c>
      <c r="D348" s="1">
        <v>168.17</v>
      </c>
      <c r="E348" s="3">
        <f t="shared" si="16"/>
        <v>2395.3500000000004</v>
      </c>
      <c r="F348" s="4">
        <f t="shared" si="17"/>
        <v>40.730000000000473</v>
      </c>
      <c r="G348" s="4">
        <f t="shared" si="18"/>
        <v>-40.730000000000473</v>
      </c>
    </row>
    <row r="349" spans="1:7" x14ac:dyDescent="0.3">
      <c r="A349" s="2">
        <v>43620</v>
      </c>
      <c r="B349" s="1">
        <v>44.91</v>
      </c>
      <c r="C349" s="1">
        <v>1729.56</v>
      </c>
      <c r="D349" s="1">
        <v>167.5</v>
      </c>
      <c r="E349" s="3">
        <f t="shared" si="16"/>
        <v>2354.62</v>
      </c>
      <c r="F349" s="4">
        <f t="shared" si="17"/>
        <v>85.989999999999782</v>
      </c>
      <c r="G349" s="4">
        <f t="shared" si="18"/>
        <v>-85.989999999999782</v>
      </c>
    </row>
    <row r="350" spans="1:7" x14ac:dyDescent="0.3">
      <c r="A350" s="2">
        <v>43619</v>
      </c>
      <c r="B350" s="1">
        <v>43.325000000000003</v>
      </c>
      <c r="C350" s="1">
        <v>1692.69</v>
      </c>
      <c r="D350" s="1">
        <v>164.15</v>
      </c>
      <c r="E350" s="3">
        <f t="shared" si="16"/>
        <v>2268.63</v>
      </c>
      <c r="F350" s="4">
        <f t="shared" si="17"/>
        <v>79.515000000000782</v>
      </c>
      <c r="G350" s="4">
        <f t="shared" si="18"/>
        <v>-79.515000000000782</v>
      </c>
    </row>
    <row r="351" spans="1:7" x14ac:dyDescent="0.3">
      <c r="A351" s="2">
        <v>43616</v>
      </c>
      <c r="B351" s="1">
        <v>43.767499999999998</v>
      </c>
      <c r="C351" s="1">
        <v>1775.07</v>
      </c>
      <c r="D351" s="1">
        <v>177.47</v>
      </c>
      <c r="E351" s="3">
        <f t="shared" si="16"/>
        <v>2189.1149999999993</v>
      </c>
      <c r="F351" s="4">
        <f t="shared" si="17"/>
        <v>-12.075000000000273</v>
      </c>
      <c r="G351" s="4">
        <f t="shared" si="18"/>
        <v>12.075000000000273</v>
      </c>
    </row>
    <row r="352" spans="1:7" x14ac:dyDescent="0.3">
      <c r="A352" s="2">
        <v>43615</v>
      </c>
      <c r="B352" s="1">
        <v>44.575000000000003</v>
      </c>
      <c r="C352" s="1">
        <v>1816.32</v>
      </c>
      <c r="D352" s="1">
        <v>183.01</v>
      </c>
      <c r="E352" s="3">
        <f t="shared" si="16"/>
        <v>2201.1899999999996</v>
      </c>
      <c r="F352" s="4">
        <f t="shared" si="17"/>
        <v>-10.640000000000327</v>
      </c>
      <c r="G352" s="4">
        <f t="shared" si="18"/>
        <v>10.640000000000327</v>
      </c>
    </row>
    <row r="353" spans="1:7" x14ac:dyDescent="0.3">
      <c r="A353" s="2">
        <v>43614</v>
      </c>
      <c r="B353" s="1">
        <v>44.344999999999999</v>
      </c>
      <c r="C353" s="1">
        <v>1819.19</v>
      </c>
      <c r="D353" s="1">
        <v>182.19</v>
      </c>
      <c r="E353" s="3">
        <f t="shared" si="16"/>
        <v>2211.83</v>
      </c>
      <c r="F353" s="4">
        <f t="shared" si="17"/>
        <v>-2.7050000000008367</v>
      </c>
      <c r="G353" s="4">
        <f t="shared" si="18"/>
        <v>2.7050000000008367</v>
      </c>
    </row>
    <row r="354" spans="1:7" x14ac:dyDescent="0.3">
      <c r="A354" s="2">
        <v>43613</v>
      </c>
      <c r="B354" s="1">
        <v>44.557499999999997</v>
      </c>
      <c r="C354" s="1">
        <v>1836.43</v>
      </c>
      <c r="D354" s="1">
        <v>184.31</v>
      </c>
      <c r="E354" s="3">
        <f t="shared" si="16"/>
        <v>2214.5350000000008</v>
      </c>
      <c r="F354" s="4">
        <f t="shared" si="17"/>
        <v>-47.949999999998909</v>
      </c>
      <c r="G354" s="4">
        <f t="shared" si="18"/>
        <v>47.949999999998909</v>
      </c>
    </row>
    <row r="355" spans="1:7" x14ac:dyDescent="0.3">
      <c r="A355" s="2">
        <v>43612</v>
      </c>
      <c r="B355" s="1">
        <v>44.7425</v>
      </c>
      <c r="C355" s="1">
        <v>1823.28</v>
      </c>
      <c r="D355" s="1">
        <v>181.06</v>
      </c>
      <c r="E355" s="3">
        <f t="shared" si="16"/>
        <v>2262.4849999999997</v>
      </c>
      <c r="F355" s="4">
        <f t="shared" si="17"/>
        <v>0</v>
      </c>
      <c r="G355" s="4">
        <f t="shared" si="18"/>
        <v>0</v>
      </c>
    </row>
    <row r="356" spans="1:7" x14ac:dyDescent="0.3">
      <c r="A356" s="2">
        <v>43609</v>
      </c>
      <c r="B356" s="1">
        <v>44.7425</v>
      </c>
      <c r="C356" s="1">
        <v>1823.28</v>
      </c>
      <c r="D356" s="1">
        <v>181.06</v>
      </c>
      <c r="E356" s="3">
        <f t="shared" si="16"/>
        <v>2262.4849999999997</v>
      </c>
      <c r="F356" s="4">
        <f t="shared" si="17"/>
        <v>3.1749999999997272</v>
      </c>
      <c r="G356" s="4">
        <f t="shared" si="18"/>
        <v>-3.1749999999997272</v>
      </c>
    </row>
    <row r="357" spans="1:7" x14ac:dyDescent="0.3">
      <c r="A357" s="2">
        <v>43608</v>
      </c>
      <c r="B357" s="1">
        <v>44.914999999999999</v>
      </c>
      <c r="C357" s="1">
        <v>1815.48</v>
      </c>
      <c r="D357" s="1">
        <v>180.87</v>
      </c>
      <c r="E357" s="3">
        <f t="shared" si="16"/>
        <v>2259.31</v>
      </c>
      <c r="F357" s="4">
        <f t="shared" si="17"/>
        <v>-38.400000000001</v>
      </c>
      <c r="G357" s="4">
        <f t="shared" si="18"/>
        <v>38.400000000001</v>
      </c>
    </row>
    <row r="358" spans="1:7" x14ac:dyDescent="0.3">
      <c r="A358" s="2">
        <v>43607</v>
      </c>
      <c r="B358" s="1">
        <v>45.695</v>
      </c>
      <c r="C358" s="1">
        <v>1859.68</v>
      </c>
      <c r="D358" s="1">
        <v>185.32</v>
      </c>
      <c r="E358" s="3">
        <f t="shared" si="16"/>
        <v>2297.7100000000009</v>
      </c>
      <c r="F358" s="4">
        <f t="shared" si="17"/>
        <v>-53.429999999999382</v>
      </c>
      <c r="G358" s="4">
        <f t="shared" si="18"/>
        <v>53.429999999999382</v>
      </c>
    </row>
    <row r="359" spans="1:7" x14ac:dyDescent="0.3">
      <c r="A359" s="2">
        <v>43606</v>
      </c>
      <c r="B359" s="1">
        <v>46.65</v>
      </c>
      <c r="C359" s="1">
        <v>1857.52</v>
      </c>
      <c r="D359" s="1">
        <v>184.82</v>
      </c>
      <c r="E359" s="3">
        <f t="shared" si="16"/>
        <v>2351.1400000000003</v>
      </c>
      <c r="F359" s="4">
        <f t="shared" si="17"/>
        <v>-1.0250000000000909</v>
      </c>
      <c r="G359" s="4">
        <f t="shared" si="18"/>
        <v>1.0250000000000909</v>
      </c>
    </row>
    <row r="360" spans="1:7" x14ac:dyDescent="0.3">
      <c r="A360" s="2">
        <v>43605</v>
      </c>
      <c r="B360" s="1">
        <v>45.772500000000001</v>
      </c>
      <c r="C360" s="1">
        <v>1858.97</v>
      </c>
      <c r="D360" s="1">
        <v>182.72</v>
      </c>
      <c r="E360" s="3">
        <f t="shared" si="16"/>
        <v>2352.1650000000004</v>
      </c>
      <c r="F360" s="4">
        <f t="shared" si="17"/>
        <v>-42.334999999999582</v>
      </c>
      <c r="G360" s="4">
        <f t="shared" si="18"/>
        <v>42.334999999999582</v>
      </c>
    </row>
    <row r="361" spans="1:7" x14ac:dyDescent="0.3">
      <c r="A361" s="2">
        <v>43602</v>
      </c>
      <c r="B361" s="1">
        <v>47.25</v>
      </c>
      <c r="C361" s="1">
        <v>1869</v>
      </c>
      <c r="D361" s="1">
        <v>185.3</v>
      </c>
      <c r="E361" s="3">
        <f t="shared" si="16"/>
        <v>2394.5</v>
      </c>
      <c r="F361" s="4">
        <f t="shared" si="17"/>
        <v>-56.839999999999236</v>
      </c>
      <c r="G361" s="4">
        <f t="shared" si="18"/>
        <v>56.839999999999236</v>
      </c>
    </row>
    <row r="362" spans="1:7" x14ac:dyDescent="0.3">
      <c r="A362" s="2">
        <v>43601</v>
      </c>
      <c r="B362" s="1">
        <v>47.52</v>
      </c>
      <c r="C362" s="1">
        <v>1907.57</v>
      </c>
      <c r="D362" s="1">
        <v>186.99</v>
      </c>
      <c r="E362" s="3">
        <f t="shared" si="16"/>
        <v>2451.3399999999992</v>
      </c>
      <c r="F362" s="4">
        <f t="shared" si="17"/>
        <v>47.939999999999145</v>
      </c>
      <c r="G362" s="4">
        <f t="shared" si="18"/>
        <v>-47.939999999999145</v>
      </c>
    </row>
    <row r="363" spans="1:7" x14ac:dyDescent="0.3">
      <c r="A363" s="2">
        <v>43600</v>
      </c>
      <c r="B363" s="1">
        <v>47.73</v>
      </c>
      <c r="C363" s="1">
        <v>1871.15</v>
      </c>
      <c r="D363" s="1">
        <v>186.27</v>
      </c>
      <c r="E363" s="3">
        <f t="shared" si="16"/>
        <v>2403.4</v>
      </c>
      <c r="F363" s="4">
        <f t="shared" si="17"/>
        <v>-20.489999999999782</v>
      </c>
      <c r="G363" s="4">
        <f t="shared" si="18"/>
        <v>20.489999999999782</v>
      </c>
    </row>
    <row r="364" spans="1:7" x14ac:dyDescent="0.3">
      <c r="A364" s="2">
        <v>43599</v>
      </c>
      <c r="B364" s="1">
        <v>47.164999999999999</v>
      </c>
      <c r="C364" s="1">
        <v>1840.12</v>
      </c>
      <c r="D364" s="1">
        <v>180.73</v>
      </c>
      <c r="E364" s="3">
        <f t="shared" si="16"/>
        <v>2423.89</v>
      </c>
      <c r="F364" s="4">
        <f t="shared" si="17"/>
        <v>87.829999999999018</v>
      </c>
      <c r="G364" s="4">
        <f t="shared" si="18"/>
        <v>-87.829999999999018</v>
      </c>
    </row>
    <row r="365" spans="1:7" x14ac:dyDescent="0.3">
      <c r="A365" s="2">
        <v>43598</v>
      </c>
      <c r="B365" s="1">
        <v>46.43</v>
      </c>
      <c r="C365" s="1">
        <v>1822.68</v>
      </c>
      <c r="D365" s="1">
        <v>181.54</v>
      </c>
      <c r="E365" s="3">
        <f t="shared" si="16"/>
        <v>2336.0600000000009</v>
      </c>
      <c r="F365" s="4">
        <f t="shared" si="17"/>
        <v>-141.849999999999</v>
      </c>
      <c r="G365" s="4">
        <f t="shared" si="18"/>
        <v>141.849999999999</v>
      </c>
    </row>
    <row r="366" spans="1:7" x14ac:dyDescent="0.3">
      <c r="A366" s="2">
        <v>43595</v>
      </c>
      <c r="B366" s="1">
        <v>49.295000000000002</v>
      </c>
      <c r="C366" s="1">
        <v>1889.98</v>
      </c>
      <c r="D366" s="1">
        <v>188.34</v>
      </c>
      <c r="E366" s="3">
        <f t="shared" si="16"/>
        <v>2477.91</v>
      </c>
      <c r="F366" s="4">
        <f t="shared" si="17"/>
        <v>-57.829999999999927</v>
      </c>
      <c r="G366" s="4">
        <f t="shared" si="18"/>
        <v>57.829999999999927</v>
      </c>
    </row>
    <row r="367" spans="1:7" x14ac:dyDescent="0.3">
      <c r="A367" s="2">
        <v>43594</v>
      </c>
      <c r="B367" s="1">
        <v>50.18</v>
      </c>
      <c r="C367" s="1">
        <v>1899.87</v>
      </c>
      <c r="D367" s="1">
        <v>188.65</v>
      </c>
      <c r="E367" s="3">
        <f t="shared" si="16"/>
        <v>2535.7399999999998</v>
      </c>
      <c r="F367" s="4">
        <f t="shared" si="17"/>
        <v>-45.250000000000455</v>
      </c>
      <c r="G367" s="4">
        <f t="shared" si="18"/>
        <v>45.250000000000455</v>
      </c>
    </row>
    <row r="368" spans="1:7" x14ac:dyDescent="0.3">
      <c r="A368" s="2">
        <v>43593</v>
      </c>
      <c r="B368" s="1">
        <v>50.725000000000001</v>
      </c>
      <c r="C368" s="1">
        <v>1917.77</v>
      </c>
      <c r="D368" s="1">
        <v>189.54</v>
      </c>
      <c r="E368" s="3">
        <f t="shared" si="16"/>
        <v>2580.9900000000002</v>
      </c>
      <c r="F368" s="4">
        <f t="shared" si="17"/>
        <v>-1.3599999999996726</v>
      </c>
      <c r="G368" s="4">
        <f t="shared" si="18"/>
        <v>1.3599999999996726</v>
      </c>
    </row>
    <row r="369" spans="1:7" x14ac:dyDescent="0.3">
      <c r="A369" s="2">
        <v>43592</v>
      </c>
      <c r="B369" s="1">
        <v>50.715000000000003</v>
      </c>
      <c r="C369" s="1">
        <v>1921</v>
      </c>
      <c r="D369" s="1">
        <v>189.77</v>
      </c>
      <c r="E369" s="3">
        <f t="shared" si="16"/>
        <v>2582.35</v>
      </c>
      <c r="F369" s="4">
        <f t="shared" si="17"/>
        <v>-47.150000000000546</v>
      </c>
      <c r="G369" s="4">
        <f t="shared" si="18"/>
        <v>47.150000000000546</v>
      </c>
    </row>
    <row r="370" spans="1:7" x14ac:dyDescent="0.3">
      <c r="A370" s="2">
        <v>43591</v>
      </c>
      <c r="B370" s="1">
        <v>52.12</v>
      </c>
      <c r="C370" s="1">
        <v>1950.55</v>
      </c>
      <c r="D370" s="1">
        <v>193.88</v>
      </c>
      <c r="E370" s="3">
        <f t="shared" si="16"/>
        <v>2629.5000000000005</v>
      </c>
      <c r="F370" s="4">
        <f t="shared" si="17"/>
        <v>-32.894999999999527</v>
      </c>
      <c r="G370" s="4">
        <f t="shared" si="18"/>
        <v>32.894999999999527</v>
      </c>
    </row>
    <row r="371" spans="1:7" x14ac:dyDescent="0.3">
      <c r="A371" s="2">
        <v>43588</v>
      </c>
      <c r="B371" s="1">
        <v>52.9375</v>
      </c>
      <c r="C371" s="1">
        <v>1962.46</v>
      </c>
      <c r="D371" s="1">
        <v>195.47</v>
      </c>
      <c r="E371" s="3">
        <f t="shared" si="16"/>
        <v>2662.395</v>
      </c>
      <c r="F371" s="4">
        <f t="shared" si="17"/>
        <v>96.980000000000473</v>
      </c>
      <c r="G371" s="4">
        <f t="shared" si="18"/>
        <v>-96.980000000000473</v>
      </c>
    </row>
    <row r="372" spans="1:7" x14ac:dyDescent="0.3">
      <c r="A372" s="2">
        <v>43587</v>
      </c>
      <c r="B372" s="1">
        <v>52.287500000000001</v>
      </c>
      <c r="C372" s="1">
        <v>1900.82</v>
      </c>
      <c r="D372" s="1">
        <v>192.53</v>
      </c>
      <c r="E372" s="3">
        <f t="shared" si="16"/>
        <v>2565.4149999999995</v>
      </c>
      <c r="F372" s="4">
        <f t="shared" si="17"/>
        <v>-28.525000000000546</v>
      </c>
      <c r="G372" s="4">
        <f t="shared" si="18"/>
        <v>28.525000000000546</v>
      </c>
    </row>
    <row r="373" spans="1:7" x14ac:dyDescent="0.3">
      <c r="A373" s="2">
        <v>43586</v>
      </c>
      <c r="B373" s="1">
        <v>52.63</v>
      </c>
      <c r="C373" s="1">
        <v>1911.52</v>
      </c>
      <c r="D373" s="1">
        <v>193.03</v>
      </c>
      <c r="E373" s="3">
        <f t="shared" si="16"/>
        <v>2593.94</v>
      </c>
      <c r="F373" s="4">
        <f t="shared" si="17"/>
        <v>100.52500000000009</v>
      </c>
      <c r="G373" s="4">
        <f t="shared" si="18"/>
        <v>-100.52500000000009</v>
      </c>
    </row>
    <row r="374" spans="1:7" x14ac:dyDescent="0.3">
      <c r="A374" s="2">
        <v>43585</v>
      </c>
      <c r="B374" s="1">
        <v>50.167499999999997</v>
      </c>
      <c r="C374" s="1">
        <v>1926.52</v>
      </c>
      <c r="D374" s="1">
        <v>193.4</v>
      </c>
      <c r="E374" s="3">
        <f t="shared" si="16"/>
        <v>2493.415</v>
      </c>
      <c r="F374" s="4">
        <f t="shared" si="17"/>
        <v>-45.470000000000709</v>
      </c>
      <c r="G374" s="4">
        <f t="shared" si="18"/>
        <v>45.470000000000709</v>
      </c>
    </row>
    <row r="375" spans="1:7" x14ac:dyDescent="0.3">
      <c r="A375" s="2">
        <v>43584</v>
      </c>
      <c r="B375" s="1">
        <v>51.152500000000003</v>
      </c>
      <c r="C375" s="1">
        <v>1938.43</v>
      </c>
      <c r="D375" s="1">
        <v>194.78</v>
      </c>
      <c r="E375" s="3">
        <f t="shared" si="16"/>
        <v>2538.8850000000007</v>
      </c>
      <c r="F375" s="4">
        <f t="shared" si="17"/>
        <v>-86.324999999999363</v>
      </c>
      <c r="G375" s="4">
        <f t="shared" si="18"/>
        <v>86.324999999999363</v>
      </c>
    </row>
    <row r="376" spans="1:7" x14ac:dyDescent="0.3">
      <c r="A376" s="2">
        <v>43581</v>
      </c>
      <c r="B376" s="1">
        <v>51.075000000000003</v>
      </c>
      <c r="C376" s="1">
        <v>1950.63</v>
      </c>
      <c r="D376" s="1">
        <v>191.49</v>
      </c>
      <c r="E376" s="3">
        <f t="shared" si="16"/>
        <v>2625.21</v>
      </c>
      <c r="F376" s="4">
        <f t="shared" si="17"/>
        <v>119.90999999999985</v>
      </c>
      <c r="G376" s="4">
        <f t="shared" si="18"/>
        <v>-119.90999999999985</v>
      </c>
    </row>
    <row r="377" spans="1:7" x14ac:dyDescent="0.3">
      <c r="A377" s="2">
        <v>43580</v>
      </c>
      <c r="B377" s="1">
        <v>51.32</v>
      </c>
      <c r="C377" s="1">
        <v>1902.25</v>
      </c>
      <c r="D377" s="1">
        <v>193.26</v>
      </c>
      <c r="E377" s="3">
        <f t="shared" si="16"/>
        <v>2505.3000000000002</v>
      </c>
      <c r="F377" s="4">
        <f t="shared" si="17"/>
        <v>-236.09999999999945</v>
      </c>
      <c r="G377" s="4">
        <f t="shared" si="18"/>
        <v>236.09999999999945</v>
      </c>
    </row>
    <row r="378" spans="1:7" x14ac:dyDescent="0.3">
      <c r="A378" s="2">
        <v>43579</v>
      </c>
      <c r="B378" s="1">
        <v>51.79</v>
      </c>
      <c r="C378" s="1">
        <v>1901.75</v>
      </c>
      <c r="D378" s="1">
        <v>182.58</v>
      </c>
      <c r="E378" s="3">
        <f t="shared" si="16"/>
        <v>2741.3999999999996</v>
      </c>
      <c r="F378" s="4">
        <f t="shared" si="17"/>
        <v>-24.040000000000418</v>
      </c>
      <c r="G378" s="4">
        <f t="shared" si="18"/>
        <v>24.040000000000418</v>
      </c>
    </row>
    <row r="379" spans="1:7" x14ac:dyDescent="0.3">
      <c r="A379" s="2">
        <v>43578</v>
      </c>
      <c r="B379" s="1">
        <v>51.87</v>
      </c>
      <c r="C379" s="1">
        <v>1923.77</v>
      </c>
      <c r="D379" s="1">
        <v>183.78</v>
      </c>
      <c r="E379" s="3">
        <f t="shared" si="16"/>
        <v>2765.44</v>
      </c>
      <c r="F379" s="4">
        <f t="shared" si="17"/>
        <v>62.995000000000346</v>
      </c>
      <c r="G379" s="4">
        <f t="shared" si="18"/>
        <v>-62.995000000000346</v>
      </c>
    </row>
    <row r="380" spans="1:7" x14ac:dyDescent="0.3">
      <c r="A380" s="2">
        <v>43577</v>
      </c>
      <c r="B380" s="1">
        <v>51.1325</v>
      </c>
      <c r="C380" s="1">
        <v>1887.31</v>
      </c>
      <c r="D380" s="1">
        <v>181.44</v>
      </c>
      <c r="E380" s="3">
        <f t="shared" si="16"/>
        <v>2702.4449999999997</v>
      </c>
      <c r="F380" s="4">
        <f t="shared" si="17"/>
        <v>-3.5850000000004911</v>
      </c>
      <c r="G380" s="4">
        <f t="shared" si="18"/>
        <v>3.5850000000004911</v>
      </c>
    </row>
    <row r="381" spans="1:7" x14ac:dyDescent="0.3">
      <c r="A381" s="2">
        <v>43574</v>
      </c>
      <c r="B381" s="1">
        <v>50.965000000000003</v>
      </c>
      <c r="C381" s="1">
        <v>1861.69</v>
      </c>
      <c r="D381" s="1">
        <v>178.28</v>
      </c>
      <c r="E381" s="3">
        <f t="shared" si="16"/>
        <v>2706.03</v>
      </c>
      <c r="F381" s="4">
        <f t="shared" si="17"/>
        <v>0</v>
      </c>
      <c r="G381" s="4">
        <f t="shared" si="18"/>
        <v>0</v>
      </c>
    </row>
    <row r="382" spans="1:7" x14ac:dyDescent="0.3">
      <c r="A382" s="2">
        <v>43573</v>
      </c>
      <c r="B382" s="1">
        <v>50.965000000000003</v>
      </c>
      <c r="C382" s="1">
        <v>1861.69</v>
      </c>
      <c r="D382" s="1">
        <v>178.28</v>
      </c>
      <c r="E382" s="3">
        <f t="shared" si="16"/>
        <v>2706.03</v>
      </c>
      <c r="F382" s="4">
        <f t="shared" si="17"/>
        <v>12.865000000000691</v>
      </c>
      <c r="G382" s="4">
        <f t="shared" si="18"/>
        <v>-12.865000000000691</v>
      </c>
    </row>
    <row r="383" spans="1:7" x14ac:dyDescent="0.3">
      <c r="A383" s="2">
        <v>43572</v>
      </c>
      <c r="B383" s="1">
        <v>50.782499999999999</v>
      </c>
      <c r="C383" s="1">
        <v>1864.82</v>
      </c>
      <c r="D383" s="1">
        <v>178.78</v>
      </c>
      <c r="E383" s="3">
        <f t="shared" si="16"/>
        <v>2693.1649999999995</v>
      </c>
      <c r="F383" s="4">
        <f t="shared" si="17"/>
        <v>53.859999999999673</v>
      </c>
      <c r="G383" s="4">
        <f t="shared" si="18"/>
        <v>-53.859999999999673</v>
      </c>
    </row>
    <row r="384" spans="1:7" x14ac:dyDescent="0.3">
      <c r="A384" s="2">
        <v>43571</v>
      </c>
      <c r="B384" s="1">
        <v>49.8125</v>
      </c>
      <c r="C384" s="1">
        <v>1863.04</v>
      </c>
      <c r="D384" s="1">
        <v>178.87</v>
      </c>
      <c r="E384" s="3">
        <f t="shared" si="16"/>
        <v>2639.3049999999998</v>
      </c>
      <c r="F384" s="4">
        <f t="shared" si="17"/>
        <v>52.190000000000055</v>
      </c>
      <c r="G384" s="4">
        <f t="shared" si="18"/>
        <v>-52.190000000000055</v>
      </c>
    </row>
    <row r="385" spans="1:7" x14ac:dyDescent="0.3">
      <c r="A385" s="2">
        <v>43570</v>
      </c>
      <c r="B385" s="1">
        <v>49.807499999999997</v>
      </c>
      <c r="C385" s="1">
        <v>1844.87</v>
      </c>
      <c r="D385" s="1">
        <v>179.65</v>
      </c>
      <c r="E385" s="3">
        <f t="shared" si="16"/>
        <v>2587.1149999999998</v>
      </c>
      <c r="F385" s="4">
        <f t="shared" si="17"/>
        <v>-2.8800000000001091</v>
      </c>
      <c r="G385" s="4">
        <f t="shared" si="18"/>
        <v>2.8800000000001091</v>
      </c>
    </row>
    <row r="386" spans="1:7" x14ac:dyDescent="0.3">
      <c r="A386" s="2">
        <v>43567</v>
      </c>
      <c r="B386" s="1">
        <v>49.717500000000001</v>
      </c>
      <c r="C386" s="1">
        <v>1843.06</v>
      </c>
      <c r="D386" s="1">
        <v>179.1</v>
      </c>
      <c r="E386" s="3">
        <f t="shared" si="16"/>
        <v>2589.9949999999999</v>
      </c>
      <c r="F386" s="4">
        <f t="shared" si="17"/>
        <v>-34.819999999999709</v>
      </c>
      <c r="G386" s="4">
        <f t="shared" si="18"/>
        <v>34.819999999999709</v>
      </c>
    </row>
    <row r="387" spans="1:7" x14ac:dyDescent="0.3">
      <c r="A387" s="2">
        <v>43566</v>
      </c>
      <c r="B387" s="1">
        <v>49.737499999999997</v>
      </c>
      <c r="C387" s="1">
        <v>1844.07</v>
      </c>
      <c r="D387" s="1">
        <v>177.51</v>
      </c>
      <c r="E387" s="3">
        <f t="shared" si="16"/>
        <v>2624.8149999999996</v>
      </c>
      <c r="F387" s="4">
        <f t="shared" si="17"/>
        <v>-21.195000000000618</v>
      </c>
      <c r="G387" s="4">
        <f t="shared" si="18"/>
        <v>21.195000000000618</v>
      </c>
    </row>
    <row r="388" spans="1:7" x14ac:dyDescent="0.3">
      <c r="A388" s="2">
        <v>43565</v>
      </c>
      <c r="B388" s="1">
        <v>50.155000000000001</v>
      </c>
      <c r="C388" s="1">
        <v>1847.33</v>
      </c>
      <c r="D388" s="1">
        <v>177.82</v>
      </c>
      <c r="E388" s="3">
        <f t="shared" si="16"/>
        <v>2646.01</v>
      </c>
      <c r="F388" s="4">
        <f t="shared" si="17"/>
        <v>32.180000000000291</v>
      </c>
      <c r="G388" s="4">
        <f t="shared" si="18"/>
        <v>-32.180000000000291</v>
      </c>
    </row>
    <row r="389" spans="1:7" x14ac:dyDescent="0.3">
      <c r="A389" s="2">
        <v>43564</v>
      </c>
      <c r="B389" s="1">
        <v>49.875</v>
      </c>
      <c r="C389" s="1">
        <v>1835.84</v>
      </c>
      <c r="D389" s="1">
        <v>177.58</v>
      </c>
      <c r="E389" s="3">
        <f t="shared" si="16"/>
        <v>2613.83</v>
      </c>
      <c r="F389" s="4">
        <f t="shared" si="17"/>
        <v>-88.539999999999054</v>
      </c>
      <c r="G389" s="4">
        <f t="shared" si="18"/>
        <v>88.539999999999054</v>
      </c>
    </row>
    <row r="390" spans="1:7" x14ac:dyDescent="0.3">
      <c r="A390" s="2">
        <v>43563</v>
      </c>
      <c r="B390" s="1">
        <v>50.024999999999999</v>
      </c>
      <c r="C390" s="1">
        <v>1849.86</v>
      </c>
      <c r="D390" s="1">
        <v>174.93</v>
      </c>
      <c r="E390" s="3">
        <f t="shared" ref="E390:E453" si="19">B390*$J$1+C390*$K$1+D390*$L$1</f>
        <v>2702.369999999999</v>
      </c>
      <c r="F390" s="4">
        <f t="shared" ref="F390:F453" si="20">E390-E391</f>
        <v>79.709999999999582</v>
      </c>
      <c r="G390" s="4">
        <f t="shared" ref="G390:G453" si="21">-F390</f>
        <v>-79.709999999999582</v>
      </c>
    </row>
    <row r="391" spans="1:7" x14ac:dyDescent="0.3">
      <c r="A391" s="2">
        <v>43560</v>
      </c>
      <c r="B391" s="1">
        <v>49.25</v>
      </c>
      <c r="C391" s="1">
        <v>1837.28</v>
      </c>
      <c r="D391" s="1">
        <v>175.72</v>
      </c>
      <c r="E391" s="3">
        <f t="shared" si="19"/>
        <v>2622.6599999999994</v>
      </c>
      <c r="F391" s="4">
        <f t="shared" si="20"/>
        <v>59.215000000000146</v>
      </c>
      <c r="G391" s="4">
        <f t="shared" si="21"/>
        <v>-59.215000000000146</v>
      </c>
    </row>
    <row r="392" spans="1:7" x14ac:dyDescent="0.3">
      <c r="A392" s="2">
        <v>43559</v>
      </c>
      <c r="B392" s="1">
        <v>48.922499999999999</v>
      </c>
      <c r="C392" s="1">
        <v>1818.86</v>
      </c>
      <c r="D392" s="1">
        <v>176.02</v>
      </c>
      <c r="E392" s="3">
        <f t="shared" si="19"/>
        <v>2563.4449999999993</v>
      </c>
      <c r="F392" s="4">
        <f t="shared" si="20"/>
        <v>-49.030000000000655</v>
      </c>
      <c r="G392" s="4">
        <f t="shared" si="21"/>
        <v>49.030000000000655</v>
      </c>
    </row>
    <row r="393" spans="1:7" x14ac:dyDescent="0.3">
      <c r="A393" s="2">
        <v>43558</v>
      </c>
      <c r="B393" s="1">
        <v>48.837499999999999</v>
      </c>
      <c r="C393" s="1">
        <v>1820.7</v>
      </c>
      <c r="D393" s="1">
        <v>173.54</v>
      </c>
      <c r="E393" s="3">
        <f t="shared" si="19"/>
        <v>2612.4749999999999</v>
      </c>
      <c r="F393" s="4">
        <f t="shared" si="20"/>
        <v>43.264999999999873</v>
      </c>
      <c r="G393" s="4">
        <f t="shared" si="21"/>
        <v>-43.264999999999873</v>
      </c>
    </row>
    <row r="394" spans="1:7" x14ac:dyDescent="0.3">
      <c r="A394" s="2">
        <v>43557</v>
      </c>
      <c r="B394" s="1">
        <v>48.505000000000003</v>
      </c>
      <c r="C394" s="1">
        <v>1813.98</v>
      </c>
      <c r="D394" s="1">
        <v>174.2</v>
      </c>
      <c r="E394" s="3">
        <f t="shared" si="19"/>
        <v>2569.21</v>
      </c>
      <c r="F394" s="4">
        <f t="shared" si="20"/>
        <v>-75.670000000000073</v>
      </c>
      <c r="G394" s="4">
        <f t="shared" si="21"/>
        <v>75.670000000000073</v>
      </c>
    </row>
    <row r="395" spans="1:7" x14ac:dyDescent="0.3">
      <c r="A395" s="2">
        <v>43556</v>
      </c>
      <c r="B395" s="1">
        <v>47.81</v>
      </c>
      <c r="C395" s="1">
        <v>1814.19</v>
      </c>
      <c r="D395" s="1">
        <v>168.7</v>
      </c>
      <c r="E395" s="3">
        <f t="shared" si="19"/>
        <v>2644.88</v>
      </c>
      <c r="F395" s="4">
        <f t="shared" si="20"/>
        <v>42.805000000000291</v>
      </c>
      <c r="G395" s="4">
        <f t="shared" si="21"/>
        <v>-42.805000000000291</v>
      </c>
    </row>
    <row r="396" spans="1:7" x14ac:dyDescent="0.3">
      <c r="A396" s="2">
        <v>43553</v>
      </c>
      <c r="B396" s="1">
        <v>47.487499999999997</v>
      </c>
      <c r="C396" s="1">
        <v>1780.75</v>
      </c>
      <c r="D396" s="1">
        <v>166.69</v>
      </c>
      <c r="E396" s="3">
        <f t="shared" si="19"/>
        <v>2602.0749999999998</v>
      </c>
      <c r="F396" s="4">
        <f t="shared" si="20"/>
        <v>7.2349999999996726</v>
      </c>
      <c r="G396" s="4">
        <f t="shared" si="21"/>
        <v>-7.2349999999996726</v>
      </c>
    </row>
    <row r="397" spans="1:7" x14ac:dyDescent="0.3">
      <c r="A397" s="2">
        <v>43552</v>
      </c>
      <c r="B397" s="1">
        <v>47.18</v>
      </c>
      <c r="C397" s="1">
        <v>1773.42</v>
      </c>
      <c r="D397" s="1">
        <v>165.55</v>
      </c>
      <c r="E397" s="3">
        <f t="shared" si="19"/>
        <v>2594.84</v>
      </c>
      <c r="F397" s="4">
        <f t="shared" si="20"/>
        <v>24.9650000000006</v>
      </c>
      <c r="G397" s="4">
        <f t="shared" si="21"/>
        <v>-24.9650000000006</v>
      </c>
    </row>
    <row r="398" spans="1:7" x14ac:dyDescent="0.3">
      <c r="A398" s="2">
        <v>43551</v>
      </c>
      <c r="B398" s="1">
        <v>47.1175</v>
      </c>
      <c r="C398" s="1">
        <v>1765.7</v>
      </c>
      <c r="D398" s="1">
        <v>165.87</v>
      </c>
      <c r="E398" s="3">
        <f t="shared" si="19"/>
        <v>2569.8749999999995</v>
      </c>
      <c r="F398" s="4">
        <f t="shared" si="20"/>
        <v>21.079999999999472</v>
      </c>
      <c r="G398" s="4">
        <f t="shared" si="21"/>
        <v>-21.079999999999472</v>
      </c>
    </row>
    <row r="399" spans="1:7" x14ac:dyDescent="0.3">
      <c r="A399" s="2">
        <v>43550</v>
      </c>
      <c r="B399" s="1">
        <v>46.697499999999998</v>
      </c>
      <c r="C399" s="1">
        <v>1783.76</v>
      </c>
      <c r="D399" s="1">
        <v>167.68</v>
      </c>
      <c r="E399" s="3">
        <f t="shared" si="19"/>
        <v>2548.7950000000001</v>
      </c>
      <c r="F399" s="4">
        <f t="shared" si="20"/>
        <v>-33.175000000000637</v>
      </c>
      <c r="G399" s="4">
        <f t="shared" si="21"/>
        <v>33.175000000000637</v>
      </c>
    </row>
    <row r="400" spans="1:7" x14ac:dyDescent="0.3">
      <c r="A400" s="2">
        <v>43549</v>
      </c>
      <c r="B400" s="1">
        <v>47.185000000000002</v>
      </c>
      <c r="C400" s="1">
        <v>1774.26</v>
      </c>
      <c r="D400" s="1">
        <v>166.29</v>
      </c>
      <c r="E400" s="3">
        <f t="shared" si="19"/>
        <v>2581.9700000000007</v>
      </c>
      <c r="F400" s="4">
        <f t="shared" si="20"/>
        <v>-48.894999999999072</v>
      </c>
      <c r="G400" s="4">
        <f t="shared" si="21"/>
        <v>48.894999999999072</v>
      </c>
    </row>
    <row r="401" spans="1:7" x14ac:dyDescent="0.3">
      <c r="A401" s="2">
        <v>43546</v>
      </c>
      <c r="B401" s="1">
        <v>47.762500000000003</v>
      </c>
      <c r="C401" s="1">
        <v>1764.77</v>
      </c>
      <c r="D401" s="1">
        <v>164.34</v>
      </c>
      <c r="E401" s="3">
        <f t="shared" si="19"/>
        <v>2630.8649999999998</v>
      </c>
      <c r="F401" s="4">
        <f t="shared" si="20"/>
        <v>-124.68000000000029</v>
      </c>
      <c r="G401" s="4">
        <f t="shared" si="21"/>
        <v>124.68000000000029</v>
      </c>
    </row>
    <row r="402" spans="1:7" x14ac:dyDescent="0.3">
      <c r="A402" s="2">
        <v>43545</v>
      </c>
      <c r="B402" s="1">
        <v>48.772500000000001</v>
      </c>
      <c r="C402" s="1">
        <v>1819.26</v>
      </c>
      <c r="D402" s="1">
        <v>166.08</v>
      </c>
      <c r="E402" s="3">
        <f t="shared" si="19"/>
        <v>2755.5450000000001</v>
      </c>
      <c r="F402" s="4">
        <f t="shared" si="20"/>
        <v>117.80500000000029</v>
      </c>
      <c r="G402" s="4">
        <f t="shared" si="21"/>
        <v>-117.80500000000029</v>
      </c>
    </row>
    <row r="403" spans="1:7" x14ac:dyDescent="0.3">
      <c r="A403" s="2">
        <v>43544</v>
      </c>
      <c r="B403" s="1">
        <v>47.04</v>
      </c>
      <c r="C403" s="1">
        <v>1797.27</v>
      </c>
      <c r="D403" s="1">
        <v>165.44</v>
      </c>
      <c r="E403" s="3">
        <f t="shared" si="19"/>
        <v>2637.74</v>
      </c>
      <c r="F403" s="4">
        <f t="shared" si="20"/>
        <v>13.8149999999996</v>
      </c>
      <c r="G403" s="4">
        <f t="shared" si="21"/>
        <v>-13.8149999999996</v>
      </c>
    </row>
    <row r="404" spans="1:7" x14ac:dyDescent="0.3">
      <c r="A404" s="2">
        <v>43543</v>
      </c>
      <c r="B404" s="1">
        <v>46.6325</v>
      </c>
      <c r="C404" s="1">
        <v>1761.85</v>
      </c>
      <c r="D404" s="1">
        <v>161.57</v>
      </c>
      <c r="E404" s="3">
        <f t="shared" si="19"/>
        <v>2623.9250000000002</v>
      </c>
      <c r="F404" s="4">
        <f t="shared" si="20"/>
        <v>-1.2249999999999091</v>
      </c>
      <c r="G404" s="4">
        <f t="shared" si="21"/>
        <v>1.2249999999999091</v>
      </c>
    </row>
    <row r="405" spans="1:7" x14ac:dyDescent="0.3">
      <c r="A405" s="2">
        <v>43542</v>
      </c>
      <c r="B405" s="1">
        <v>47.005000000000003</v>
      </c>
      <c r="C405" s="1">
        <v>1742.15</v>
      </c>
      <c r="D405" s="1">
        <v>160.47</v>
      </c>
      <c r="E405" s="3">
        <f t="shared" si="19"/>
        <v>2625.15</v>
      </c>
      <c r="F405" s="4">
        <f t="shared" si="20"/>
        <v>193.53000000000065</v>
      </c>
      <c r="G405" s="4">
        <f t="shared" si="21"/>
        <v>-193.53000000000065</v>
      </c>
    </row>
    <row r="406" spans="1:7" x14ac:dyDescent="0.3">
      <c r="A406" s="2">
        <v>43539</v>
      </c>
      <c r="B406" s="1">
        <v>46.53</v>
      </c>
      <c r="C406" s="1">
        <v>1712.36</v>
      </c>
      <c r="D406" s="1">
        <v>165.98</v>
      </c>
      <c r="E406" s="3">
        <f t="shared" si="19"/>
        <v>2431.6199999999994</v>
      </c>
      <c r="F406" s="4">
        <f t="shared" si="20"/>
        <v>165.95499999999856</v>
      </c>
      <c r="G406" s="4">
        <f t="shared" si="21"/>
        <v>-165.95499999999856</v>
      </c>
    </row>
    <row r="407" spans="1:7" x14ac:dyDescent="0.3">
      <c r="A407" s="2">
        <v>43538</v>
      </c>
      <c r="B407" s="1">
        <v>45.932499999999997</v>
      </c>
      <c r="C407" s="1">
        <v>1686.22</v>
      </c>
      <c r="D407" s="1">
        <v>170.17</v>
      </c>
      <c r="E407" s="3">
        <f t="shared" si="19"/>
        <v>2265.6650000000009</v>
      </c>
      <c r="F407" s="4">
        <f t="shared" si="20"/>
        <v>80.070000000001073</v>
      </c>
      <c r="G407" s="4">
        <f t="shared" si="21"/>
        <v>-80.070000000001073</v>
      </c>
    </row>
    <row r="408" spans="1:7" x14ac:dyDescent="0.3">
      <c r="A408" s="2">
        <v>43537</v>
      </c>
      <c r="B408" s="1">
        <v>45.427500000000002</v>
      </c>
      <c r="C408" s="1">
        <v>1690.81</v>
      </c>
      <c r="D408" s="1">
        <v>173.37</v>
      </c>
      <c r="E408" s="3">
        <f t="shared" si="19"/>
        <v>2185.5949999999998</v>
      </c>
      <c r="F408" s="4">
        <f t="shared" si="20"/>
        <v>16.419999999999618</v>
      </c>
      <c r="G408" s="4">
        <f t="shared" si="21"/>
        <v>-16.419999999999618</v>
      </c>
    </row>
    <row r="409" spans="1:7" x14ac:dyDescent="0.3">
      <c r="A409" s="2">
        <v>43536</v>
      </c>
      <c r="B409" s="1">
        <v>45.227499999999999</v>
      </c>
      <c r="C409" s="1">
        <v>1673.1</v>
      </c>
      <c r="D409" s="1">
        <v>171.92</v>
      </c>
      <c r="E409" s="3">
        <f t="shared" si="19"/>
        <v>2169.1750000000002</v>
      </c>
      <c r="F409" s="4">
        <f t="shared" si="20"/>
        <v>33.085000000000036</v>
      </c>
      <c r="G409" s="4">
        <f t="shared" si="21"/>
        <v>-33.085000000000036</v>
      </c>
    </row>
    <row r="410" spans="1:7" x14ac:dyDescent="0.3">
      <c r="A410" s="2">
        <v>43535</v>
      </c>
      <c r="B410" s="1">
        <v>44.725000000000001</v>
      </c>
      <c r="C410" s="1">
        <v>1670.62</v>
      </c>
      <c r="D410" s="1">
        <v>172.07</v>
      </c>
      <c r="E410" s="3">
        <f t="shared" si="19"/>
        <v>2136.09</v>
      </c>
      <c r="F410" s="4">
        <f t="shared" si="20"/>
        <v>125.11499999999978</v>
      </c>
      <c r="G410" s="4">
        <f t="shared" si="21"/>
        <v>-125.11499999999978</v>
      </c>
    </row>
    <row r="411" spans="1:7" x14ac:dyDescent="0.3">
      <c r="A411" s="2">
        <v>43532</v>
      </c>
      <c r="B411" s="1">
        <v>43.227499999999999</v>
      </c>
      <c r="C411" s="1">
        <v>1620.8</v>
      </c>
      <c r="D411" s="1">
        <v>169.6</v>
      </c>
      <c r="E411" s="3">
        <f t="shared" si="19"/>
        <v>2010.9750000000004</v>
      </c>
      <c r="F411" s="4">
        <f t="shared" si="20"/>
        <v>-14.574999999999363</v>
      </c>
      <c r="G411" s="4">
        <f t="shared" si="21"/>
        <v>14.574999999999363</v>
      </c>
    </row>
    <row r="412" spans="1:7" x14ac:dyDescent="0.3">
      <c r="A412" s="2">
        <v>43531</v>
      </c>
      <c r="B412" s="1">
        <v>43.125</v>
      </c>
      <c r="C412" s="1">
        <v>1625.95</v>
      </c>
      <c r="D412" s="1">
        <v>169.13</v>
      </c>
      <c r="E412" s="3">
        <f t="shared" si="19"/>
        <v>2025.5499999999997</v>
      </c>
      <c r="F412" s="4">
        <f t="shared" si="20"/>
        <v>-43.650000000000091</v>
      </c>
      <c r="G412" s="4">
        <f t="shared" si="21"/>
        <v>43.650000000000091</v>
      </c>
    </row>
    <row r="413" spans="1:7" x14ac:dyDescent="0.3">
      <c r="A413" s="2">
        <v>43530</v>
      </c>
      <c r="B413" s="1">
        <v>43.63</v>
      </c>
      <c r="C413" s="1">
        <v>1668.95</v>
      </c>
      <c r="D413" s="1">
        <v>172.51</v>
      </c>
      <c r="E413" s="3">
        <f t="shared" si="19"/>
        <v>2069.1999999999998</v>
      </c>
      <c r="F413" s="4">
        <f t="shared" si="20"/>
        <v>-84.585000000000946</v>
      </c>
      <c r="G413" s="4">
        <f t="shared" si="21"/>
        <v>84.585000000000946</v>
      </c>
    </row>
    <row r="414" spans="1:7" x14ac:dyDescent="0.3">
      <c r="A414" s="2">
        <v>43529</v>
      </c>
      <c r="B414" s="1">
        <v>43.8825</v>
      </c>
      <c r="C414" s="1">
        <v>1692.43</v>
      </c>
      <c r="D414" s="1">
        <v>171.26</v>
      </c>
      <c r="E414" s="3">
        <f t="shared" si="19"/>
        <v>2153.7850000000008</v>
      </c>
      <c r="F414" s="4">
        <f t="shared" si="20"/>
        <v>-89.279999999999291</v>
      </c>
      <c r="G414" s="4">
        <f t="shared" si="21"/>
        <v>89.279999999999291</v>
      </c>
    </row>
    <row r="415" spans="1:7" x14ac:dyDescent="0.3">
      <c r="A415" s="2">
        <v>43528</v>
      </c>
      <c r="B415" s="1">
        <v>43.962499999999999</v>
      </c>
      <c r="C415" s="1">
        <v>1696.17</v>
      </c>
      <c r="D415" s="1">
        <v>167.37</v>
      </c>
      <c r="E415" s="3">
        <f t="shared" si="19"/>
        <v>2243.0650000000001</v>
      </c>
      <c r="F415" s="4">
        <f t="shared" si="20"/>
        <v>-41.920000000000073</v>
      </c>
      <c r="G415" s="4">
        <f t="shared" si="21"/>
        <v>41.920000000000073</v>
      </c>
    </row>
    <row r="416" spans="1:7" x14ac:dyDescent="0.3">
      <c r="A416" s="2">
        <v>43525</v>
      </c>
      <c r="B416" s="1">
        <v>43.7425</v>
      </c>
      <c r="C416" s="1">
        <v>1671.73</v>
      </c>
      <c r="D416" s="1">
        <v>162.28</v>
      </c>
      <c r="E416" s="3">
        <f t="shared" si="19"/>
        <v>2284.9850000000001</v>
      </c>
      <c r="F416" s="4">
        <f t="shared" si="20"/>
        <v>69.950000000000273</v>
      </c>
      <c r="G416" s="4">
        <f t="shared" si="21"/>
        <v>-69.950000000000273</v>
      </c>
    </row>
    <row r="417" spans="1:7" x14ac:dyDescent="0.3">
      <c r="A417" s="2">
        <v>43524</v>
      </c>
      <c r="B417" s="1">
        <v>43.287500000000001</v>
      </c>
      <c r="C417" s="1">
        <v>1639.83</v>
      </c>
      <c r="D417" s="1">
        <v>161.44999999999999</v>
      </c>
      <c r="E417" s="3">
        <f t="shared" si="19"/>
        <v>2215.0349999999999</v>
      </c>
      <c r="F417" s="4">
        <f t="shared" si="20"/>
        <v>3.1799999999993815</v>
      </c>
      <c r="G417" s="4">
        <f t="shared" si="21"/>
        <v>-3.1799999999993815</v>
      </c>
    </row>
    <row r="418" spans="1:7" x14ac:dyDescent="0.3">
      <c r="A418" s="2">
        <v>43523</v>
      </c>
      <c r="B418" s="1">
        <v>43.717500000000001</v>
      </c>
      <c r="C418" s="1">
        <v>1641.09</v>
      </c>
      <c r="D418" s="1">
        <v>162.81</v>
      </c>
      <c r="E418" s="3">
        <f t="shared" si="19"/>
        <v>2211.8550000000005</v>
      </c>
      <c r="F418" s="4">
        <f t="shared" si="20"/>
        <v>42.5300000000002</v>
      </c>
      <c r="G418" s="4">
        <f t="shared" si="21"/>
        <v>-42.5300000000002</v>
      </c>
    </row>
    <row r="419" spans="1:7" x14ac:dyDescent="0.3">
      <c r="A419" s="2">
        <v>43522</v>
      </c>
      <c r="B419" s="1">
        <v>43.582500000000003</v>
      </c>
      <c r="C419" s="1">
        <v>1636.4</v>
      </c>
      <c r="D419" s="1">
        <v>164.13</v>
      </c>
      <c r="E419" s="3">
        <f t="shared" si="19"/>
        <v>2169.3250000000003</v>
      </c>
      <c r="F419" s="4">
        <f t="shared" si="20"/>
        <v>17.850000000000364</v>
      </c>
      <c r="G419" s="4">
        <f t="shared" si="21"/>
        <v>-17.850000000000364</v>
      </c>
    </row>
    <row r="420" spans="1:7" x14ac:dyDescent="0.3">
      <c r="A420" s="2">
        <v>43521</v>
      </c>
      <c r="B420" s="1">
        <v>43.557499999999997</v>
      </c>
      <c r="C420" s="1">
        <v>1633</v>
      </c>
      <c r="D420" s="1">
        <v>164.62</v>
      </c>
      <c r="E420" s="3">
        <f t="shared" si="19"/>
        <v>2151.4749999999999</v>
      </c>
      <c r="F420" s="4">
        <f t="shared" si="20"/>
        <v>-35.970000000000255</v>
      </c>
      <c r="G420" s="4">
        <f t="shared" si="21"/>
        <v>35.970000000000255</v>
      </c>
    </row>
    <row r="421" spans="1:7" x14ac:dyDescent="0.3">
      <c r="A421" s="2">
        <v>43518</v>
      </c>
      <c r="B421" s="1">
        <v>43.2425</v>
      </c>
      <c r="C421" s="1">
        <v>1631.56</v>
      </c>
      <c r="D421" s="1">
        <v>161.88999999999999</v>
      </c>
      <c r="E421" s="3">
        <f t="shared" si="19"/>
        <v>2187.4450000000002</v>
      </c>
      <c r="F421" s="4">
        <f t="shared" si="20"/>
        <v>11.114999999999782</v>
      </c>
      <c r="G421" s="4">
        <f t="shared" si="21"/>
        <v>-11.114999999999782</v>
      </c>
    </row>
    <row r="422" spans="1:7" x14ac:dyDescent="0.3">
      <c r="A422" s="2">
        <v>43517</v>
      </c>
      <c r="B422" s="1">
        <v>42.765000000000001</v>
      </c>
      <c r="C422" s="1">
        <v>1619.44</v>
      </c>
      <c r="D422" s="1">
        <v>160.04</v>
      </c>
      <c r="E422" s="3">
        <f t="shared" si="19"/>
        <v>2176.3300000000004</v>
      </c>
      <c r="F422" s="4">
        <f t="shared" si="20"/>
        <v>32.955000000000382</v>
      </c>
      <c r="G422" s="4">
        <f t="shared" si="21"/>
        <v>-32.955000000000382</v>
      </c>
    </row>
    <row r="423" spans="1:7" x14ac:dyDescent="0.3">
      <c r="A423" s="2">
        <v>43516</v>
      </c>
      <c r="B423" s="1">
        <v>43.0075</v>
      </c>
      <c r="C423" s="1">
        <v>1622.1</v>
      </c>
      <c r="D423" s="1">
        <v>162.56</v>
      </c>
      <c r="E423" s="3">
        <f t="shared" si="19"/>
        <v>2143.375</v>
      </c>
      <c r="F423" s="4">
        <f t="shared" si="20"/>
        <v>-2.6100000000001273</v>
      </c>
      <c r="G423" s="4">
        <f t="shared" si="21"/>
        <v>2.6100000000001273</v>
      </c>
    </row>
    <row r="424" spans="1:7" x14ac:dyDescent="0.3">
      <c r="A424" s="2">
        <v>43515</v>
      </c>
      <c r="B424" s="1">
        <v>42.732500000000002</v>
      </c>
      <c r="C424" s="1">
        <v>1627.58</v>
      </c>
      <c r="D424" s="1">
        <v>162.29</v>
      </c>
      <c r="E424" s="3">
        <f t="shared" si="19"/>
        <v>2145.9850000000001</v>
      </c>
      <c r="F424" s="4">
        <f t="shared" si="20"/>
        <v>49.835000000000491</v>
      </c>
      <c r="G424" s="4">
        <f t="shared" si="21"/>
        <v>-49.835000000000491</v>
      </c>
    </row>
    <row r="425" spans="1:7" x14ac:dyDescent="0.3">
      <c r="A425" s="2">
        <v>43514</v>
      </c>
      <c r="B425" s="1">
        <v>42.604999999999997</v>
      </c>
      <c r="C425" s="1">
        <v>1607.95</v>
      </c>
      <c r="D425" s="1">
        <v>162.5</v>
      </c>
      <c r="E425" s="3">
        <f t="shared" si="19"/>
        <v>2096.1499999999996</v>
      </c>
      <c r="F425" s="4">
        <f t="shared" si="20"/>
        <v>0</v>
      </c>
      <c r="G425" s="4">
        <f t="shared" si="21"/>
        <v>0</v>
      </c>
    </row>
    <row r="426" spans="1:7" x14ac:dyDescent="0.3">
      <c r="A426" s="2">
        <v>43511</v>
      </c>
      <c r="B426" s="1">
        <v>42.604999999999997</v>
      </c>
      <c r="C426" s="1">
        <v>1607.95</v>
      </c>
      <c r="D426" s="1">
        <v>162.5</v>
      </c>
      <c r="E426" s="3">
        <f t="shared" si="19"/>
        <v>2096.1499999999996</v>
      </c>
      <c r="F426" s="4">
        <f t="shared" si="20"/>
        <v>-5.1500000000005457</v>
      </c>
      <c r="G426" s="4">
        <f t="shared" si="21"/>
        <v>5.1500000000005457</v>
      </c>
    </row>
    <row r="427" spans="1:7" x14ac:dyDescent="0.3">
      <c r="A427" s="2">
        <v>43510</v>
      </c>
      <c r="B427" s="1">
        <v>42.7</v>
      </c>
      <c r="C427" s="1">
        <v>1622.65</v>
      </c>
      <c r="D427" s="1">
        <v>163.95</v>
      </c>
      <c r="E427" s="3">
        <f t="shared" si="19"/>
        <v>2101.3000000000002</v>
      </c>
      <c r="F427" s="4">
        <f t="shared" si="20"/>
        <v>-24.550000000000182</v>
      </c>
      <c r="G427" s="4">
        <f t="shared" si="21"/>
        <v>24.550000000000182</v>
      </c>
    </row>
    <row r="428" spans="1:7" x14ac:dyDescent="0.3">
      <c r="A428" s="2">
        <v>43509</v>
      </c>
      <c r="B428" s="1">
        <v>42.545000000000002</v>
      </c>
      <c r="C428" s="1">
        <v>1640</v>
      </c>
      <c r="D428" s="1">
        <v>164.07</v>
      </c>
      <c r="E428" s="3">
        <f t="shared" si="19"/>
        <v>2125.8500000000004</v>
      </c>
      <c r="F428" s="4">
        <f t="shared" si="20"/>
        <v>14.504999999999654</v>
      </c>
      <c r="G428" s="4">
        <f t="shared" si="21"/>
        <v>-14.504999999999654</v>
      </c>
    </row>
    <row r="429" spans="1:7" x14ac:dyDescent="0.3">
      <c r="A429" s="2">
        <v>43508</v>
      </c>
      <c r="B429" s="1">
        <v>42.722499999999997</v>
      </c>
      <c r="C429" s="1">
        <v>1638.01</v>
      </c>
      <c r="D429" s="1">
        <v>165.04</v>
      </c>
      <c r="E429" s="3">
        <f t="shared" si="19"/>
        <v>2111.3450000000007</v>
      </c>
      <c r="F429" s="4">
        <f t="shared" si="20"/>
        <v>127.27000000000044</v>
      </c>
      <c r="G429" s="4">
        <f t="shared" si="21"/>
        <v>-127.27000000000044</v>
      </c>
    </row>
    <row r="430" spans="1:7" x14ac:dyDescent="0.3">
      <c r="A430" s="2">
        <v>43507</v>
      </c>
      <c r="B430" s="1">
        <v>42.357500000000002</v>
      </c>
      <c r="C430" s="1">
        <v>1591</v>
      </c>
      <c r="D430" s="1">
        <v>165.79</v>
      </c>
      <c r="E430" s="3">
        <f t="shared" si="19"/>
        <v>1984.0750000000003</v>
      </c>
      <c r="F430" s="4">
        <f t="shared" si="20"/>
        <v>24.110000000000127</v>
      </c>
      <c r="G430" s="4">
        <f t="shared" si="21"/>
        <v>-24.110000000000127</v>
      </c>
    </row>
    <row r="431" spans="1:7" x14ac:dyDescent="0.3">
      <c r="A431" s="2">
        <v>43504</v>
      </c>
      <c r="B431" s="1">
        <v>42.602499999999999</v>
      </c>
      <c r="C431" s="1">
        <v>1588.22</v>
      </c>
      <c r="D431" s="1">
        <v>167.33</v>
      </c>
      <c r="E431" s="3">
        <f t="shared" si="19"/>
        <v>1959.9650000000001</v>
      </c>
      <c r="F431" s="4">
        <f t="shared" si="20"/>
        <v>-77.924999999999727</v>
      </c>
      <c r="G431" s="4">
        <f t="shared" si="21"/>
        <v>77.924999999999727</v>
      </c>
    </row>
    <row r="432" spans="1:7" x14ac:dyDescent="0.3">
      <c r="A432" s="2">
        <v>43503</v>
      </c>
      <c r="B432" s="1">
        <v>42.734999999999999</v>
      </c>
      <c r="C432" s="1">
        <v>1614.37</v>
      </c>
      <c r="D432" s="1">
        <v>166.38</v>
      </c>
      <c r="E432" s="3">
        <f t="shared" si="19"/>
        <v>2037.8899999999999</v>
      </c>
      <c r="F432" s="4">
        <f t="shared" si="20"/>
        <v>-10.830000000000382</v>
      </c>
      <c r="G432" s="4">
        <f t="shared" si="21"/>
        <v>10.830000000000382</v>
      </c>
    </row>
    <row r="433" spans="1:7" x14ac:dyDescent="0.3">
      <c r="A433" s="2">
        <v>43502</v>
      </c>
      <c r="B433" s="1">
        <v>43.56</v>
      </c>
      <c r="C433" s="1">
        <v>1640.26</v>
      </c>
      <c r="D433" s="1">
        <v>170.49</v>
      </c>
      <c r="E433" s="3">
        <f t="shared" si="19"/>
        <v>2048.7200000000003</v>
      </c>
      <c r="F433" s="4">
        <f t="shared" si="20"/>
        <v>-22.949999999999818</v>
      </c>
      <c r="G433" s="4">
        <f t="shared" si="21"/>
        <v>22.949999999999818</v>
      </c>
    </row>
    <row r="434" spans="1:7" x14ac:dyDescent="0.3">
      <c r="A434" s="2">
        <v>43501</v>
      </c>
      <c r="B434" s="1">
        <v>43.545000000000002</v>
      </c>
      <c r="C434" s="1">
        <v>1658.81</v>
      </c>
      <c r="D434" s="1">
        <v>171.16</v>
      </c>
      <c r="E434" s="3">
        <f t="shared" si="19"/>
        <v>2071.67</v>
      </c>
      <c r="F434" s="4">
        <f t="shared" si="20"/>
        <v>49.425000000000182</v>
      </c>
      <c r="G434" s="4">
        <f t="shared" si="21"/>
        <v>-49.425000000000182</v>
      </c>
    </row>
    <row r="435" spans="1:7" x14ac:dyDescent="0.3">
      <c r="A435" s="2">
        <v>43500</v>
      </c>
      <c r="B435" s="1">
        <v>42.8125</v>
      </c>
      <c r="C435" s="1">
        <v>1633.31</v>
      </c>
      <c r="D435" s="1">
        <v>169.25</v>
      </c>
      <c r="E435" s="3">
        <f t="shared" si="19"/>
        <v>2022.2449999999999</v>
      </c>
      <c r="F435" s="4">
        <f t="shared" si="20"/>
        <v>2.4850000000001273</v>
      </c>
      <c r="G435" s="4">
        <f t="shared" si="21"/>
        <v>-2.4850000000001273</v>
      </c>
    </row>
    <row r="436" spans="1:7" x14ac:dyDescent="0.3">
      <c r="A436" s="2">
        <v>43497</v>
      </c>
      <c r="B436" s="1">
        <v>41.63</v>
      </c>
      <c r="C436" s="1">
        <v>1626.23</v>
      </c>
      <c r="D436" s="1">
        <v>165.71</v>
      </c>
      <c r="E436" s="3">
        <f t="shared" si="19"/>
        <v>2019.7599999999998</v>
      </c>
      <c r="F436" s="4">
        <f t="shared" si="20"/>
        <v>-164.40000000000009</v>
      </c>
      <c r="G436" s="4">
        <f t="shared" si="21"/>
        <v>164.40000000000009</v>
      </c>
    </row>
    <row r="437" spans="1:7" x14ac:dyDescent="0.3">
      <c r="A437" s="2">
        <v>43496</v>
      </c>
      <c r="B437" s="1">
        <v>41.61</v>
      </c>
      <c r="C437" s="1">
        <v>1718.73</v>
      </c>
      <c r="D437" s="1">
        <v>166.69</v>
      </c>
      <c r="E437" s="3">
        <f t="shared" si="19"/>
        <v>2184.16</v>
      </c>
      <c r="F437" s="4">
        <f t="shared" si="20"/>
        <v>-213.92500000000109</v>
      </c>
      <c r="G437" s="4">
        <f t="shared" si="21"/>
        <v>213.92500000000109</v>
      </c>
    </row>
    <row r="438" spans="1:7" x14ac:dyDescent="0.3">
      <c r="A438" s="2">
        <v>43495</v>
      </c>
      <c r="B438" s="1">
        <v>41.3125</v>
      </c>
      <c r="C438" s="1">
        <v>1670.43</v>
      </c>
      <c r="D438" s="1">
        <v>150.41999999999999</v>
      </c>
      <c r="E438" s="3">
        <f t="shared" si="19"/>
        <v>2398.0850000000009</v>
      </c>
      <c r="F438" s="4">
        <f t="shared" si="20"/>
        <v>160.62500000000091</v>
      </c>
      <c r="G438" s="4">
        <f t="shared" si="21"/>
        <v>-160.62500000000091</v>
      </c>
    </row>
    <row r="439" spans="1:7" x14ac:dyDescent="0.3">
      <c r="A439" s="2">
        <v>43494</v>
      </c>
      <c r="B439" s="1">
        <v>38.67</v>
      </c>
      <c r="C439" s="1">
        <v>1593.88</v>
      </c>
      <c r="D439" s="1">
        <v>144.19</v>
      </c>
      <c r="E439" s="3">
        <f t="shared" si="19"/>
        <v>2237.46</v>
      </c>
      <c r="F439" s="4">
        <f t="shared" si="20"/>
        <v>-42.670000000000528</v>
      </c>
      <c r="G439" s="4">
        <f t="shared" si="21"/>
        <v>42.670000000000528</v>
      </c>
    </row>
    <row r="440" spans="1:7" x14ac:dyDescent="0.3">
      <c r="A440" s="2">
        <v>43493</v>
      </c>
      <c r="B440" s="1">
        <v>39.075000000000003</v>
      </c>
      <c r="C440" s="1">
        <v>1637.89</v>
      </c>
      <c r="D440" s="1">
        <v>147.47</v>
      </c>
      <c r="E440" s="3">
        <f t="shared" si="19"/>
        <v>2280.1300000000006</v>
      </c>
      <c r="F440" s="4">
        <f t="shared" si="20"/>
        <v>-52.809999999999036</v>
      </c>
      <c r="G440" s="4">
        <f t="shared" si="21"/>
        <v>52.809999999999036</v>
      </c>
    </row>
    <row r="441" spans="1:7" x14ac:dyDescent="0.3">
      <c r="A441" s="2">
        <v>43490</v>
      </c>
      <c r="B441" s="1">
        <v>39.44</v>
      </c>
      <c r="C441" s="1">
        <v>1670.57</v>
      </c>
      <c r="D441" s="1">
        <v>149.01</v>
      </c>
      <c r="E441" s="3">
        <f t="shared" si="19"/>
        <v>2332.9399999999996</v>
      </c>
      <c r="F441" s="4">
        <f t="shared" si="20"/>
        <v>30.930000000000291</v>
      </c>
      <c r="G441" s="4">
        <f t="shared" si="21"/>
        <v>-30.930000000000291</v>
      </c>
    </row>
    <row r="442" spans="1:7" x14ac:dyDescent="0.3">
      <c r="A442" s="2">
        <v>43489</v>
      </c>
      <c r="B442" s="1">
        <v>38.174999999999997</v>
      </c>
      <c r="C442" s="1">
        <v>1654.93</v>
      </c>
      <c r="D442" s="1">
        <v>145.83000000000001</v>
      </c>
      <c r="E442" s="3">
        <f t="shared" si="19"/>
        <v>2302.0099999999993</v>
      </c>
      <c r="F442" s="4">
        <f t="shared" si="20"/>
        <v>-16.030000000000655</v>
      </c>
      <c r="G442" s="4">
        <f t="shared" si="21"/>
        <v>16.030000000000655</v>
      </c>
    </row>
    <row r="443" spans="1:7" x14ac:dyDescent="0.3">
      <c r="A443" s="2">
        <v>43488</v>
      </c>
      <c r="B443" s="1">
        <v>38.479999999999997</v>
      </c>
      <c r="C443" s="1">
        <v>1640.02</v>
      </c>
      <c r="D443" s="1">
        <v>144.30000000000001</v>
      </c>
      <c r="E443" s="3">
        <f t="shared" si="19"/>
        <v>2318.04</v>
      </c>
      <c r="F443" s="4">
        <f t="shared" si="20"/>
        <v>88.849999999999454</v>
      </c>
      <c r="G443" s="4">
        <f t="shared" si="21"/>
        <v>-88.849999999999454</v>
      </c>
    </row>
    <row r="444" spans="1:7" x14ac:dyDescent="0.3">
      <c r="A444" s="2">
        <v>43487</v>
      </c>
      <c r="B444" s="1">
        <v>38.325000000000003</v>
      </c>
      <c r="C444" s="1">
        <v>1632.17</v>
      </c>
      <c r="D444" s="1">
        <v>147.57</v>
      </c>
      <c r="E444" s="3">
        <f t="shared" si="19"/>
        <v>2229.1900000000005</v>
      </c>
      <c r="F444" s="4">
        <f t="shared" si="20"/>
        <v>-122.6599999999994</v>
      </c>
      <c r="G444" s="4">
        <f t="shared" si="21"/>
        <v>122.6599999999994</v>
      </c>
    </row>
    <row r="445" spans="1:7" x14ac:dyDescent="0.3">
      <c r="A445" s="2">
        <v>43486</v>
      </c>
      <c r="B445" s="1">
        <v>39.204999999999998</v>
      </c>
      <c r="C445" s="1">
        <v>1696.2</v>
      </c>
      <c r="D445" s="1">
        <v>150.04</v>
      </c>
      <c r="E445" s="3">
        <f t="shared" si="19"/>
        <v>2351.85</v>
      </c>
      <c r="F445" s="4">
        <f t="shared" si="20"/>
        <v>0</v>
      </c>
      <c r="G445" s="4">
        <f t="shared" si="21"/>
        <v>0</v>
      </c>
    </row>
    <row r="446" spans="1:7" x14ac:dyDescent="0.3">
      <c r="A446" s="2">
        <v>43483</v>
      </c>
      <c r="B446" s="1">
        <v>39.204999999999998</v>
      </c>
      <c r="C446" s="1">
        <v>1696.2</v>
      </c>
      <c r="D446" s="1">
        <v>150.04</v>
      </c>
      <c r="E446" s="3">
        <f t="shared" si="19"/>
        <v>2351.85</v>
      </c>
      <c r="F446" s="4">
        <f t="shared" si="20"/>
        <v>-16.8400000000006</v>
      </c>
      <c r="G446" s="4">
        <f t="shared" si="21"/>
        <v>16.8400000000006</v>
      </c>
    </row>
    <row r="447" spans="1:7" x14ac:dyDescent="0.3">
      <c r="A447" s="2">
        <v>43482</v>
      </c>
      <c r="B447" s="1">
        <v>38.965000000000003</v>
      </c>
      <c r="C447" s="1">
        <v>1693.22</v>
      </c>
      <c r="D447" s="1">
        <v>148.30000000000001</v>
      </c>
      <c r="E447" s="3">
        <f t="shared" si="19"/>
        <v>2368.6900000000005</v>
      </c>
      <c r="F447" s="4">
        <f t="shared" si="20"/>
        <v>15.180000000000746</v>
      </c>
      <c r="G447" s="4">
        <f t="shared" si="21"/>
        <v>-15.180000000000746</v>
      </c>
    </row>
    <row r="448" spans="1:7" x14ac:dyDescent="0.3">
      <c r="A448" s="2">
        <v>43481</v>
      </c>
      <c r="B448" s="1">
        <v>38.734999999999999</v>
      </c>
      <c r="C448" s="1">
        <v>1683.78</v>
      </c>
      <c r="D448" s="1">
        <v>147.54</v>
      </c>
      <c r="E448" s="3">
        <f t="shared" si="19"/>
        <v>2353.5099999999998</v>
      </c>
      <c r="F448" s="4">
        <f t="shared" si="20"/>
        <v>70.014999999999873</v>
      </c>
      <c r="G448" s="4">
        <f t="shared" si="21"/>
        <v>-70.014999999999873</v>
      </c>
    </row>
    <row r="449" spans="1:7" x14ac:dyDescent="0.3">
      <c r="A449" s="2">
        <v>43480</v>
      </c>
      <c r="B449" s="1">
        <v>38.267499999999998</v>
      </c>
      <c r="C449" s="1">
        <v>1674.56</v>
      </c>
      <c r="D449" s="1">
        <v>148.94999999999999</v>
      </c>
      <c r="E449" s="3">
        <f t="shared" si="19"/>
        <v>2283.4949999999999</v>
      </c>
      <c r="F449" s="4">
        <f t="shared" si="20"/>
        <v>81.874999999999545</v>
      </c>
      <c r="G449" s="4">
        <f t="shared" si="21"/>
        <v>-81.874999999999545</v>
      </c>
    </row>
    <row r="450" spans="1:7" x14ac:dyDescent="0.3">
      <c r="A450" s="2">
        <v>43479</v>
      </c>
      <c r="B450" s="1">
        <v>37.5</v>
      </c>
      <c r="C450" s="1">
        <v>1617.21</v>
      </c>
      <c r="D450" s="1">
        <v>145.38999999999999</v>
      </c>
      <c r="E450" s="3">
        <f t="shared" si="19"/>
        <v>2201.6200000000003</v>
      </c>
      <c r="F450" s="4">
        <f t="shared" si="20"/>
        <v>-107.12499999999955</v>
      </c>
      <c r="G450" s="4">
        <f t="shared" si="21"/>
        <v>107.12499999999955</v>
      </c>
    </row>
    <row r="451" spans="1:7" x14ac:dyDescent="0.3">
      <c r="A451" s="2">
        <v>43476</v>
      </c>
      <c r="B451" s="1">
        <v>38.072499999999998</v>
      </c>
      <c r="C451" s="1">
        <v>1640.56</v>
      </c>
      <c r="D451" s="1">
        <v>143.80000000000001</v>
      </c>
      <c r="E451" s="3">
        <f t="shared" si="19"/>
        <v>2308.7449999999999</v>
      </c>
      <c r="F451" s="4">
        <f t="shared" si="20"/>
        <v>-42.195000000000618</v>
      </c>
      <c r="G451" s="4">
        <f t="shared" si="21"/>
        <v>42.195000000000618</v>
      </c>
    </row>
    <row r="452" spans="1:7" x14ac:dyDescent="0.3">
      <c r="A452" s="2">
        <v>43475</v>
      </c>
      <c r="B452" s="1">
        <v>38.450000000000003</v>
      </c>
      <c r="C452" s="1">
        <v>1656.22</v>
      </c>
      <c r="D452" s="1">
        <v>144.19999999999999</v>
      </c>
      <c r="E452" s="3">
        <f t="shared" si="19"/>
        <v>2350.9400000000005</v>
      </c>
      <c r="F452" s="4">
        <f t="shared" si="20"/>
        <v>0.32500000000027285</v>
      </c>
      <c r="G452" s="4">
        <f t="shared" si="21"/>
        <v>-0.32500000000027285</v>
      </c>
    </row>
    <row r="453" spans="1:7" x14ac:dyDescent="0.3">
      <c r="A453" s="2">
        <v>43474</v>
      </c>
      <c r="B453" s="1">
        <v>38.327500000000001</v>
      </c>
      <c r="C453" s="1">
        <v>1659.42</v>
      </c>
      <c r="D453" s="1">
        <v>144.22999999999999</v>
      </c>
      <c r="E453" s="3">
        <f t="shared" si="19"/>
        <v>2350.6150000000002</v>
      </c>
      <c r="F453" s="4">
        <f t="shared" si="20"/>
        <v>3.680000000000291</v>
      </c>
      <c r="G453" s="4">
        <f t="shared" si="21"/>
        <v>-3.680000000000291</v>
      </c>
    </row>
    <row r="454" spans="1:7" x14ac:dyDescent="0.3">
      <c r="A454" s="2">
        <v>43473</v>
      </c>
      <c r="B454" s="1">
        <v>37.6875</v>
      </c>
      <c r="C454" s="1">
        <v>1656.58</v>
      </c>
      <c r="D454" s="1">
        <v>142.53</v>
      </c>
      <c r="E454" s="3">
        <f t="shared" ref="E454:E517" si="22">B454*$J$1+C454*$K$1+D454*$L$1</f>
        <v>2346.9349999999999</v>
      </c>
      <c r="F454" s="4">
        <f t="shared" ref="F454:F517" si="23">E454-E455</f>
        <v>-0.21000000000049113</v>
      </c>
      <c r="G454" s="4">
        <f t="shared" ref="G454:G517" si="24">-F454</f>
        <v>0.21000000000049113</v>
      </c>
    </row>
    <row r="455" spans="1:7" x14ac:dyDescent="0.3">
      <c r="A455" s="2">
        <v>43472</v>
      </c>
      <c r="B455" s="1">
        <v>36.982500000000002</v>
      </c>
      <c r="C455" s="1">
        <v>1629.51</v>
      </c>
      <c r="D455" s="1">
        <v>138.05000000000001</v>
      </c>
      <c r="E455" s="3">
        <f t="shared" si="22"/>
        <v>2347.1450000000004</v>
      </c>
      <c r="F455" s="4">
        <f t="shared" si="23"/>
        <v>102.11499999999978</v>
      </c>
      <c r="G455" s="4">
        <f t="shared" si="24"/>
        <v>-102.11499999999978</v>
      </c>
    </row>
    <row r="456" spans="1:7" x14ac:dyDescent="0.3">
      <c r="A456" s="2">
        <v>43469</v>
      </c>
      <c r="B456" s="1">
        <v>37.064999999999998</v>
      </c>
      <c r="C456" s="1">
        <v>1575.39</v>
      </c>
      <c r="D456" s="1">
        <v>137.94999999999999</v>
      </c>
      <c r="E456" s="3">
        <f t="shared" si="22"/>
        <v>2245.0300000000007</v>
      </c>
      <c r="F456" s="4">
        <f t="shared" si="23"/>
        <v>101.89500000000135</v>
      </c>
      <c r="G456" s="4">
        <f t="shared" si="24"/>
        <v>-101.89500000000135</v>
      </c>
    </row>
    <row r="457" spans="1:7" x14ac:dyDescent="0.3">
      <c r="A457" s="2">
        <v>43468</v>
      </c>
      <c r="B457" s="1">
        <v>35.547499999999999</v>
      </c>
      <c r="C457" s="1">
        <v>1500.28</v>
      </c>
      <c r="D457" s="1">
        <v>131.74</v>
      </c>
      <c r="E457" s="3">
        <f t="shared" si="22"/>
        <v>2143.1349999999993</v>
      </c>
      <c r="F457" s="4">
        <f t="shared" si="23"/>
        <v>-195.52500000000055</v>
      </c>
      <c r="G457" s="4">
        <f t="shared" si="24"/>
        <v>195.52500000000055</v>
      </c>
    </row>
    <row r="458" spans="1:7" x14ac:dyDescent="0.3">
      <c r="A458" s="2">
        <v>43467</v>
      </c>
      <c r="B458" s="1">
        <v>39.479999999999997</v>
      </c>
      <c r="C458" s="1">
        <v>1539.13</v>
      </c>
      <c r="D458" s="1">
        <v>135.68</v>
      </c>
      <c r="E458" s="3">
        <f t="shared" si="22"/>
        <v>2338.66</v>
      </c>
      <c r="F458" s="4">
        <f t="shared" si="23"/>
        <v>-15.230000000000473</v>
      </c>
      <c r="G458" s="4">
        <f t="shared" si="24"/>
        <v>15.230000000000473</v>
      </c>
    </row>
    <row r="459" spans="1:7" x14ac:dyDescent="0.3">
      <c r="A459" s="2">
        <v>43466</v>
      </c>
      <c r="B459" s="1">
        <v>39.435000000000002</v>
      </c>
      <c r="C459" s="1">
        <v>1501.97</v>
      </c>
      <c r="D459" s="1">
        <v>131.09</v>
      </c>
      <c r="E459" s="3">
        <f t="shared" si="22"/>
        <v>2353.8900000000003</v>
      </c>
      <c r="F459" s="4">
        <f t="shared" si="23"/>
        <v>0</v>
      </c>
      <c r="G459" s="4">
        <f t="shared" si="24"/>
        <v>0</v>
      </c>
    </row>
    <row r="460" spans="1:7" x14ac:dyDescent="0.3">
      <c r="A460" s="2">
        <v>43465</v>
      </c>
      <c r="B460" s="1">
        <v>39.435000000000002</v>
      </c>
      <c r="C460" s="1">
        <v>1501.97</v>
      </c>
      <c r="D460" s="1">
        <v>131.09</v>
      </c>
      <c r="E460" s="3">
        <f t="shared" si="22"/>
        <v>2353.8900000000003</v>
      </c>
      <c r="F460" s="4">
        <f t="shared" si="23"/>
        <v>108.97500000000036</v>
      </c>
      <c r="G460" s="4">
        <f t="shared" si="24"/>
        <v>-108.97500000000036</v>
      </c>
    </row>
    <row r="461" spans="1:7" x14ac:dyDescent="0.3">
      <c r="A461" s="2">
        <v>43462</v>
      </c>
      <c r="B461" s="1">
        <v>39.057499999999997</v>
      </c>
      <c r="C461" s="1">
        <v>1478.02</v>
      </c>
      <c r="D461" s="1">
        <v>133.19999999999999</v>
      </c>
      <c r="E461" s="3">
        <f t="shared" si="22"/>
        <v>2244.915</v>
      </c>
      <c r="F461" s="4">
        <f t="shared" si="23"/>
        <v>60.1599999999994</v>
      </c>
      <c r="G461" s="4">
        <f t="shared" si="24"/>
        <v>-60.1599999999994</v>
      </c>
    </row>
    <row r="462" spans="1:7" x14ac:dyDescent="0.3">
      <c r="A462" s="2">
        <v>43461</v>
      </c>
      <c r="B462" s="1">
        <v>39.037500000000001</v>
      </c>
      <c r="C462" s="1">
        <v>1461.64</v>
      </c>
      <c r="D462" s="1">
        <v>134.52000000000001</v>
      </c>
      <c r="E462" s="3">
        <f t="shared" si="22"/>
        <v>2184.7550000000006</v>
      </c>
      <c r="F462" s="4">
        <f t="shared" si="23"/>
        <v>-38.069999999999254</v>
      </c>
      <c r="G462" s="4">
        <f t="shared" si="24"/>
        <v>38.069999999999254</v>
      </c>
    </row>
    <row r="463" spans="1:7" x14ac:dyDescent="0.3">
      <c r="A463" s="2">
        <v>43460</v>
      </c>
      <c r="B463" s="1">
        <v>39.292499999999997</v>
      </c>
      <c r="C463" s="1">
        <v>1470.9</v>
      </c>
      <c r="D463" s="1">
        <v>134.18</v>
      </c>
      <c r="E463" s="3">
        <f t="shared" si="22"/>
        <v>2222.8249999999998</v>
      </c>
      <c r="F463" s="4">
        <f t="shared" si="23"/>
        <v>180.72999999999956</v>
      </c>
      <c r="G463" s="4">
        <f t="shared" si="24"/>
        <v>-180.72999999999956</v>
      </c>
    </row>
    <row r="464" spans="1:7" x14ac:dyDescent="0.3">
      <c r="A464" s="2">
        <v>43459</v>
      </c>
      <c r="B464" s="1">
        <v>36.707500000000003</v>
      </c>
      <c r="C464" s="1">
        <v>1343.96</v>
      </c>
      <c r="D464" s="1">
        <v>124.06</v>
      </c>
      <c r="E464" s="3">
        <f t="shared" si="22"/>
        <v>2042.0950000000003</v>
      </c>
      <c r="F464" s="4">
        <f t="shared" si="23"/>
        <v>0</v>
      </c>
      <c r="G464" s="4">
        <f t="shared" si="24"/>
        <v>0</v>
      </c>
    </row>
    <row r="465" spans="1:7" x14ac:dyDescent="0.3">
      <c r="A465" s="2">
        <v>43458</v>
      </c>
      <c r="B465" s="1">
        <v>36.707500000000003</v>
      </c>
      <c r="C465" s="1">
        <v>1343.96</v>
      </c>
      <c r="D465" s="1">
        <v>124.06</v>
      </c>
      <c r="E465" s="3">
        <f t="shared" si="22"/>
        <v>2042.0950000000003</v>
      </c>
      <c r="F465" s="4">
        <f t="shared" si="23"/>
        <v>-97.929999999999382</v>
      </c>
      <c r="G465" s="4">
        <f t="shared" si="24"/>
        <v>97.929999999999382</v>
      </c>
    </row>
    <row r="466" spans="1:7" x14ac:dyDescent="0.3">
      <c r="A466" s="2">
        <v>43455</v>
      </c>
      <c r="B466" s="1">
        <v>37.682499999999997</v>
      </c>
      <c r="C466" s="1">
        <v>1377.45</v>
      </c>
      <c r="D466" s="1">
        <v>124.95</v>
      </c>
      <c r="E466" s="3">
        <f t="shared" si="22"/>
        <v>2140.0249999999996</v>
      </c>
      <c r="F466" s="4">
        <f t="shared" si="23"/>
        <v>-74.010000000000218</v>
      </c>
      <c r="G466" s="4">
        <f t="shared" si="24"/>
        <v>74.010000000000218</v>
      </c>
    </row>
    <row r="467" spans="1:7" x14ac:dyDescent="0.3">
      <c r="A467" s="2">
        <v>43454</v>
      </c>
      <c r="B467" s="1">
        <v>39.207500000000003</v>
      </c>
      <c r="C467" s="1">
        <v>1460.83</v>
      </c>
      <c r="D467" s="1">
        <v>133.4</v>
      </c>
      <c r="E467" s="3">
        <f t="shared" si="22"/>
        <v>2214.0349999999999</v>
      </c>
      <c r="F467" s="4">
        <f t="shared" si="23"/>
        <v>-122.44999999999982</v>
      </c>
      <c r="G467" s="4">
        <f t="shared" si="24"/>
        <v>122.44999999999982</v>
      </c>
    </row>
    <row r="468" spans="1:7" x14ac:dyDescent="0.3">
      <c r="A468" s="2">
        <v>43453</v>
      </c>
      <c r="B468" s="1">
        <v>40.222499999999997</v>
      </c>
      <c r="C468" s="1">
        <v>1495.08</v>
      </c>
      <c r="D468" s="1">
        <v>133.24</v>
      </c>
      <c r="E468" s="3">
        <f t="shared" si="22"/>
        <v>2336.4849999999997</v>
      </c>
      <c r="F468" s="4">
        <f t="shared" si="23"/>
        <v>30.849999999999454</v>
      </c>
      <c r="G468" s="4">
        <f t="shared" si="24"/>
        <v>-30.849999999999454</v>
      </c>
    </row>
    <row r="469" spans="1:7" x14ac:dyDescent="0.3">
      <c r="A469" s="2">
        <v>43452</v>
      </c>
      <c r="B469" s="1">
        <v>41.517499999999998</v>
      </c>
      <c r="C469" s="1">
        <v>1551.48</v>
      </c>
      <c r="D469" s="1">
        <v>143.66</v>
      </c>
      <c r="E469" s="3">
        <f t="shared" si="22"/>
        <v>2305.6350000000002</v>
      </c>
      <c r="F469" s="4">
        <f t="shared" si="23"/>
        <v>18.365000000000691</v>
      </c>
      <c r="G469" s="4">
        <f t="shared" si="24"/>
        <v>-18.365000000000691</v>
      </c>
    </row>
    <row r="470" spans="1:7" x14ac:dyDescent="0.3">
      <c r="A470" s="2">
        <v>43451</v>
      </c>
      <c r="B470" s="1">
        <v>40.984999999999999</v>
      </c>
      <c r="C470" s="1">
        <v>1520.91</v>
      </c>
      <c r="D470" s="1">
        <v>140.19</v>
      </c>
      <c r="E470" s="3">
        <f t="shared" si="22"/>
        <v>2287.2699999999995</v>
      </c>
      <c r="F470" s="4">
        <f t="shared" si="23"/>
        <v>-83.850000000000364</v>
      </c>
      <c r="G470" s="4">
        <f t="shared" si="24"/>
        <v>83.850000000000364</v>
      </c>
    </row>
    <row r="471" spans="1:7" x14ac:dyDescent="0.3">
      <c r="A471" s="2">
        <v>43448</v>
      </c>
      <c r="B471" s="1">
        <v>41.37</v>
      </c>
      <c r="C471" s="1">
        <v>1591.91</v>
      </c>
      <c r="D471" s="1">
        <v>144.06</v>
      </c>
      <c r="E471" s="3">
        <f t="shared" si="22"/>
        <v>2371.12</v>
      </c>
      <c r="F471" s="4">
        <f t="shared" si="23"/>
        <v>-182.31500000000051</v>
      </c>
      <c r="G471" s="4">
        <f t="shared" si="24"/>
        <v>182.31500000000051</v>
      </c>
    </row>
    <row r="472" spans="1:7" x14ac:dyDescent="0.3">
      <c r="A472" s="2">
        <v>43447</v>
      </c>
      <c r="B472" s="1">
        <v>42.737499999999997</v>
      </c>
      <c r="C472" s="1">
        <v>1658.38</v>
      </c>
      <c r="D472" s="1">
        <v>145.01</v>
      </c>
      <c r="E472" s="3">
        <f t="shared" si="22"/>
        <v>2553.4350000000004</v>
      </c>
      <c r="F472" s="4">
        <f t="shared" si="23"/>
        <v>2.6050000000004729</v>
      </c>
      <c r="G472" s="4">
        <f t="shared" si="24"/>
        <v>-2.6050000000004729</v>
      </c>
    </row>
    <row r="473" spans="1:7" x14ac:dyDescent="0.3">
      <c r="A473" s="2">
        <v>43446</v>
      </c>
      <c r="B473" s="1">
        <v>42.274999999999999</v>
      </c>
      <c r="C473" s="1">
        <v>1663.54</v>
      </c>
      <c r="D473" s="1">
        <v>144.5</v>
      </c>
      <c r="E473" s="3">
        <f t="shared" si="22"/>
        <v>2550.83</v>
      </c>
      <c r="F473" s="4">
        <f t="shared" si="23"/>
        <v>-1.9249999999992724</v>
      </c>
      <c r="G473" s="4">
        <f t="shared" si="24"/>
        <v>1.9249999999992724</v>
      </c>
    </row>
    <row r="474" spans="1:7" x14ac:dyDescent="0.3">
      <c r="A474" s="2">
        <v>43445</v>
      </c>
      <c r="B474" s="1">
        <v>42.157499999999999</v>
      </c>
      <c r="C474" s="1">
        <v>1643.24</v>
      </c>
      <c r="D474" s="1">
        <v>142.08000000000001</v>
      </c>
      <c r="E474" s="3">
        <f t="shared" si="22"/>
        <v>2552.7549999999992</v>
      </c>
      <c r="F474" s="4">
        <f t="shared" si="23"/>
        <v>-12.305000000000291</v>
      </c>
      <c r="G474" s="4">
        <f t="shared" si="24"/>
        <v>12.305000000000291</v>
      </c>
    </row>
    <row r="475" spans="1:7" x14ac:dyDescent="0.3">
      <c r="A475" s="2">
        <v>43444</v>
      </c>
      <c r="B475" s="1">
        <v>42.4</v>
      </c>
      <c r="C475" s="1">
        <v>1641.03</v>
      </c>
      <c r="D475" s="1">
        <v>141.85</v>
      </c>
      <c r="E475" s="3">
        <f t="shared" si="22"/>
        <v>2565.0599999999995</v>
      </c>
      <c r="F475" s="4">
        <f t="shared" si="23"/>
        <v>-50.925000000001091</v>
      </c>
      <c r="G475" s="4">
        <f t="shared" si="24"/>
        <v>50.925000000001091</v>
      </c>
    </row>
    <row r="476" spans="1:7" x14ac:dyDescent="0.3">
      <c r="A476" s="2">
        <v>43441</v>
      </c>
      <c r="B476" s="1">
        <v>42.122500000000002</v>
      </c>
      <c r="C476" s="1">
        <v>1629.13</v>
      </c>
      <c r="D476" s="1">
        <v>137.41999999999999</v>
      </c>
      <c r="E476" s="3">
        <f t="shared" si="22"/>
        <v>2615.9850000000006</v>
      </c>
      <c r="F476" s="4">
        <f t="shared" si="23"/>
        <v>-173.79499999999962</v>
      </c>
      <c r="G476" s="4">
        <f t="shared" si="24"/>
        <v>173.79499999999962</v>
      </c>
    </row>
    <row r="477" spans="1:7" x14ac:dyDescent="0.3">
      <c r="A477" s="2">
        <v>43440</v>
      </c>
      <c r="B477" s="1">
        <v>43.68</v>
      </c>
      <c r="C477" s="1">
        <v>1699.19</v>
      </c>
      <c r="D477" s="1">
        <v>139.63</v>
      </c>
      <c r="E477" s="3">
        <f t="shared" si="22"/>
        <v>2789.78</v>
      </c>
      <c r="F477" s="4">
        <f t="shared" si="23"/>
        <v>2.955000000000382</v>
      </c>
      <c r="G477" s="4">
        <f t="shared" si="24"/>
        <v>-2.955000000000382</v>
      </c>
    </row>
    <row r="478" spans="1:7" x14ac:dyDescent="0.3">
      <c r="A478" s="2">
        <v>43439</v>
      </c>
      <c r="B478" s="1">
        <v>44.172499999999999</v>
      </c>
      <c r="C478" s="1">
        <v>1668.4</v>
      </c>
      <c r="D478" s="1">
        <v>137.93</v>
      </c>
      <c r="E478" s="3">
        <f t="shared" si="22"/>
        <v>2786.8249999999998</v>
      </c>
      <c r="F478" s="4">
        <f t="shared" si="23"/>
        <v>0</v>
      </c>
      <c r="G478" s="4">
        <f t="shared" si="24"/>
        <v>0</v>
      </c>
    </row>
    <row r="479" spans="1:7" x14ac:dyDescent="0.3">
      <c r="A479" s="2">
        <v>43438</v>
      </c>
      <c r="B479" s="1">
        <v>44.172499999999999</v>
      </c>
      <c r="C479" s="1">
        <v>1668.4</v>
      </c>
      <c r="D479" s="1">
        <v>137.93</v>
      </c>
      <c r="E479" s="3">
        <f t="shared" si="22"/>
        <v>2786.8249999999998</v>
      </c>
      <c r="F479" s="4">
        <f t="shared" si="23"/>
        <v>-246.34499999999935</v>
      </c>
      <c r="G479" s="4">
        <f t="shared" si="24"/>
        <v>246.34499999999935</v>
      </c>
    </row>
    <row r="480" spans="1:7" x14ac:dyDescent="0.3">
      <c r="A480" s="2">
        <v>43437</v>
      </c>
      <c r="B480" s="1">
        <v>46.204999999999998</v>
      </c>
      <c r="C480" s="1">
        <v>1772.36</v>
      </c>
      <c r="D480" s="1">
        <v>141.09</v>
      </c>
      <c r="E480" s="3">
        <f t="shared" si="22"/>
        <v>3033.1699999999992</v>
      </c>
      <c r="F480" s="4">
        <f t="shared" si="23"/>
        <v>232.77999999999929</v>
      </c>
      <c r="G480" s="4">
        <f t="shared" si="24"/>
        <v>-232.77999999999929</v>
      </c>
    </row>
    <row r="481" spans="1:7" x14ac:dyDescent="0.3">
      <c r="A481" s="2">
        <v>43434</v>
      </c>
      <c r="B481" s="1">
        <v>44.645000000000003</v>
      </c>
      <c r="C481" s="1">
        <v>1690.17</v>
      </c>
      <c r="D481" s="1">
        <v>140.61000000000001</v>
      </c>
      <c r="E481" s="3">
        <f t="shared" si="22"/>
        <v>2800.39</v>
      </c>
      <c r="F481" s="4">
        <f t="shared" si="23"/>
        <v>-17.524999999999181</v>
      </c>
      <c r="G481" s="4">
        <f t="shared" si="24"/>
        <v>17.524999999999181</v>
      </c>
    </row>
    <row r="482" spans="1:7" x14ac:dyDescent="0.3">
      <c r="A482" s="2">
        <v>43433</v>
      </c>
      <c r="B482" s="1">
        <v>44.887500000000003</v>
      </c>
      <c r="C482" s="1">
        <v>1673.57</v>
      </c>
      <c r="D482" s="1">
        <v>138.68</v>
      </c>
      <c r="E482" s="3">
        <f t="shared" si="22"/>
        <v>2817.9149999999991</v>
      </c>
      <c r="F482" s="4">
        <f t="shared" si="23"/>
        <v>-64.135000000001128</v>
      </c>
      <c r="G482" s="4">
        <f t="shared" si="24"/>
        <v>64.135000000001128</v>
      </c>
    </row>
    <row r="483" spans="1:7" x14ac:dyDescent="0.3">
      <c r="A483" s="2">
        <v>43432</v>
      </c>
      <c r="B483" s="1">
        <v>45.234999999999999</v>
      </c>
      <c r="C483" s="1">
        <v>1677.75</v>
      </c>
      <c r="D483" s="1">
        <v>136.76</v>
      </c>
      <c r="E483" s="3">
        <f t="shared" si="22"/>
        <v>2882.05</v>
      </c>
      <c r="F483" s="4">
        <f t="shared" si="23"/>
        <v>241.21000000000004</v>
      </c>
      <c r="G483" s="4">
        <f t="shared" si="24"/>
        <v>-241.21000000000004</v>
      </c>
    </row>
    <row r="484" spans="1:7" x14ac:dyDescent="0.3">
      <c r="A484" s="2">
        <v>43431</v>
      </c>
      <c r="B484" s="1">
        <v>43.56</v>
      </c>
      <c r="C484" s="1">
        <v>1581.42</v>
      </c>
      <c r="D484" s="1">
        <v>135</v>
      </c>
      <c r="E484" s="3">
        <f t="shared" si="22"/>
        <v>2640.84</v>
      </c>
      <c r="F484" s="4">
        <f t="shared" si="23"/>
        <v>23.0300000000002</v>
      </c>
      <c r="G484" s="4">
        <f t="shared" si="24"/>
        <v>-23.0300000000002</v>
      </c>
    </row>
    <row r="485" spans="1:7" x14ac:dyDescent="0.3">
      <c r="A485" s="2">
        <v>43430</v>
      </c>
      <c r="B485" s="1">
        <v>43.655000000000001</v>
      </c>
      <c r="C485" s="1">
        <v>1581.33</v>
      </c>
      <c r="D485" s="1">
        <v>136.38</v>
      </c>
      <c r="E485" s="3">
        <f t="shared" si="22"/>
        <v>2617.81</v>
      </c>
      <c r="F485" s="4">
        <f t="shared" si="23"/>
        <v>94.664999999999964</v>
      </c>
      <c r="G485" s="4">
        <f t="shared" si="24"/>
        <v>-94.664999999999964</v>
      </c>
    </row>
    <row r="486" spans="1:7" x14ac:dyDescent="0.3">
      <c r="A486" s="2">
        <v>43427</v>
      </c>
      <c r="B486" s="1">
        <v>43.072499999999998</v>
      </c>
      <c r="C486" s="1">
        <v>1502.06</v>
      </c>
      <c r="D486" s="1">
        <v>131.72999999999999</v>
      </c>
      <c r="E486" s="3">
        <f t="shared" si="22"/>
        <v>2523.145</v>
      </c>
      <c r="F486" s="4">
        <f t="shared" si="23"/>
        <v>-23.665000000000418</v>
      </c>
      <c r="G486" s="4">
        <f t="shared" si="24"/>
        <v>23.665000000000418</v>
      </c>
    </row>
    <row r="487" spans="1:7" x14ac:dyDescent="0.3">
      <c r="A487" s="2">
        <v>43426</v>
      </c>
      <c r="B487" s="1">
        <v>44.195</v>
      </c>
      <c r="C487" s="1">
        <v>1516.73</v>
      </c>
      <c r="D487" s="1">
        <v>134.82</v>
      </c>
      <c r="E487" s="3">
        <f t="shared" si="22"/>
        <v>2546.8100000000004</v>
      </c>
      <c r="F487" s="4">
        <f t="shared" si="23"/>
        <v>0</v>
      </c>
      <c r="G487" s="4">
        <f t="shared" si="24"/>
        <v>0</v>
      </c>
    </row>
    <row r="488" spans="1:7" x14ac:dyDescent="0.3">
      <c r="A488" s="2">
        <v>43425</v>
      </c>
      <c r="B488" s="1">
        <v>44.195</v>
      </c>
      <c r="C488" s="1">
        <v>1516.73</v>
      </c>
      <c r="D488" s="1">
        <v>134.82</v>
      </c>
      <c r="E488" s="3">
        <f t="shared" si="22"/>
        <v>2546.8100000000004</v>
      </c>
      <c r="F488" s="4">
        <f t="shared" si="23"/>
        <v>-7.7599999999993088</v>
      </c>
      <c r="G488" s="4">
        <f t="shared" si="24"/>
        <v>7.7599999999993088</v>
      </c>
    </row>
    <row r="489" spans="1:7" x14ac:dyDescent="0.3">
      <c r="A489" s="2">
        <v>43424</v>
      </c>
      <c r="B489" s="1">
        <v>44.244999999999997</v>
      </c>
      <c r="C489" s="1">
        <v>1495.46</v>
      </c>
      <c r="D489" s="1">
        <v>132.43</v>
      </c>
      <c r="E489" s="3">
        <f t="shared" si="22"/>
        <v>2554.5699999999997</v>
      </c>
      <c r="F489" s="4">
        <f t="shared" si="23"/>
        <v>-162.26000000000022</v>
      </c>
      <c r="G489" s="4">
        <f t="shared" si="24"/>
        <v>162.26000000000022</v>
      </c>
    </row>
    <row r="490" spans="1:7" x14ac:dyDescent="0.3">
      <c r="A490" s="2">
        <v>43423</v>
      </c>
      <c r="B490" s="1">
        <v>46.465000000000003</v>
      </c>
      <c r="C490" s="1">
        <v>1512.29</v>
      </c>
      <c r="D490" s="1">
        <v>131.55000000000001</v>
      </c>
      <c r="E490" s="3">
        <f t="shared" si="22"/>
        <v>2716.83</v>
      </c>
      <c r="F490" s="4">
        <f t="shared" si="23"/>
        <v>-98.514999999999873</v>
      </c>
      <c r="G490" s="4">
        <f t="shared" si="24"/>
        <v>98.514999999999873</v>
      </c>
    </row>
    <row r="491" spans="1:7" x14ac:dyDescent="0.3">
      <c r="A491" s="2">
        <v>43420</v>
      </c>
      <c r="B491" s="1">
        <v>48.3825</v>
      </c>
      <c r="C491" s="1">
        <v>1593.41</v>
      </c>
      <c r="D491" s="1">
        <v>139.53</v>
      </c>
      <c r="E491" s="3">
        <f t="shared" si="22"/>
        <v>2815.3449999999998</v>
      </c>
      <c r="F491" s="4">
        <f t="shared" si="23"/>
        <v>60.839999999999691</v>
      </c>
      <c r="G491" s="4">
        <f t="shared" si="24"/>
        <v>-60.839999999999691</v>
      </c>
    </row>
    <row r="492" spans="1:7" x14ac:dyDescent="0.3">
      <c r="A492" s="2">
        <v>43419</v>
      </c>
      <c r="B492" s="1">
        <v>47.852499999999999</v>
      </c>
      <c r="C492" s="1">
        <v>1619.44</v>
      </c>
      <c r="D492" s="1">
        <v>143.85</v>
      </c>
      <c r="E492" s="3">
        <f t="shared" si="22"/>
        <v>2754.5050000000001</v>
      </c>
      <c r="F492" s="4">
        <f t="shared" si="23"/>
        <v>105.88499999999976</v>
      </c>
      <c r="G492" s="4">
        <f t="shared" si="24"/>
        <v>-105.88499999999976</v>
      </c>
    </row>
    <row r="493" spans="1:7" x14ac:dyDescent="0.3">
      <c r="A493" s="2">
        <v>43418</v>
      </c>
      <c r="B493" s="1">
        <v>46.7</v>
      </c>
      <c r="C493" s="1">
        <v>1599.01</v>
      </c>
      <c r="D493" s="1">
        <v>144.22</v>
      </c>
      <c r="E493" s="3">
        <f t="shared" si="22"/>
        <v>2648.6200000000003</v>
      </c>
      <c r="F493" s="4">
        <f t="shared" si="23"/>
        <v>-173.39499999999998</v>
      </c>
      <c r="G493" s="4">
        <f t="shared" si="24"/>
        <v>173.39499999999998</v>
      </c>
    </row>
    <row r="494" spans="1:7" x14ac:dyDescent="0.3">
      <c r="A494" s="2">
        <v>43417</v>
      </c>
      <c r="B494" s="1">
        <v>48.057499999999997</v>
      </c>
      <c r="C494" s="1">
        <v>1631.17</v>
      </c>
      <c r="D494" s="1">
        <v>142.16</v>
      </c>
      <c r="E494" s="3">
        <f t="shared" si="22"/>
        <v>2822.0150000000003</v>
      </c>
      <c r="F494" s="4">
        <f t="shared" si="23"/>
        <v>-47.809999999999491</v>
      </c>
      <c r="G494" s="4">
        <f t="shared" si="24"/>
        <v>47.809999999999491</v>
      </c>
    </row>
    <row r="495" spans="1:7" x14ac:dyDescent="0.3">
      <c r="A495" s="2">
        <v>43416</v>
      </c>
      <c r="B495" s="1">
        <v>48.542499999999997</v>
      </c>
      <c r="C495" s="1">
        <v>1636.85</v>
      </c>
      <c r="D495" s="1">
        <v>141.55000000000001</v>
      </c>
      <c r="E495" s="3">
        <f t="shared" si="22"/>
        <v>2869.8249999999998</v>
      </c>
      <c r="F495" s="4">
        <f t="shared" si="23"/>
        <v>-211.71000000000049</v>
      </c>
      <c r="G495" s="4">
        <f t="shared" si="24"/>
        <v>211.71000000000049</v>
      </c>
    </row>
    <row r="496" spans="1:7" x14ac:dyDescent="0.3">
      <c r="A496" s="2">
        <v>43413</v>
      </c>
      <c r="B496" s="1">
        <v>51.1175</v>
      </c>
      <c r="C496" s="1">
        <v>1712.43</v>
      </c>
      <c r="D496" s="1">
        <v>144.96</v>
      </c>
      <c r="E496" s="3">
        <f t="shared" si="22"/>
        <v>3081.5350000000003</v>
      </c>
      <c r="F496" s="4">
        <f t="shared" si="23"/>
        <v>-77.009999999999309</v>
      </c>
      <c r="G496" s="4">
        <f t="shared" si="24"/>
        <v>77.009999999999309</v>
      </c>
    </row>
    <row r="497" spans="1:7" x14ac:dyDescent="0.3">
      <c r="A497" s="2">
        <v>43412</v>
      </c>
      <c r="B497" s="1">
        <v>52.122500000000002</v>
      </c>
      <c r="C497" s="1">
        <v>1754.91</v>
      </c>
      <c r="D497" s="1">
        <v>147.87</v>
      </c>
      <c r="E497" s="3">
        <f t="shared" si="22"/>
        <v>3158.5449999999996</v>
      </c>
      <c r="F497" s="4">
        <f t="shared" si="23"/>
        <v>53.789999999999964</v>
      </c>
      <c r="G497" s="4">
        <f t="shared" si="24"/>
        <v>-53.789999999999964</v>
      </c>
    </row>
    <row r="498" spans="1:7" x14ac:dyDescent="0.3">
      <c r="A498" s="2">
        <v>43411</v>
      </c>
      <c r="B498" s="1">
        <v>52.487499999999997</v>
      </c>
      <c r="C498" s="1">
        <v>1755.49</v>
      </c>
      <c r="D498" s="1">
        <v>151.53</v>
      </c>
      <c r="E498" s="3">
        <f t="shared" si="22"/>
        <v>3104.7549999999997</v>
      </c>
      <c r="F498" s="4">
        <f t="shared" si="23"/>
        <v>270.80999999999995</v>
      </c>
      <c r="G498" s="4">
        <f t="shared" si="24"/>
        <v>-270.80999999999995</v>
      </c>
    </row>
    <row r="499" spans="1:7" x14ac:dyDescent="0.3">
      <c r="A499" s="2">
        <v>43410</v>
      </c>
      <c r="B499" s="1">
        <v>50.942500000000003</v>
      </c>
      <c r="C499" s="1">
        <v>1642.81</v>
      </c>
      <c r="D499" s="1">
        <v>149.94</v>
      </c>
      <c r="E499" s="3">
        <f t="shared" si="22"/>
        <v>2833.9449999999997</v>
      </c>
      <c r="F499" s="4">
        <f t="shared" si="23"/>
        <v>32.069999999999709</v>
      </c>
      <c r="G499" s="4">
        <f t="shared" si="24"/>
        <v>-32.069999999999709</v>
      </c>
    </row>
    <row r="500" spans="1:7" x14ac:dyDescent="0.3">
      <c r="A500" s="2">
        <v>43409</v>
      </c>
      <c r="B500" s="1">
        <v>50.397500000000001</v>
      </c>
      <c r="C500" s="1">
        <v>1627.8</v>
      </c>
      <c r="D500" s="1">
        <v>148.68</v>
      </c>
      <c r="E500" s="3">
        <f t="shared" si="22"/>
        <v>2801.875</v>
      </c>
      <c r="F500" s="4">
        <f t="shared" si="23"/>
        <v>-115.68499999999949</v>
      </c>
      <c r="G500" s="4">
        <f t="shared" si="24"/>
        <v>115.68499999999949</v>
      </c>
    </row>
    <row r="501" spans="1:7" x14ac:dyDescent="0.3">
      <c r="A501" s="2">
        <v>43406</v>
      </c>
      <c r="B501" s="1">
        <v>51.87</v>
      </c>
      <c r="C501" s="1">
        <v>1665.53</v>
      </c>
      <c r="D501" s="1">
        <v>150.35</v>
      </c>
      <c r="E501" s="3">
        <f t="shared" si="22"/>
        <v>2917.5599999999995</v>
      </c>
      <c r="F501" s="4">
        <f t="shared" si="23"/>
        <v>-156.25</v>
      </c>
      <c r="G501" s="4">
        <f t="shared" si="24"/>
        <v>156.25</v>
      </c>
    </row>
    <row r="502" spans="1:7" x14ac:dyDescent="0.3">
      <c r="A502" s="2">
        <v>43405</v>
      </c>
      <c r="B502" s="1">
        <v>55.555</v>
      </c>
      <c r="C502" s="1">
        <v>1665.53</v>
      </c>
      <c r="D502" s="1">
        <v>151.75</v>
      </c>
      <c r="E502" s="3">
        <f t="shared" si="22"/>
        <v>3073.8099999999995</v>
      </c>
      <c r="F502" s="4">
        <f t="shared" si="23"/>
        <v>177.83999999999878</v>
      </c>
      <c r="G502" s="4">
        <f t="shared" si="24"/>
        <v>-177.83999999999878</v>
      </c>
    </row>
    <row r="503" spans="1:7" x14ac:dyDescent="0.3">
      <c r="A503" s="2">
        <v>43404</v>
      </c>
      <c r="B503" s="1">
        <v>54.715000000000003</v>
      </c>
      <c r="C503" s="1">
        <v>1598.01</v>
      </c>
      <c r="D503" s="1">
        <v>151.79</v>
      </c>
      <c r="E503" s="3">
        <f t="shared" si="22"/>
        <v>2895.9700000000007</v>
      </c>
      <c r="F503" s="4">
        <f t="shared" si="23"/>
        <v>93.280000000000655</v>
      </c>
      <c r="G503" s="4">
        <f t="shared" si="24"/>
        <v>-93.280000000000655</v>
      </c>
    </row>
    <row r="504" spans="1:7" x14ac:dyDescent="0.3">
      <c r="A504" s="2">
        <v>43403</v>
      </c>
      <c r="B504" s="1">
        <v>53.325000000000003</v>
      </c>
      <c r="C504" s="1">
        <v>1530.42</v>
      </c>
      <c r="D504" s="1">
        <v>146.22</v>
      </c>
      <c r="E504" s="3">
        <f t="shared" si="22"/>
        <v>2802.69</v>
      </c>
      <c r="F504" s="4">
        <f t="shared" si="23"/>
        <v>-86.269999999999982</v>
      </c>
      <c r="G504" s="4">
        <f t="shared" si="24"/>
        <v>86.269999999999982</v>
      </c>
    </row>
    <row r="505" spans="1:7" x14ac:dyDescent="0.3">
      <c r="A505" s="2">
        <v>43402</v>
      </c>
      <c r="B505" s="1">
        <v>53.06</v>
      </c>
      <c r="C505" s="1">
        <v>1538.88</v>
      </c>
      <c r="D505" s="1">
        <v>142.09</v>
      </c>
      <c r="E505" s="3">
        <f t="shared" si="22"/>
        <v>2888.96</v>
      </c>
      <c r="F505" s="4">
        <f t="shared" si="23"/>
        <v>-193.00999999999976</v>
      </c>
      <c r="G505" s="4">
        <f t="shared" si="24"/>
        <v>193.00999999999976</v>
      </c>
    </row>
    <row r="506" spans="1:7" x14ac:dyDescent="0.3">
      <c r="A506" s="2">
        <v>43399</v>
      </c>
      <c r="B506" s="1">
        <v>54.075000000000003</v>
      </c>
      <c r="C506" s="1">
        <v>1642.81</v>
      </c>
      <c r="D506" s="1">
        <v>145.37</v>
      </c>
      <c r="E506" s="3">
        <f t="shared" si="22"/>
        <v>3081.97</v>
      </c>
      <c r="F506" s="4">
        <f t="shared" si="23"/>
        <v>-210.87000000000035</v>
      </c>
      <c r="G506" s="4">
        <f t="shared" si="24"/>
        <v>210.87000000000035</v>
      </c>
    </row>
    <row r="507" spans="1:7" x14ac:dyDescent="0.3">
      <c r="A507" s="2">
        <v>43398</v>
      </c>
      <c r="B507" s="1">
        <v>54.95</v>
      </c>
      <c r="C507" s="1">
        <v>1782.17</v>
      </c>
      <c r="D507" s="1">
        <v>150.94999999999999</v>
      </c>
      <c r="E507" s="3">
        <f t="shared" si="22"/>
        <v>3292.84</v>
      </c>
      <c r="F507" s="4">
        <f t="shared" si="23"/>
        <v>196.61500000000024</v>
      </c>
      <c r="G507" s="4">
        <f t="shared" si="24"/>
        <v>-196.61500000000024</v>
      </c>
    </row>
    <row r="508" spans="1:7" x14ac:dyDescent="0.3">
      <c r="A508" s="2">
        <v>43397</v>
      </c>
      <c r="B508" s="1">
        <v>53.772500000000001</v>
      </c>
      <c r="C508" s="1">
        <v>1664.2</v>
      </c>
      <c r="D508" s="1">
        <v>146.04</v>
      </c>
      <c r="E508" s="3">
        <f t="shared" si="22"/>
        <v>3096.2249999999999</v>
      </c>
      <c r="F508" s="4">
        <f t="shared" si="23"/>
        <v>-137.5</v>
      </c>
      <c r="G508" s="4">
        <f t="shared" si="24"/>
        <v>137.5</v>
      </c>
    </row>
    <row r="509" spans="1:7" x14ac:dyDescent="0.3">
      <c r="A509" s="2">
        <v>43396</v>
      </c>
      <c r="B509" s="1">
        <v>55.682499999999997</v>
      </c>
      <c r="C509" s="1">
        <v>1768.7</v>
      </c>
      <c r="D509" s="1">
        <v>154.38999999999999</v>
      </c>
      <c r="E509" s="3">
        <f t="shared" si="22"/>
        <v>3233.7249999999999</v>
      </c>
      <c r="F509" s="4">
        <f t="shared" si="23"/>
        <v>-7.4000000000005457</v>
      </c>
      <c r="G509" s="4">
        <f t="shared" si="24"/>
        <v>7.4000000000005457</v>
      </c>
    </row>
    <row r="510" spans="1:7" x14ac:dyDescent="0.3">
      <c r="A510" s="2">
        <v>43395</v>
      </c>
      <c r="B510" s="1">
        <v>55.162500000000001</v>
      </c>
      <c r="C510" s="1">
        <v>1789.3</v>
      </c>
      <c r="D510" s="1">
        <v>154.78</v>
      </c>
      <c r="E510" s="3">
        <f t="shared" si="22"/>
        <v>3241.1250000000005</v>
      </c>
      <c r="F510" s="4">
        <f t="shared" si="23"/>
        <v>52.690000000000964</v>
      </c>
      <c r="G510" s="4">
        <f t="shared" si="24"/>
        <v>-52.690000000000964</v>
      </c>
    </row>
    <row r="511" spans="1:7" x14ac:dyDescent="0.3">
      <c r="A511" s="2">
        <v>43392</v>
      </c>
      <c r="B511" s="1">
        <v>54.827500000000001</v>
      </c>
      <c r="C511" s="1">
        <v>1764.03</v>
      </c>
      <c r="D511" s="1">
        <v>154.05000000000001</v>
      </c>
      <c r="E511" s="3">
        <f t="shared" si="22"/>
        <v>3188.4349999999995</v>
      </c>
      <c r="F511" s="4">
        <f t="shared" si="23"/>
        <v>45.144999999998618</v>
      </c>
      <c r="G511" s="4">
        <f t="shared" si="24"/>
        <v>-45.144999999998618</v>
      </c>
    </row>
    <row r="512" spans="1:7" x14ac:dyDescent="0.3">
      <c r="A512" s="2">
        <v>43391</v>
      </c>
      <c r="B512" s="1">
        <v>54.005000000000003</v>
      </c>
      <c r="C512" s="1">
        <v>1770.72</v>
      </c>
      <c r="D512" s="1">
        <v>154.91999999999999</v>
      </c>
      <c r="E512" s="3">
        <f t="shared" si="22"/>
        <v>3143.2900000000009</v>
      </c>
      <c r="F512" s="4">
        <f t="shared" si="23"/>
        <v>-96.644999999999527</v>
      </c>
      <c r="G512" s="4">
        <f t="shared" si="24"/>
        <v>96.644999999999527</v>
      </c>
    </row>
    <row r="513" spans="1:7" x14ac:dyDescent="0.3">
      <c r="A513" s="2">
        <v>43390</v>
      </c>
      <c r="B513" s="1">
        <v>55.297499999999999</v>
      </c>
      <c r="C513" s="1">
        <v>1831.73</v>
      </c>
      <c r="D513" s="1">
        <v>159.41999999999999</v>
      </c>
      <c r="E513" s="3">
        <f t="shared" si="22"/>
        <v>3239.9350000000004</v>
      </c>
      <c r="F513" s="4">
        <f t="shared" si="23"/>
        <v>-1.2599999999997635</v>
      </c>
      <c r="G513" s="4">
        <f t="shared" si="24"/>
        <v>1.2599999999997635</v>
      </c>
    </row>
    <row r="514" spans="1:7" x14ac:dyDescent="0.3">
      <c r="A514" s="2">
        <v>43389</v>
      </c>
      <c r="B514" s="1">
        <v>55.537500000000001</v>
      </c>
      <c r="C514" s="1">
        <v>1819.96</v>
      </c>
      <c r="D514" s="1">
        <v>158.78</v>
      </c>
      <c r="E514" s="3">
        <f t="shared" si="22"/>
        <v>3241.1950000000002</v>
      </c>
      <c r="F514" s="4">
        <f t="shared" si="23"/>
        <v>72.695000000000618</v>
      </c>
      <c r="G514" s="4">
        <f t="shared" si="24"/>
        <v>-72.695000000000618</v>
      </c>
    </row>
    <row r="515" spans="1:7" x14ac:dyDescent="0.3">
      <c r="A515" s="2">
        <v>43388</v>
      </c>
      <c r="B515" s="1">
        <v>54.34</v>
      </c>
      <c r="C515" s="1">
        <v>1760.95</v>
      </c>
      <c r="D515" s="1">
        <v>153.52000000000001</v>
      </c>
      <c r="E515" s="3">
        <f t="shared" si="22"/>
        <v>3168.4999999999995</v>
      </c>
      <c r="F515" s="4">
        <f t="shared" si="23"/>
        <v>-110.29499999999962</v>
      </c>
      <c r="G515" s="4">
        <f t="shared" si="24"/>
        <v>110.29499999999962</v>
      </c>
    </row>
    <row r="516" spans="1:7" x14ac:dyDescent="0.3">
      <c r="A516" s="2">
        <v>43385</v>
      </c>
      <c r="B516" s="1">
        <v>55.527500000000003</v>
      </c>
      <c r="C516" s="1">
        <v>1788.61</v>
      </c>
      <c r="D516" s="1">
        <v>153.74</v>
      </c>
      <c r="E516" s="3">
        <f t="shared" si="22"/>
        <v>3278.7949999999992</v>
      </c>
      <c r="F516" s="4">
        <f t="shared" si="23"/>
        <v>226.44999999999982</v>
      </c>
      <c r="G516" s="4">
        <f t="shared" si="24"/>
        <v>-226.44999999999982</v>
      </c>
    </row>
    <row r="517" spans="1:7" x14ac:dyDescent="0.3">
      <c r="A517" s="2">
        <v>43384</v>
      </c>
      <c r="B517" s="1">
        <v>53.612499999999997</v>
      </c>
      <c r="C517" s="1">
        <v>1719.36</v>
      </c>
      <c r="D517" s="1">
        <v>153.35</v>
      </c>
      <c r="E517" s="3">
        <f t="shared" si="22"/>
        <v>3052.3449999999993</v>
      </c>
      <c r="F517" s="4">
        <f t="shared" si="23"/>
        <v>-135.05500000000075</v>
      </c>
      <c r="G517" s="4">
        <f t="shared" si="24"/>
        <v>135.05500000000075</v>
      </c>
    </row>
    <row r="518" spans="1:7" x14ac:dyDescent="0.3">
      <c r="A518" s="2">
        <v>43383</v>
      </c>
      <c r="B518" s="1">
        <v>54.09</v>
      </c>
      <c r="C518" s="1">
        <v>1755.25</v>
      </c>
      <c r="D518" s="1">
        <v>151.38</v>
      </c>
      <c r="E518" s="3">
        <f t="shared" ref="E518:E581" si="25">B518*$J$1+C518*$K$1+D518*$L$1</f>
        <v>3187.4</v>
      </c>
      <c r="F518" s="4">
        <f t="shared" ref="F518:F581" si="26">E518-E519</f>
        <v>-231.11499999999933</v>
      </c>
      <c r="G518" s="4">
        <f t="shared" ref="G518:G581" si="27">-F518</f>
        <v>231.11499999999933</v>
      </c>
    </row>
    <row r="519" spans="1:7" x14ac:dyDescent="0.3">
      <c r="A519" s="2">
        <v>43382</v>
      </c>
      <c r="B519" s="1">
        <v>56.717500000000001</v>
      </c>
      <c r="C519" s="1">
        <v>1870.32</v>
      </c>
      <c r="D519" s="1">
        <v>157.9</v>
      </c>
      <c r="E519" s="3">
        <f t="shared" si="25"/>
        <v>3418.5149999999994</v>
      </c>
      <c r="F519" s="4">
        <f t="shared" si="26"/>
        <v>37.549999999999272</v>
      </c>
      <c r="G519" s="4">
        <f t="shared" si="27"/>
        <v>-37.549999999999272</v>
      </c>
    </row>
    <row r="520" spans="1:7" x14ac:dyDescent="0.3">
      <c r="A520" s="2">
        <v>43381</v>
      </c>
      <c r="B520" s="1">
        <v>55.942500000000003</v>
      </c>
      <c r="C520" s="1">
        <v>1864.42</v>
      </c>
      <c r="D520" s="1">
        <v>157.25</v>
      </c>
      <c r="E520" s="3">
        <f t="shared" si="25"/>
        <v>3380.9650000000001</v>
      </c>
      <c r="F520" s="4">
        <f t="shared" si="26"/>
        <v>-55.359999999999673</v>
      </c>
      <c r="G520" s="4">
        <f t="shared" si="27"/>
        <v>55.359999999999673</v>
      </c>
    </row>
    <row r="521" spans="1:7" x14ac:dyDescent="0.3">
      <c r="A521" s="2">
        <v>43378</v>
      </c>
      <c r="B521" s="1">
        <v>56.072499999999998</v>
      </c>
      <c r="C521" s="1">
        <v>1889.65</v>
      </c>
      <c r="D521" s="1">
        <v>157.33000000000001</v>
      </c>
      <c r="E521" s="3">
        <f t="shared" si="25"/>
        <v>3436.3249999999998</v>
      </c>
      <c r="F521" s="4">
        <f t="shared" si="26"/>
        <v>-55.390000000000327</v>
      </c>
      <c r="G521" s="4">
        <f t="shared" si="27"/>
        <v>55.390000000000327</v>
      </c>
    </row>
    <row r="522" spans="1:7" x14ac:dyDescent="0.3">
      <c r="A522" s="2">
        <v>43377</v>
      </c>
      <c r="B522" s="1">
        <v>56.997500000000002</v>
      </c>
      <c r="C522" s="1">
        <v>1909.42</v>
      </c>
      <c r="D522" s="1">
        <v>158.85</v>
      </c>
      <c r="E522" s="3">
        <f t="shared" si="25"/>
        <v>3491.7150000000001</v>
      </c>
      <c r="F522" s="4">
        <f t="shared" si="26"/>
        <v>-66.079999999999927</v>
      </c>
      <c r="G522" s="4">
        <f t="shared" si="27"/>
        <v>66.079999999999927</v>
      </c>
    </row>
    <row r="523" spans="1:7" x14ac:dyDescent="0.3">
      <c r="A523" s="2">
        <v>43376</v>
      </c>
      <c r="B523" s="1">
        <v>58.017499999999998</v>
      </c>
      <c r="C523" s="1">
        <v>1952.76</v>
      </c>
      <c r="D523" s="1">
        <v>162.43</v>
      </c>
      <c r="E523" s="3">
        <f t="shared" si="25"/>
        <v>3557.7950000000001</v>
      </c>
      <c r="F523" s="4">
        <f t="shared" si="26"/>
        <v>-64.224999999999454</v>
      </c>
      <c r="G523" s="4">
        <f t="shared" si="27"/>
        <v>64.224999999999454</v>
      </c>
    </row>
    <row r="524" spans="1:7" x14ac:dyDescent="0.3">
      <c r="A524" s="2">
        <v>43375</v>
      </c>
      <c r="B524" s="1">
        <v>57.32</v>
      </c>
      <c r="C524" s="1">
        <v>1971.31</v>
      </c>
      <c r="D524" s="1">
        <v>159.33000000000001</v>
      </c>
      <c r="E524" s="3">
        <f t="shared" si="25"/>
        <v>3622.0199999999995</v>
      </c>
      <c r="F524" s="4">
        <f t="shared" si="26"/>
        <v>21.350000000000364</v>
      </c>
      <c r="G524" s="4">
        <f t="shared" si="27"/>
        <v>-21.350000000000364</v>
      </c>
    </row>
    <row r="525" spans="1:7" x14ac:dyDescent="0.3">
      <c r="A525" s="2">
        <v>43374</v>
      </c>
      <c r="B525" s="1">
        <v>56.814999999999998</v>
      </c>
      <c r="C525" s="1">
        <v>2004.36</v>
      </c>
      <c r="D525" s="1">
        <v>162.44</v>
      </c>
      <c r="E525" s="3">
        <f t="shared" si="25"/>
        <v>3600.6699999999992</v>
      </c>
      <c r="F525" s="4">
        <f t="shared" si="26"/>
        <v>62.119999999999436</v>
      </c>
      <c r="G525" s="4">
        <f t="shared" si="27"/>
        <v>-62.119999999999436</v>
      </c>
    </row>
    <row r="526" spans="1:7" x14ac:dyDescent="0.3">
      <c r="A526" s="2">
        <v>43371</v>
      </c>
      <c r="B526" s="1">
        <v>56.435000000000002</v>
      </c>
      <c r="C526" s="1">
        <v>2003</v>
      </c>
      <c r="D526" s="1">
        <v>164.46</v>
      </c>
      <c r="E526" s="3">
        <f t="shared" si="25"/>
        <v>3538.5499999999997</v>
      </c>
      <c r="F526" s="4">
        <f t="shared" si="26"/>
        <v>77.514999999999873</v>
      </c>
      <c r="G526" s="4">
        <f t="shared" si="27"/>
        <v>-77.514999999999873</v>
      </c>
    </row>
    <row r="527" spans="1:7" x14ac:dyDescent="0.3">
      <c r="A527" s="2">
        <v>43370</v>
      </c>
      <c r="B527" s="1">
        <v>56.237499999999997</v>
      </c>
      <c r="C527" s="1">
        <v>2012.98</v>
      </c>
      <c r="D527" s="1">
        <v>168.84</v>
      </c>
      <c r="E527" s="3">
        <f t="shared" si="25"/>
        <v>3461.0349999999999</v>
      </c>
      <c r="F527" s="4">
        <f t="shared" si="26"/>
        <v>95.085000000000036</v>
      </c>
      <c r="G527" s="4">
        <f t="shared" si="27"/>
        <v>-95.085000000000036</v>
      </c>
    </row>
    <row r="528" spans="1:7" x14ac:dyDescent="0.3">
      <c r="A528" s="2">
        <v>43369</v>
      </c>
      <c r="B528" s="1">
        <v>55.104999999999997</v>
      </c>
      <c r="C528" s="1">
        <v>1974.85</v>
      </c>
      <c r="D528" s="1">
        <v>166.95</v>
      </c>
      <c r="E528" s="3">
        <f t="shared" si="25"/>
        <v>3365.95</v>
      </c>
      <c r="F528" s="4">
        <f t="shared" si="26"/>
        <v>-62.325000000000728</v>
      </c>
      <c r="G528" s="4">
        <f t="shared" si="27"/>
        <v>62.325000000000728</v>
      </c>
    </row>
    <row r="529" spans="1:7" x14ac:dyDescent="0.3">
      <c r="A529" s="2">
        <v>43368</v>
      </c>
      <c r="B529" s="1">
        <v>55.547499999999999</v>
      </c>
      <c r="C529" s="1">
        <v>1974.55</v>
      </c>
      <c r="D529" s="1">
        <v>164.91</v>
      </c>
      <c r="E529" s="3">
        <f t="shared" si="25"/>
        <v>3428.2750000000005</v>
      </c>
      <c r="F529" s="4">
        <f t="shared" si="26"/>
        <v>107.88000000000102</v>
      </c>
      <c r="G529" s="4">
        <f t="shared" si="27"/>
        <v>-107.88000000000102</v>
      </c>
    </row>
    <row r="530" spans="1:7" x14ac:dyDescent="0.3">
      <c r="A530" s="2">
        <v>43367</v>
      </c>
      <c r="B530" s="1">
        <v>55.197499999999998</v>
      </c>
      <c r="C530" s="1">
        <v>1934.36</v>
      </c>
      <c r="D530" s="1">
        <v>165.41</v>
      </c>
      <c r="E530" s="3">
        <f t="shared" si="25"/>
        <v>3320.3949999999995</v>
      </c>
      <c r="F530" s="4">
        <f t="shared" si="26"/>
        <v>28.224999999999454</v>
      </c>
      <c r="G530" s="4">
        <f t="shared" si="27"/>
        <v>-28.224999999999454</v>
      </c>
    </row>
    <row r="531" spans="1:7" x14ac:dyDescent="0.3">
      <c r="A531" s="2">
        <v>43364</v>
      </c>
      <c r="B531" s="1">
        <v>54.414999999999999</v>
      </c>
      <c r="C531" s="1">
        <v>1915.01</v>
      </c>
      <c r="D531" s="1">
        <v>162.93</v>
      </c>
      <c r="E531" s="3">
        <f t="shared" si="25"/>
        <v>3292.17</v>
      </c>
      <c r="F531" s="4">
        <f t="shared" si="26"/>
        <v>-26.4050000000002</v>
      </c>
      <c r="G531" s="4">
        <f t="shared" si="27"/>
        <v>26.4050000000002</v>
      </c>
    </row>
    <row r="532" spans="1:7" x14ac:dyDescent="0.3">
      <c r="A532" s="2">
        <v>43363</v>
      </c>
      <c r="B532" s="1">
        <v>55.0075</v>
      </c>
      <c r="C532" s="1">
        <v>1944.3</v>
      </c>
      <c r="D532" s="1">
        <v>166.02</v>
      </c>
      <c r="E532" s="3">
        <f t="shared" si="25"/>
        <v>3318.5750000000003</v>
      </c>
      <c r="F532" s="4">
        <f t="shared" si="26"/>
        <v>-2.6900000000000546</v>
      </c>
      <c r="G532" s="4">
        <f t="shared" si="27"/>
        <v>2.6900000000000546</v>
      </c>
    </row>
    <row r="533" spans="1:7" x14ac:dyDescent="0.3">
      <c r="A533" s="2">
        <v>43362</v>
      </c>
      <c r="B533" s="1">
        <v>54.592500000000001</v>
      </c>
      <c r="C533" s="1">
        <v>1926.42</v>
      </c>
      <c r="D533" s="1">
        <v>163.06</v>
      </c>
      <c r="E533" s="3">
        <f t="shared" si="25"/>
        <v>3321.2650000000003</v>
      </c>
      <c r="F533" s="4">
        <f t="shared" si="26"/>
        <v>-82.835000000000036</v>
      </c>
      <c r="G533" s="4">
        <f t="shared" si="27"/>
        <v>82.835000000000036</v>
      </c>
    </row>
    <row r="534" spans="1:7" x14ac:dyDescent="0.3">
      <c r="A534" s="2">
        <v>43361</v>
      </c>
      <c r="B534" s="1">
        <v>54.56</v>
      </c>
      <c r="C534" s="1">
        <v>1941.05</v>
      </c>
      <c r="D534" s="1">
        <v>160.30000000000001</v>
      </c>
      <c r="E534" s="3">
        <f t="shared" si="25"/>
        <v>3404.1000000000004</v>
      </c>
      <c r="F534" s="4">
        <f t="shared" si="26"/>
        <v>76.140000000001237</v>
      </c>
      <c r="G534" s="4">
        <f t="shared" si="27"/>
        <v>-76.140000000001237</v>
      </c>
    </row>
    <row r="535" spans="1:7" x14ac:dyDescent="0.3">
      <c r="A535" s="2">
        <v>43360</v>
      </c>
      <c r="B535" s="1">
        <v>54.47</v>
      </c>
      <c r="C535" s="1">
        <v>1908.03</v>
      </c>
      <c r="D535" s="1">
        <v>160.58000000000001</v>
      </c>
      <c r="E535" s="3">
        <f t="shared" si="25"/>
        <v>3327.9599999999991</v>
      </c>
      <c r="F535" s="4">
        <f t="shared" si="26"/>
        <v>-164.02000000000135</v>
      </c>
      <c r="G535" s="4">
        <f t="shared" si="27"/>
        <v>164.02000000000135</v>
      </c>
    </row>
    <row r="536" spans="1:7" x14ac:dyDescent="0.3">
      <c r="A536" s="2">
        <v>43357</v>
      </c>
      <c r="B536" s="1">
        <v>55.96</v>
      </c>
      <c r="C536" s="1">
        <v>1970.19</v>
      </c>
      <c r="D536" s="1">
        <v>162.32</v>
      </c>
      <c r="E536" s="3">
        <f t="shared" si="25"/>
        <v>3491.9800000000005</v>
      </c>
      <c r="F536" s="4">
        <f t="shared" si="26"/>
        <v>-90.684999999999036</v>
      </c>
      <c r="G536" s="4">
        <f t="shared" si="27"/>
        <v>90.684999999999036</v>
      </c>
    </row>
    <row r="537" spans="1:7" x14ac:dyDescent="0.3">
      <c r="A537" s="2">
        <v>43356</v>
      </c>
      <c r="B537" s="1">
        <v>56.602499999999999</v>
      </c>
      <c r="C537" s="1">
        <v>1989.87</v>
      </c>
      <c r="D537" s="1">
        <v>161.36000000000001</v>
      </c>
      <c r="E537" s="3">
        <f t="shared" si="25"/>
        <v>3582.6649999999995</v>
      </c>
      <c r="F537" s="4">
        <f t="shared" si="26"/>
        <v>79.289999999999509</v>
      </c>
      <c r="G537" s="4">
        <f t="shared" si="27"/>
        <v>-79.289999999999509</v>
      </c>
    </row>
    <row r="538" spans="1:7" x14ac:dyDescent="0.3">
      <c r="A538" s="2">
        <v>43355</v>
      </c>
      <c r="B538" s="1">
        <v>55.267499999999998</v>
      </c>
      <c r="C538" s="1">
        <v>1990</v>
      </c>
      <c r="D538" s="1">
        <v>162</v>
      </c>
      <c r="E538" s="3">
        <f t="shared" si="25"/>
        <v>3503.375</v>
      </c>
      <c r="F538" s="4">
        <f t="shared" si="26"/>
        <v>49.75</v>
      </c>
      <c r="G538" s="4">
        <f t="shared" si="27"/>
        <v>-49.75</v>
      </c>
    </row>
    <row r="539" spans="1:7" x14ac:dyDescent="0.3">
      <c r="A539" s="2">
        <v>43354</v>
      </c>
      <c r="B539" s="1">
        <v>55.962499999999999</v>
      </c>
      <c r="C539" s="1">
        <v>1987.15</v>
      </c>
      <c r="D539" s="1">
        <v>165.94</v>
      </c>
      <c r="E539" s="3">
        <f t="shared" si="25"/>
        <v>3453.625</v>
      </c>
      <c r="F539" s="4">
        <f t="shared" si="26"/>
        <v>130.07999999999993</v>
      </c>
      <c r="G539" s="4">
        <f t="shared" si="27"/>
        <v>-130.07999999999993</v>
      </c>
    </row>
    <row r="540" spans="1:7" x14ac:dyDescent="0.3">
      <c r="A540" s="2">
        <v>43353</v>
      </c>
      <c r="B540" s="1">
        <v>54.582500000000003</v>
      </c>
      <c r="C540" s="1">
        <v>1939.01</v>
      </c>
      <c r="D540" s="1">
        <v>164.18</v>
      </c>
      <c r="E540" s="3">
        <f t="shared" si="25"/>
        <v>3323.5450000000001</v>
      </c>
      <c r="F540" s="4">
        <f t="shared" si="26"/>
        <v>-86.044999999999618</v>
      </c>
      <c r="G540" s="4">
        <f t="shared" si="27"/>
        <v>86.044999999999618</v>
      </c>
    </row>
    <row r="541" spans="1:7" x14ac:dyDescent="0.3">
      <c r="A541" s="2">
        <v>43350</v>
      </c>
      <c r="B541" s="1">
        <v>55.325000000000003</v>
      </c>
      <c r="C541" s="1">
        <v>1952.07</v>
      </c>
      <c r="D541" s="1">
        <v>163.04</v>
      </c>
      <c r="E541" s="3">
        <f t="shared" si="25"/>
        <v>3409.5899999999997</v>
      </c>
      <c r="F541" s="4">
        <f t="shared" si="26"/>
        <v>-45.180000000000291</v>
      </c>
      <c r="G541" s="4">
        <f t="shared" si="27"/>
        <v>45.180000000000291</v>
      </c>
    </row>
    <row r="542" spans="1:7" x14ac:dyDescent="0.3">
      <c r="A542" s="2">
        <v>43349</v>
      </c>
      <c r="B542" s="1">
        <v>55.774999999999999</v>
      </c>
      <c r="C542" s="1">
        <v>1958.31</v>
      </c>
      <c r="D542" s="1">
        <v>162.53</v>
      </c>
      <c r="E542" s="3">
        <f t="shared" si="25"/>
        <v>3454.77</v>
      </c>
      <c r="F542" s="4">
        <f t="shared" si="26"/>
        <v>-27.144999999999072</v>
      </c>
      <c r="G542" s="4">
        <f t="shared" si="27"/>
        <v>27.144999999999072</v>
      </c>
    </row>
    <row r="543" spans="1:7" x14ac:dyDescent="0.3">
      <c r="A543" s="2">
        <v>43348</v>
      </c>
      <c r="B543" s="1">
        <v>56.717500000000001</v>
      </c>
      <c r="C543" s="1">
        <v>1994.82</v>
      </c>
      <c r="D543" s="1">
        <v>167.18</v>
      </c>
      <c r="E543" s="3">
        <f t="shared" si="25"/>
        <v>3481.9149999999991</v>
      </c>
      <c r="F543" s="4">
        <f t="shared" si="26"/>
        <v>-28.405000000001564</v>
      </c>
      <c r="G543" s="4">
        <f t="shared" si="27"/>
        <v>28.405000000001564</v>
      </c>
    </row>
    <row r="544" spans="1:7" x14ac:dyDescent="0.3">
      <c r="A544" s="2">
        <v>43347</v>
      </c>
      <c r="B544" s="1">
        <v>57.09</v>
      </c>
      <c r="C544" s="1">
        <v>2039.51</v>
      </c>
      <c r="D544" s="1">
        <v>171.16</v>
      </c>
      <c r="E544" s="3">
        <f t="shared" si="25"/>
        <v>3510.3200000000006</v>
      </c>
      <c r="F544" s="4">
        <f t="shared" si="26"/>
        <v>154.12500000000045</v>
      </c>
      <c r="G544" s="4">
        <f t="shared" si="27"/>
        <v>-154.12500000000045</v>
      </c>
    </row>
    <row r="545" spans="1:7" x14ac:dyDescent="0.3">
      <c r="A545" s="2">
        <v>43346</v>
      </c>
      <c r="B545" s="1">
        <v>56.907499999999999</v>
      </c>
      <c r="C545" s="1">
        <v>2012.71</v>
      </c>
      <c r="D545" s="1">
        <v>175.73</v>
      </c>
      <c r="E545" s="3">
        <f t="shared" si="25"/>
        <v>3356.1950000000002</v>
      </c>
      <c r="F545" s="4">
        <f t="shared" si="26"/>
        <v>0</v>
      </c>
      <c r="G545" s="4">
        <f t="shared" si="27"/>
        <v>0</v>
      </c>
    </row>
    <row r="546" spans="1:7" x14ac:dyDescent="0.3">
      <c r="A546" s="2">
        <v>43343</v>
      </c>
      <c r="B546" s="1">
        <v>56.907499999999999</v>
      </c>
      <c r="C546" s="1">
        <v>2012.71</v>
      </c>
      <c r="D546" s="1">
        <v>175.73</v>
      </c>
      <c r="E546" s="3">
        <f t="shared" si="25"/>
        <v>3356.1950000000002</v>
      </c>
      <c r="F546" s="4">
        <f t="shared" si="26"/>
        <v>91.359999999999673</v>
      </c>
      <c r="G546" s="4">
        <f t="shared" si="27"/>
        <v>-91.359999999999673</v>
      </c>
    </row>
    <row r="547" spans="1:7" x14ac:dyDescent="0.3">
      <c r="A547" s="2">
        <v>43342</v>
      </c>
      <c r="B547" s="1">
        <v>56.2575</v>
      </c>
      <c r="C547" s="1">
        <v>2002.38</v>
      </c>
      <c r="D547" s="1">
        <v>177.64</v>
      </c>
      <c r="E547" s="3">
        <f t="shared" si="25"/>
        <v>3264.8350000000005</v>
      </c>
      <c r="F547" s="4">
        <f t="shared" si="26"/>
        <v>-0.61499999999932697</v>
      </c>
      <c r="G547" s="4">
        <f t="shared" si="27"/>
        <v>0.61499999999932697</v>
      </c>
    </row>
    <row r="548" spans="1:7" x14ac:dyDescent="0.3">
      <c r="A548" s="2">
        <v>43341</v>
      </c>
      <c r="B548" s="1">
        <v>55.744999999999997</v>
      </c>
      <c r="C548" s="1">
        <v>1998.1</v>
      </c>
      <c r="D548" s="1">
        <v>175.9</v>
      </c>
      <c r="E548" s="3">
        <f t="shared" si="25"/>
        <v>3265.45</v>
      </c>
      <c r="F548" s="4">
        <f t="shared" si="26"/>
        <v>178.76000000000022</v>
      </c>
      <c r="G548" s="4">
        <f t="shared" si="27"/>
        <v>-178.76000000000022</v>
      </c>
    </row>
    <row r="549" spans="1:7" x14ac:dyDescent="0.3">
      <c r="A549" s="2">
        <v>43340</v>
      </c>
      <c r="B549" s="1">
        <v>54.924999999999997</v>
      </c>
      <c r="C549" s="1">
        <v>1932.82</v>
      </c>
      <c r="D549" s="1">
        <v>176.26</v>
      </c>
      <c r="E549" s="3">
        <f t="shared" si="25"/>
        <v>3086.6899999999996</v>
      </c>
      <c r="F549" s="4">
        <f t="shared" si="26"/>
        <v>56.279999999999291</v>
      </c>
      <c r="G549" s="4">
        <f t="shared" si="27"/>
        <v>-56.279999999999291</v>
      </c>
    </row>
    <row r="550" spans="1:7" x14ac:dyDescent="0.3">
      <c r="A550" s="2">
        <v>43339</v>
      </c>
      <c r="B550" s="1">
        <v>54.484999999999999</v>
      </c>
      <c r="C550" s="1">
        <v>1927.68</v>
      </c>
      <c r="D550" s="1">
        <v>177.46</v>
      </c>
      <c r="E550" s="3">
        <f t="shared" si="25"/>
        <v>3030.4100000000003</v>
      </c>
      <c r="F550" s="4">
        <f t="shared" si="26"/>
        <v>10.529999999999745</v>
      </c>
      <c r="G550" s="4">
        <f t="shared" si="27"/>
        <v>-10.529999999999745</v>
      </c>
    </row>
    <row r="551" spans="1:7" x14ac:dyDescent="0.3">
      <c r="A551" s="2">
        <v>43336</v>
      </c>
      <c r="B551" s="1">
        <v>54.04</v>
      </c>
      <c r="C551" s="1">
        <v>1905.39</v>
      </c>
      <c r="D551" s="1">
        <v>174.64500000000001</v>
      </c>
      <c r="E551" s="3">
        <f t="shared" si="25"/>
        <v>3019.8800000000006</v>
      </c>
      <c r="F551" s="4">
        <f t="shared" si="26"/>
        <v>-21.544999999999618</v>
      </c>
      <c r="G551" s="4">
        <f t="shared" si="27"/>
        <v>21.544999999999618</v>
      </c>
    </row>
    <row r="552" spans="1:7" x14ac:dyDescent="0.3">
      <c r="A552" s="2">
        <v>43335</v>
      </c>
      <c r="B552" s="1">
        <v>53.872500000000002</v>
      </c>
      <c r="C552" s="1">
        <v>1902.9</v>
      </c>
      <c r="D552" s="1">
        <v>172.9</v>
      </c>
      <c r="E552" s="3">
        <f t="shared" si="25"/>
        <v>3041.4250000000002</v>
      </c>
      <c r="F552" s="4">
        <f t="shared" si="26"/>
        <v>16.299999999999727</v>
      </c>
      <c r="G552" s="4">
        <f t="shared" si="27"/>
        <v>-16.299999999999727</v>
      </c>
    </row>
    <row r="553" spans="1:7" x14ac:dyDescent="0.3">
      <c r="A553" s="2">
        <v>43334</v>
      </c>
      <c r="B553" s="1">
        <v>53.762500000000003</v>
      </c>
      <c r="C553" s="1">
        <v>1904.9</v>
      </c>
      <c r="D553" s="1">
        <v>173.64</v>
      </c>
      <c r="E553" s="3">
        <f t="shared" si="25"/>
        <v>3025.1250000000005</v>
      </c>
      <c r="F553" s="4">
        <f t="shared" si="26"/>
        <v>22.6850000000004</v>
      </c>
      <c r="G553" s="4">
        <f t="shared" si="27"/>
        <v>-22.6850000000004</v>
      </c>
    </row>
    <row r="554" spans="1:7" x14ac:dyDescent="0.3">
      <c r="A554" s="2">
        <v>43333</v>
      </c>
      <c r="B554" s="1">
        <v>53.76</v>
      </c>
      <c r="C554" s="1">
        <v>1883.42</v>
      </c>
      <c r="D554" s="1">
        <v>172.62</v>
      </c>
      <c r="E554" s="3">
        <f t="shared" si="25"/>
        <v>3002.44</v>
      </c>
      <c r="F554" s="4">
        <f t="shared" si="26"/>
        <v>5.7699999999999818</v>
      </c>
      <c r="G554" s="4">
        <f t="shared" si="27"/>
        <v>-5.7699999999999818</v>
      </c>
    </row>
    <row r="555" spans="1:7" x14ac:dyDescent="0.3">
      <c r="A555" s="2">
        <v>43332</v>
      </c>
      <c r="B555" s="1">
        <v>53.865000000000002</v>
      </c>
      <c r="C555" s="1">
        <v>1876.71</v>
      </c>
      <c r="D555" s="1">
        <v>172.5</v>
      </c>
      <c r="E555" s="3">
        <f t="shared" si="25"/>
        <v>2996.67</v>
      </c>
      <c r="F555" s="4">
        <f t="shared" si="26"/>
        <v>-11.520000000000437</v>
      </c>
      <c r="G555" s="4">
        <f t="shared" si="27"/>
        <v>11.520000000000437</v>
      </c>
    </row>
    <row r="556" spans="1:7" x14ac:dyDescent="0.3">
      <c r="A556" s="2">
        <v>43329</v>
      </c>
      <c r="B556" s="1">
        <v>54.395000000000003</v>
      </c>
      <c r="C556" s="1">
        <v>1882.22</v>
      </c>
      <c r="D556" s="1">
        <v>173.8</v>
      </c>
      <c r="E556" s="3">
        <f t="shared" si="25"/>
        <v>3008.1900000000005</v>
      </c>
      <c r="F556" s="4">
        <f t="shared" si="26"/>
        <v>62.650000000000546</v>
      </c>
      <c r="G556" s="4">
        <f t="shared" si="27"/>
        <v>-62.650000000000546</v>
      </c>
    </row>
    <row r="557" spans="1:7" x14ac:dyDescent="0.3">
      <c r="A557" s="2">
        <v>43328</v>
      </c>
      <c r="B557" s="1">
        <v>53.33</v>
      </c>
      <c r="C557" s="1">
        <v>1886.52</v>
      </c>
      <c r="D557" s="1">
        <v>174.7</v>
      </c>
      <c r="E557" s="3">
        <f t="shared" si="25"/>
        <v>2945.54</v>
      </c>
      <c r="F557" s="4">
        <f t="shared" si="26"/>
        <v>142.90000000000009</v>
      </c>
      <c r="G557" s="4">
        <f t="shared" si="27"/>
        <v>-142.90000000000009</v>
      </c>
    </row>
    <row r="558" spans="1:7" x14ac:dyDescent="0.3">
      <c r="A558" s="2">
        <v>43327</v>
      </c>
      <c r="B558" s="1">
        <v>52.56</v>
      </c>
      <c r="C558" s="1">
        <v>1882.62</v>
      </c>
      <c r="D558" s="1">
        <v>179.53</v>
      </c>
      <c r="E558" s="3">
        <f t="shared" si="25"/>
        <v>2802.64</v>
      </c>
      <c r="F558" s="4">
        <f t="shared" si="26"/>
        <v>-36.335000000000036</v>
      </c>
      <c r="G558" s="4">
        <f t="shared" si="27"/>
        <v>36.335000000000036</v>
      </c>
    </row>
    <row r="559" spans="1:7" x14ac:dyDescent="0.3">
      <c r="A559" s="2">
        <v>43326</v>
      </c>
      <c r="B559" s="1">
        <v>52.4375</v>
      </c>
      <c r="C559" s="1">
        <v>1919.65</v>
      </c>
      <c r="D559" s="1">
        <v>181.11</v>
      </c>
      <c r="E559" s="3">
        <f t="shared" si="25"/>
        <v>2838.9749999999999</v>
      </c>
      <c r="F559" s="4">
        <f t="shared" si="26"/>
        <v>36.700000000000273</v>
      </c>
      <c r="G559" s="4">
        <f t="shared" si="27"/>
        <v>-36.700000000000273</v>
      </c>
    </row>
    <row r="560" spans="1:7" x14ac:dyDescent="0.3">
      <c r="A560" s="2">
        <v>43325</v>
      </c>
      <c r="B560" s="1">
        <v>52.217500000000001</v>
      </c>
      <c r="C560" s="1">
        <v>1896.2</v>
      </c>
      <c r="D560" s="1">
        <v>180.05</v>
      </c>
      <c r="E560" s="3">
        <f t="shared" si="25"/>
        <v>2802.2749999999996</v>
      </c>
      <c r="F560" s="4">
        <f t="shared" si="26"/>
        <v>40.749999999999091</v>
      </c>
      <c r="G560" s="4">
        <f t="shared" si="27"/>
        <v>-40.749999999999091</v>
      </c>
    </row>
    <row r="561" spans="1:7" x14ac:dyDescent="0.3">
      <c r="A561" s="2">
        <v>43322</v>
      </c>
      <c r="B561" s="1">
        <v>51.8825</v>
      </c>
      <c r="C561" s="1">
        <v>1886.3</v>
      </c>
      <c r="D561" s="1">
        <v>180.26</v>
      </c>
      <c r="E561" s="3">
        <f t="shared" si="25"/>
        <v>2761.5250000000005</v>
      </c>
      <c r="F561" s="4">
        <f t="shared" si="26"/>
        <v>15.285000000000764</v>
      </c>
      <c r="G561" s="4">
        <f t="shared" si="27"/>
        <v>-15.285000000000764</v>
      </c>
    </row>
    <row r="562" spans="1:7" x14ac:dyDescent="0.3">
      <c r="A562" s="2">
        <v>43321</v>
      </c>
      <c r="B562" s="1">
        <v>52.22</v>
      </c>
      <c r="C562" s="1">
        <v>1898.52</v>
      </c>
      <c r="D562" s="1">
        <v>183.09</v>
      </c>
      <c r="E562" s="3">
        <f t="shared" si="25"/>
        <v>2746.24</v>
      </c>
      <c r="F562" s="4">
        <f t="shared" si="26"/>
        <v>86.175000000000182</v>
      </c>
      <c r="G562" s="4">
        <f t="shared" si="27"/>
        <v>-86.175000000000182</v>
      </c>
    </row>
    <row r="563" spans="1:7" x14ac:dyDescent="0.3">
      <c r="A563" s="2">
        <v>43320</v>
      </c>
      <c r="B563" s="1">
        <v>51.8125</v>
      </c>
      <c r="C563" s="1">
        <v>1886.52</v>
      </c>
      <c r="D563" s="1">
        <v>185.18</v>
      </c>
      <c r="E563" s="3">
        <f t="shared" si="25"/>
        <v>2660.0649999999996</v>
      </c>
      <c r="F563" s="4">
        <f t="shared" si="26"/>
        <v>22.429999999999382</v>
      </c>
      <c r="G563" s="4">
        <f t="shared" si="27"/>
        <v>-22.429999999999382</v>
      </c>
    </row>
    <row r="564" spans="1:7" x14ac:dyDescent="0.3">
      <c r="A564" s="2">
        <v>43319</v>
      </c>
      <c r="B564" s="1">
        <v>51.777500000000003</v>
      </c>
      <c r="C564" s="1">
        <v>1862.48</v>
      </c>
      <c r="D564" s="1">
        <v>183.81</v>
      </c>
      <c r="E564" s="3">
        <f t="shared" si="25"/>
        <v>2637.6350000000002</v>
      </c>
      <c r="F564" s="4">
        <f t="shared" si="26"/>
        <v>42.5600000000004</v>
      </c>
      <c r="G564" s="4">
        <f t="shared" si="27"/>
        <v>-42.5600000000004</v>
      </c>
    </row>
    <row r="565" spans="1:7" x14ac:dyDescent="0.3">
      <c r="A565" s="2">
        <v>43318</v>
      </c>
      <c r="B565" s="1">
        <v>52.267499999999998</v>
      </c>
      <c r="C565" s="1">
        <v>1847.75</v>
      </c>
      <c r="D565" s="1">
        <v>185.69</v>
      </c>
      <c r="E565" s="3">
        <f t="shared" si="25"/>
        <v>2595.0749999999998</v>
      </c>
      <c r="F565" s="4">
        <f t="shared" si="26"/>
        <v>-95.7800000000002</v>
      </c>
      <c r="G565" s="4">
        <f t="shared" si="27"/>
        <v>95.7800000000002</v>
      </c>
    </row>
    <row r="566" spans="1:7" x14ac:dyDescent="0.3">
      <c r="A566" s="2">
        <v>43315</v>
      </c>
      <c r="B566" s="1">
        <v>51.997500000000002</v>
      </c>
      <c r="C566" s="1">
        <v>1823.29</v>
      </c>
      <c r="D566" s="1">
        <v>177.78</v>
      </c>
      <c r="E566" s="3">
        <f t="shared" si="25"/>
        <v>2690.855</v>
      </c>
      <c r="F566" s="4">
        <f t="shared" si="26"/>
        <v>-42.779999999999745</v>
      </c>
      <c r="G566" s="4">
        <f t="shared" si="27"/>
        <v>42.779999999999745</v>
      </c>
    </row>
    <row r="567" spans="1:7" x14ac:dyDescent="0.3">
      <c r="A567" s="2">
        <v>43314</v>
      </c>
      <c r="B567" s="1">
        <v>51.847499999999997</v>
      </c>
      <c r="C567" s="1">
        <v>1834.33</v>
      </c>
      <c r="D567" s="1">
        <v>176.37</v>
      </c>
      <c r="E567" s="3">
        <f t="shared" si="25"/>
        <v>2733.6349999999998</v>
      </c>
      <c r="F567" s="4">
        <f t="shared" si="26"/>
        <v>53.544999999999618</v>
      </c>
      <c r="G567" s="4">
        <f t="shared" si="27"/>
        <v>-53.544999999999618</v>
      </c>
    </row>
    <row r="568" spans="1:7" x14ac:dyDescent="0.3">
      <c r="A568" s="2">
        <v>43313</v>
      </c>
      <c r="B568" s="1">
        <v>50.375</v>
      </c>
      <c r="C568" s="1">
        <v>1797.17</v>
      </c>
      <c r="D568" s="1">
        <v>171.65</v>
      </c>
      <c r="E568" s="3">
        <f t="shared" si="25"/>
        <v>2680.09</v>
      </c>
      <c r="F568" s="4">
        <f t="shared" si="26"/>
        <v>198.1850000000004</v>
      </c>
      <c r="G568" s="4">
        <f t="shared" si="27"/>
        <v>-198.1850000000004</v>
      </c>
    </row>
    <row r="569" spans="1:7" x14ac:dyDescent="0.3">
      <c r="A569" s="2">
        <v>43312</v>
      </c>
      <c r="B569" s="1">
        <v>47.572499999999998</v>
      </c>
      <c r="C569" s="1">
        <v>1777.44</v>
      </c>
      <c r="D569" s="1">
        <v>172.58</v>
      </c>
      <c r="E569" s="3">
        <f t="shared" si="25"/>
        <v>2481.9049999999997</v>
      </c>
      <c r="F569" s="4">
        <f t="shared" si="26"/>
        <v>-29.210000000000946</v>
      </c>
      <c r="G569" s="4">
        <f t="shared" si="27"/>
        <v>29.210000000000946</v>
      </c>
    </row>
    <row r="570" spans="1:7" x14ac:dyDescent="0.3">
      <c r="A570" s="2">
        <v>43311</v>
      </c>
      <c r="B570" s="1">
        <v>47.477499999999999</v>
      </c>
      <c r="C570" s="1">
        <v>1779.22</v>
      </c>
      <c r="D570" s="1">
        <v>171.06</v>
      </c>
      <c r="E570" s="3">
        <f t="shared" si="25"/>
        <v>2511.1150000000007</v>
      </c>
      <c r="F570" s="4">
        <f t="shared" si="26"/>
        <v>-12.874999999999545</v>
      </c>
      <c r="G570" s="4">
        <f t="shared" si="27"/>
        <v>12.874999999999545</v>
      </c>
    </row>
    <row r="571" spans="1:7" x14ac:dyDescent="0.3">
      <c r="A571" s="2">
        <v>43308</v>
      </c>
      <c r="B571" s="1">
        <v>47.744999999999997</v>
      </c>
      <c r="C571" s="1">
        <v>1817.27</v>
      </c>
      <c r="D571" s="1">
        <v>174.89</v>
      </c>
      <c r="E571" s="3">
        <f t="shared" si="25"/>
        <v>2523.9900000000002</v>
      </c>
      <c r="F571" s="4">
        <f t="shared" si="26"/>
        <v>5.5650000000000546</v>
      </c>
      <c r="G571" s="4">
        <f t="shared" si="27"/>
        <v>-5.5650000000000546</v>
      </c>
    </row>
    <row r="572" spans="1:7" x14ac:dyDescent="0.3">
      <c r="A572" s="2">
        <v>43307</v>
      </c>
      <c r="B572" s="1">
        <v>48.552500000000002</v>
      </c>
      <c r="C572" s="1">
        <v>1808</v>
      </c>
      <c r="D572" s="1">
        <v>176.26</v>
      </c>
      <c r="E572" s="3">
        <f t="shared" si="25"/>
        <v>2518.4250000000002</v>
      </c>
      <c r="F572" s="4">
        <f t="shared" si="26"/>
        <v>705.95500000000084</v>
      </c>
      <c r="G572" s="4">
        <f t="shared" si="27"/>
        <v>-705.95500000000084</v>
      </c>
    </row>
    <row r="573" spans="1:7" x14ac:dyDescent="0.3">
      <c r="A573" s="2">
        <v>43306</v>
      </c>
      <c r="B573" s="1">
        <v>48.704999999999998</v>
      </c>
      <c r="C573" s="1">
        <v>1863.61</v>
      </c>
      <c r="D573" s="1">
        <v>217.5</v>
      </c>
      <c r="E573" s="3">
        <f t="shared" si="25"/>
        <v>1812.4699999999993</v>
      </c>
      <c r="F573" s="4">
        <f t="shared" si="26"/>
        <v>34.889999999999418</v>
      </c>
      <c r="G573" s="4">
        <f t="shared" si="27"/>
        <v>-34.889999999999418</v>
      </c>
    </row>
    <row r="574" spans="1:7" x14ac:dyDescent="0.3">
      <c r="A574" s="2">
        <v>43305</v>
      </c>
      <c r="B574" s="1">
        <v>48.25</v>
      </c>
      <c r="C574" s="1">
        <v>1829.24</v>
      </c>
      <c r="D574" s="1">
        <v>214.67</v>
      </c>
      <c r="E574" s="3">
        <f t="shared" si="25"/>
        <v>1777.58</v>
      </c>
      <c r="F574" s="4">
        <f t="shared" si="26"/>
        <v>-3.3450000000002547</v>
      </c>
      <c r="G574" s="4">
        <f t="shared" si="27"/>
        <v>3.3450000000002547</v>
      </c>
    </row>
    <row r="575" spans="1:7" x14ac:dyDescent="0.3">
      <c r="A575" s="2">
        <v>43304</v>
      </c>
      <c r="B575" s="1">
        <v>47.902500000000003</v>
      </c>
      <c r="C575" s="1">
        <v>1802</v>
      </c>
      <c r="D575" s="1">
        <v>210.91</v>
      </c>
      <c r="E575" s="3">
        <f t="shared" si="25"/>
        <v>1780.9250000000002</v>
      </c>
      <c r="F575" s="4">
        <f t="shared" si="26"/>
        <v>-40.674999999999272</v>
      </c>
      <c r="G575" s="4">
        <f t="shared" si="27"/>
        <v>40.674999999999272</v>
      </c>
    </row>
    <row r="576" spans="1:7" x14ac:dyDescent="0.3">
      <c r="A576" s="2">
        <v>43301</v>
      </c>
      <c r="B576" s="1">
        <v>47.86</v>
      </c>
      <c r="C576" s="1">
        <v>1813.7</v>
      </c>
      <c r="D576" s="1">
        <v>209.94</v>
      </c>
      <c r="E576" s="3">
        <f t="shared" si="25"/>
        <v>1821.5999999999995</v>
      </c>
      <c r="F576" s="4">
        <f t="shared" si="26"/>
        <v>-41.040000000000873</v>
      </c>
      <c r="G576" s="4">
        <f t="shared" si="27"/>
        <v>41.040000000000873</v>
      </c>
    </row>
    <row r="577" spans="1:7" x14ac:dyDescent="0.3">
      <c r="A577" s="2">
        <v>43300</v>
      </c>
      <c r="B577" s="1">
        <v>47.97</v>
      </c>
      <c r="C577" s="1">
        <v>1812.97</v>
      </c>
      <c r="D577" s="1">
        <v>208.09</v>
      </c>
      <c r="E577" s="3">
        <f t="shared" si="25"/>
        <v>1862.6400000000003</v>
      </c>
      <c r="F577" s="4">
        <f t="shared" si="26"/>
        <v>-15.999999999999091</v>
      </c>
      <c r="G577" s="4">
        <f t="shared" si="27"/>
        <v>15.999999999999091</v>
      </c>
    </row>
    <row r="578" spans="1:7" x14ac:dyDescent="0.3">
      <c r="A578" s="2">
        <v>43299</v>
      </c>
      <c r="B578" s="1">
        <v>47.6</v>
      </c>
      <c r="C578" s="1">
        <v>1842.92</v>
      </c>
      <c r="D578" s="1">
        <v>209.36</v>
      </c>
      <c r="E578" s="3">
        <f t="shared" si="25"/>
        <v>1878.6399999999994</v>
      </c>
      <c r="F578" s="4">
        <f t="shared" si="26"/>
        <v>-2.5450000000009823</v>
      </c>
      <c r="G578" s="4">
        <f t="shared" si="27"/>
        <v>2.5450000000009823</v>
      </c>
    </row>
    <row r="579" spans="1:7" x14ac:dyDescent="0.3">
      <c r="A579" s="2">
        <v>43298</v>
      </c>
      <c r="B579" s="1">
        <v>47.862499999999997</v>
      </c>
      <c r="C579" s="1">
        <v>1843.93</v>
      </c>
      <c r="D579" s="1">
        <v>209.99</v>
      </c>
      <c r="E579" s="3">
        <f t="shared" si="25"/>
        <v>1881.1850000000004</v>
      </c>
      <c r="F579" s="4">
        <f t="shared" si="26"/>
        <v>-5.569999999999709</v>
      </c>
      <c r="G579" s="4">
        <f t="shared" si="27"/>
        <v>5.569999999999709</v>
      </c>
    </row>
    <row r="580" spans="1:7" x14ac:dyDescent="0.3">
      <c r="A580" s="2">
        <v>43297</v>
      </c>
      <c r="B580" s="1">
        <v>47.727499999999999</v>
      </c>
      <c r="C580" s="1">
        <v>1822.49</v>
      </c>
      <c r="D580" s="1">
        <v>207.23</v>
      </c>
      <c r="E580" s="3">
        <f t="shared" si="25"/>
        <v>1886.7550000000001</v>
      </c>
      <c r="F580" s="4">
        <f t="shared" si="26"/>
        <v>15.470000000000255</v>
      </c>
      <c r="G580" s="4">
        <f t="shared" si="27"/>
        <v>-15.470000000000255</v>
      </c>
    </row>
    <row r="581" spans="1:7" x14ac:dyDescent="0.3">
      <c r="A581" s="2">
        <v>43294</v>
      </c>
      <c r="B581" s="1">
        <v>47.832500000000003</v>
      </c>
      <c r="C581" s="1">
        <v>1813.03</v>
      </c>
      <c r="D581" s="1">
        <v>207.32</v>
      </c>
      <c r="E581" s="3">
        <f t="shared" si="25"/>
        <v>1871.2849999999999</v>
      </c>
      <c r="F581" s="4">
        <f t="shared" si="26"/>
        <v>28.569999999999709</v>
      </c>
      <c r="G581" s="4">
        <f t="shared" si="27"/>
        <v>-28.569999999999709</v>
      </c>
    </row>
    <row r="582" spans="1:7" x14ac:dyDescent="0.3">
      <c r="A582" s="2">
        <v>43293</v>
      </c>
      <c r="B582" s="1">
        <v>47.7575</v>
      </c>
      <c r="C582" s="1">
        <v>1796.62</v>
      </c>
      <c r="D582" s="1">
        <v>206.92</v>
      </c>
      <c r="E582" s="3">
        <f t="shared" ref="E582:E645" si="28">B582*$J$1+C582*$K$1+D582*$L$1</f>
        <v>1842.7150000000001</v>
      </c>
      <c r="F582" s="4">
        <f t="shared" ref="F582:F645" si="29">E582-E583</f>
        <v>35.014999999999873</v>
      </c>
      <c r="G582" s="4">
        <f t="shared" ref="G582:G645" si="30">-F582</f>
        <v>-35.014999999999873</v>
      </c>
    </row>
    <row r="583" spans="1:7" x14ac:dyDescent="0.3">
      <c r="A583" s="2">
        <v>43292</v>
      </c>
      <c r="B583" s="1">
        <v>46.97</v>
      </c>
      <c r="C583" s="1">
        <v>1755</v>
      </c>
      <c r="D583" s="1">
        <v>202.54</v>
      </c>
      <c r="E583" s="3">
        <f t="shared" si="28"/>
        <v>1807.7000000000003</v>
      </c>
      <c r="F583" s="4">
        <f t="shared" si="29"/>
        <v>12.985000000000582</v>
      </c>
      <c r="G583" s="4">
        <f t="shared" si="30"/>
        <v>-12.985000000000582</v>
      </c>
    </row>
    <row r="584" spans="1:7" x14ac:dyDescent="0.3">
      <c r="A584" s="2">
        <v>43291</v>
      </c>
      <c r="B584" s="1">
        <v>47.587499999999999</v>
      </c>
      <c r="C584" s="1">
        <v>1743.07</v>
      </c>
      <c r="D584" s="1">
        <v>203.54</v>
      </c>
      <c r="E584" s="3">
        <f t="shared" si="28"/>
        <v>1794.7149999999997</v>
      </c>
      <c r="F584" s="4">
        <f t="shared" si="29"/>
        <v>29.224999999999909</v>
      </c>
      <c r="G584" s="4">
        <f t="shared" si="30"/>
        <v>-29.224999999999909</v>
      </c>
    </row>
    <row r="585" spans="1:7" x14ac:dyDescent="0.3">
      <c r="A585" s="2">
        <v>43290</v>
      </c>
      <c r="B585" s="1">
        <v>47.645000000000003</v>
      </c>
      <c r="C585" s="1">
        <v>1739.02</v>
      </c>
      <c r="D585" s="1">
        <v>204.74</v>
      </c>
      <c r="E585" s="3">
        <f t="shared" si="28"/>
        <v>1765.4899999999998</v>
      </c>
      <c r="F585" s="4">
        <f t="shared" si="29"/>
        <v>59.204999999999472</v>
      </c>
      <c r="G585" s="4">
        <f t="shared" si="30"/>
        <v>-59.204999999999472</v>
      </c>
    </row>
    <row r="586" spans="1:7" x14ac:dyDescent="0.3">
      <c r="A586" s="2">
        <v>43287</v>
      </c>
      <c r="B586" s="1">
        <v>46.9925</v>
      </c>
      <c r="C586" s="1">
        <v>1710.63</v>
      </c>
      <c r="D586" s="1">
        <v>203.23</v>
      </c>
      <c r="E586" s="3">
        <f t="shared" si="28"/>
        <v>1706.2850000000003</v>
      </c>
      <c r="F586" s="4">
        <f t="shared" si="29"/>
        <v>-41.674999999999727</v>
      </c>
      <c r="G586" s="4">
        <f t="shared" si="30"/>
        <v>41.674999999999727</v>
      </c>
    </row>
    <row r="587" spans="1:7" x14ac:dyDescent="0.3">
      <c r="A587" s="2">
        <v>43286</v>
      </c>
      <c r="B587" s="1">
        <v>46.35</v>
      </c>
      <c r="C587" s="1">
        <v>1699.73</v>
      </c>
      <c r="D587" s="1">
        <v>198.45</v>
      </c>
      <c r="E587" s="3">
        <f t="shared" si="28"/>
        <v>1747.96</v>
      </c>
      <c r="F587" s="4">
        <f t="shared" si="29"/>
        <v>-84.360000000000127</v>
      </c>
      <c r="G587" s="4">
        <f t="shared" si="30"/>
        <v>84.360000000000127</v>
      </c>
    </row>
    <row r="588" spans="1:7" x14ac:dyDescent="0.3">
      <c r="A588" s="2">
        <v>43285</v>
      </c>
      <c r="B588" s="1">
        <v>45.98</v>
      </c>
      <c r="C588" s="1">
        <v>1693.96</v>
      </c>
      <c r="D588" s="1">
        <v>192.73</v>
      </c>
      <c r="E588" s="3">
        <f t="shared" si="28"/>
        <v>1832.3200000000002</v>
      </c>
      <c r="F588" s="4">
        <f t="shared" si="29"/>
        <v>0</v>
      </c>
      <c r="G588" s="4">
        <f t="shared" si="30"/>
        <v>0</v>
      </c>
    </row>
    <row r="589" spans="1:7" x14ac:dyDescent="0.3">
      <c r="A589" s="2">
        <v>43284</v>
      </c>
      <c r="B589" s="1">
        <v>45.98</v>
      </c>
      <c r="C589" s="1">
        <v>1693.96</v>
      </c>
      <c r="D589" s="1">
        <v>192.73</v>
      </c>
      <c r="E589" s="3">
        <f t="shared" si="28"/>
        <v>1832.3200000000002</v>
      </c>
      <c r="F589" s="4">
        <f t="shared" si="29"/>
        <v>12.210000000000946</v>
      </c>
      <c r="G589" s="4">
        <f t="shared" si="30"/>
        <v>-12.210000000000946</v>
      </c>
    </row>
    <row r="590" spans="1:7" x14ac:dyDescent="0.3">
      <c r="A590" s="2">
        <v>43283</v>
      </c>
      <c r="B590" s="1">
        <v>46.795000000000002</v>
      </c>
      <c r="C590" s="1">
        <v>1713.78</v>
      </c>
      <c r="D590" s="1">
        <v>197.36</v>
      </c>
      <c r="E590" s="3">
        <f t="shared" si="28"/>
        <v>1820.1099999999992</v>
      </c>
      <c r="F590" s="4">
        <f t="shared" si="29"/>
        <v>-6.9650000000015098</v>
      </c>
      <c r="G590" s="4">
        <f t="shared" si="30"/>
        <v>6.9650000000015098</v>
      </c>
    </row>
    <row r="591" spans="1:7" x14ac:dyDescent="0.3">
      <c r="A591" s="2">
        <v>43280</v>
      </c>
      <c r="B591" s="1">
        <v>46.277500000000003</v>
      </c>
      <c r="C591" s="1">
        <v>1699.8</v>
      </c>
      <c r="D591" s="1">
        <v>194.32</v>
      </c>
      <c r="E591" s="3">
        <f t="shared" si="28"/>
        <v>1827.0750000000007</v>
      </c>
      <c r="F591" s="4">
        <f t="shared" si="29"/>
        <v>30.025000000001</v>
      </c>
      <c r="G591" s="4">
        <f t="shared" si="30"/>
        <v>-30.025000000001</v>
      </c>
    </row>
    <row r="592" spans="1:7" x14ac:dyDescent="0.3">
      <c r="A592" s="2">
        <v>43279</v>
      </c>
      <c r="B592" s="1">
        <v>46.375</v>
      </c>
      <c r="C592" s="1">
        <v>1701.45</v>
      </c>
      <c r="D592" s="1">
        <v>196.23</v>
      </c>
      <c r="E592" s="3">
        <f t="shared" si="28"/>
        <v>1797.0499999999997</v>
      </c>
      <c r="F592" s="4">
        <f t="shared" si="29"/>
        <v>90.829999999999472</v>
      </c>
      <c r="G592" s="4">
        <f t="shared" si="30"/>
        <v>-90.829999999999472</v>
      </c>
    </row>
    <row r="593" spans="1:7" x14ac:dyDescent="0.3">
      <c r="A593" s="2">
        <v>43278</v>
      </c>
      <c r="B593" s="1">
        <v>46.04</v>
      </c>
      <c r="C593" s="1">
        <v>1660.51</v>
      </c>
      <c r="D593" s="1">
        <v>195.84</v>
      </c>
      <c r="E593" s="3">
        <f t="shared" si="28"/>
        <v>1706.2200000000003</v>
      </c>
      <c r="F593" s="4">
        <f t="shared" si="29"/>
        <v>-1.3350000000000364</v>
      </c>
      <c r="G593" s="4">
        <f t="shared" si="30"/>
        <v>1.3350000000000364</v>
      </c>
    </row>
    <row r="594" spans="1:7" x14ac:dyDescent="0.3">
      <c r="A594" s="2">
        <v>43277</v>
      </c>
      <c r="B594" s="1">
        <v>46.107500000000002</v>
      </c>
      <c r="C594" s="1">
        <v>1691.09</v>
      </c>
      <c r="D594" s="1">
        <v>199</v>
      </c>
      <c r="E594" s="3">
        <f t="shared" si="28"/>
        <v>1707.5550000000003</v>
      </c>
      <c r="F594" s="4">
        <f t="shared" si="29"/>
        <v>31.130000000000109</v>
      </c>
      <c r="G594" s="4">
        <f t="shared" si="30"/>
        <v>-31.130000000000109</v>
      </c>
    </row>
    <row r="595" spans="1:7" x14ac:dyDescent="0.3">
      <c r="A595" s="2">
        <v>43276</v>
      </c>
      <c r="B595" s="1">
        <v>45.542499999999997</v>
      </c>
      <c r="C595" s="1">
        <v>1663.15</v>
      </c>
      <c r="D595" s="1">
        <v>196.35</v>
      </c>
      <c r="E595" s="3">
        <f t="shared" si="28"/>
        <v>1676.4250000000002</v>
      </c>
      <c r="F595" s="4">
        <f t="shared" si="29"/>
        <v>-31.614999999999782</v>
      </c>
      <c r="G595" s="4">
        <f t="shared" si="30"/>
        <v>31.614999999999782</v>
      </c>
    </row>
    <row r="596" spans="1:7" x14ac:dyDescent="0.3">
      <c r="A596" s="2">
        <v>43273</v>
      </c>
      <c r="B596" s="1">
        <v>46.23</v>
      </c>
      <c r="C596" s="1">
        <v>1715.67</v>
      </c>
      <c r="D596" s="1">
        <v>201.74</v>
      </c>
      <c r="E596" s="3">
        <f t="shared" si="28"/>
        <v>1708.04</v>
      </c>
      <c r="F596" s="4">
        <f t="shared" si="29"/>
        <v>-40.650000000000546</v>
      </c>
      <c r="G596" s="4">
        <f t="shared" si="30"/>
        <v>40.650000000000546</v>
      </c>
    </row>
    <row r="597" spans="1:7" x14ac:dyDescent="0.3">
      <c r="A597" s="2">
        <v>43272</v>
      </c>
      <c r="B597" s="1">
        <v>46.365000000000002</v>
      </c>
      <c r="C597" s="1">
        <v>1730.22</v>
      </c>
      <c r="D597" s="1">
        <v>201.5</v>
      </c>
      <c r="E597" s="3">
        <f t="shared" si="28"/>
        <v>1748.6900000000005</v>
      </c>
      <c r="F597" s="4">
        <f t="shared" si="29"/>
        <v>-42.719999999999345</v>
      </c>
      <c r="G597" s="4">
        <f t="shared" si="30"/>
        <v>42.719999999999345</v>
      </c>
    </row>
    <row r="598" spans="1:7" x14ac:dyDescent="0.3">
      <c r="A598" s="2">
        <v>43271</v>
      </c>
      <c r="B598" s="1">
        <v>46.625</v>
      </c>
      <c r="C598" s="1">
        <v>1750.08</v>
      </c>
      <c r="D598" s="1">
        <v>202</v>
      </c>
      <c r="E598" s="3">
        <f t="shared" si="28"/>
        <v>1791.4099999999999</v>
      </c>
      <c r="F598" s="4">
        <f t="shared" si="29"/>
        <v>-49.474999999999454</v>
      </c>
      <c r="G598" s="4">
        <f t="shared" si="30"/>
        <v>49.474999999999454</v>
      </c>
    </row>
    <row r="599" spans="1:7" x14ac:dyDescent="0.3">
      <c r="A599" s="2">
        <v>43270</v>
      </c>
      <c r="B599" s="1">
        <v>46.422499999999999</v>
      </c>
      <c r="C599" s="1">
        <v>1734.78</v>
      </c>
      <c r="D599" s="1">
        <v>197.49</v>
      </c>
      <c r="E599" s="3">
        <f t="shared" si="28"/>
        <v>1840.8849999999993</v>
      </c>
      <c r="F599" s="4">
        <f t="shared" si="29"/>
        <v>0.25499999999919964</v>
      </c>
      <c r="G599" s="4">
        <f t="shared" si="30"/>
        <v>-0.25499999999919964</v>
      </c>
    </row>
    <row r="600" spans="1:7" x14ac:dyDescent="0.3">
      <c r="A600" s="2">
        <v>43269</v>
      </c>
      <c r="B600" s="1">
        <v>47.185000000000002</v>
      </c>
      <c r="C600" s="1">
        <v>1723.79</v>
      </c>
      <c r="D600" s="1">
        <v>198.31</v>
      </c>
      <c r="E600" s="3">
        <f t="shared" si="28"/>
        <v>1840.63</v>
      </c>
      <c r="F600" s="4">
        <f t="shared" si="29"/>
        <v>-34.8100000000004</v>
      </c>
      <c r="G600" s="4">
        <f t="shared" si="30"/>
        <v>34.8100000000004</v>
      </c>
    </row>
    <row r="601" spans="1:7" x14ac:dyDescent="0.3">
      <c r="A601" s="2">
        <v>43266</v>
      </c>
      <c r="B601" s="1">
        <v>47.21</v>
      </c>
      <c r="C601" s="1">
        <v>1715.97</v>
      </c>
      <c r="D601" s="1">
        <v>195.85</v>
      </c>
      <c r="E601" s="3">
        <f t="shared" si="28"/>
        <v>1875.4400000000005</v>
      </c>
      <c r="F601" s="4">
        <f t="shared" si="29"/>
        <v>-21.079999999999018</v>
      </c>
      <c r="G601" s="4">
        <f t="shared" si="30"/>
        <v>21.079999999999018</v>
      </c>
    </row>
    <row r="602" spans="1:7" x14ac:dyDescent="0.3">
      <c r="A602" s="2">
        <v>43265</v>
      </c>
      <c r="B602" s="1">
        <v>47.7</v>
      </c>
      <c r="C602" s="1">
        <v>1723.86</v>
      </c>
      <c r="D602" s="1">
        <v>196.81</v>
      </c>
      <c r="E602" s="3">
        <f t="shared" si="28"/>
        <v>1896.5199999999995</v>
      </c>
      <c r="F602" s="4">
        <f t="shared" si="29"/>
        <v>-48.75</v>
      </c>
      <c r="G602" s="4">
        <f t="shared" si="30"/>
        <v>48.75</v>
      </c>
    </row>
    <row r="603" spans="1:7" x14ac:dyDescent="0.3">
      <c r="A603" s="2">
        <v>43264</v>
      </c>
      <c r="B603" s="1">
        <v>47.674999999999997</v>
      </c>
      <c r="C603" s="1">
        <v>1704.86</v>
      </c>
      <c r="D603" s="1">
        <v>192.41</v>
      </c>
      <c r="E603" s="3">
        <f t="shared" si="28"/>
        <v>1945.2699999999995</v>
      </c>
      <c r="F603" s="4">
        <f t="shared" si="29"/>
        <v>-7.7300000000004729</v>
      </c>
      <c r="G603" s="4">
        <f t="shared" si="30"/>
        <v>7.7300000000004729</v>
      </c>
    </row>
    <row r="604" spans="1:7" x14ac:dyDescent="0.3">
      <c r="A604" s="2">
        <v>43263</v>
      </c>
      <c r="B604" s="1">
        <v>48.07</v>
      </c>
      <c r="C604" s="1">
        <v>1698.75</v>
      </c>
      <c r="D604" s="1">
        <v>192.4</v>
      </c>
      <c r="E604" s="3">
        <f t="shared" si="28"/>
        <v>1953</v>
      </c>
      <c r="F604" s="4">
        <f t="shared" si="29"/>
        <v>15.184999999999945</v>
      </c>
      <c r="G604" s="4">
        <f t="shared" si="30"/>
        <v>-15.184999999999945</v>
      </c>
    </row>
    <row r="605" spans="1:7" x14ac:dyDescent="0.3">
      <c r="A605" s="2">
        <v>43262</v>
      </c>
      <c r="B605" s="1">
        <v>47.807499999999997</v>
      </c>
      <c r="C605" s="1">
        <v>1689.12</v>
      </c>
      <c r="D605" s="1">
        <v>191.54</v>
      </c>
      <c r="E605" s="3">
        <f t="shared" si="28"/>
        <v>1937.8150000000001</v>
      </c>
      <c r="F605" s="4">
        <f t="shared" si="29"/>
        <v>-44.414999999999509</v>
      </c>
      <c r="G605" s="4">
        <f t="shared" si="30"/>
        <v>44.414999999999509</v>
      </c>
    </row>
    <row r="606" spans="1:7" x14ac:dyDescent="0.3">
      <c r="A606" s="2">
        <v>43259</v>
      </c>
      <c r="B606" s="1">
        <v>47.924999999999997</v>
      </c>
      <c r="C606" s="1">
        <v>1683.99</v>
      </c>
      <c r="D606" s="1">
        <v>189.1</v>
      </c>
      <c r="E606" s="3">
        <f t="shared" si="28"/>
        <v>1982.2299999999996</v>
      </c>
      <c r="F606" s="4">
        <f t="shared" si="29"/>
        <v>-51.020000000000437</v>
      </c>
      <c r="G606" s="4">
        <f t="shared" si="30"/>
        <v>51.020000000000437</v>
      </c>
    </row>
    <row r="607" spans="1:7" x14ac:dyDescent="0.3">
      <c r="A607" s="2">
        <v>43258</v>
      </c>
      <c r="B607" s="1">
        <v>48.365000000000002</v>
      </c>
      <c r="C607" s="1">
        <v>1689.3</v>
      </c>
      <c r="D607" s="1">
        <v>188.18</v>
      </c>
      <c r="E607" s="3">
        <f t="shared" si="28"/>
        <v>2033.25</v>
      </c>
      <c r="F607" s="4">
        <f t="shared" si="29"/>
        <v>43.800000000000182</v>
      </c>
      <c r="G607" s="4">
        <f t="shared" si="30"/>
        <v>-43.800000000000182</v>
      </c>
    </row>
    <row r="608" spans="1:7" x14ac:dyDescent="0.3">
      <c r="A608" s="2">
        <v>43257</v>
      </c>
      <c r="B608" s="1">
        <v>48.494999999999997</v>
      </c>
      <c r="C608" s="1">
        <v>1695.75</v>
      </c>
      <c r="D608" s="1">
        <v>191.34</v>
      </c>
      <c r="E608" s="3">
        <f t="shared" si="28"/>
        <v>1989.4499999999998</v>
      </c>
      <c r="F608" s="4">
        <f t="shared" si="29"/>
        <v>39.175000000000182</v>
      </c>
      <c r="G608" s="4">
        <f t="shared" si="30"/>
        <v>-39.175000000000182</v>
      </c>
    </row>
    <row r="609" spans="1:7" x14ac:dyDescent="0.3">
      <c r="A609" s="2">
        <v>43256</v>
      </c>
      <c r="B609" s="1">
        <v>48.327500000000001</v>
      </c>
      <c r="C609" s="1">
        <v>1696.35</v>
      </c>
      <c r="D609" s="1">
        <v>192.94</v>
      </c>
      <c r="E609" s="3">
        <f t="shared" si="28"/>
        <v>1950.2749999999996</v>
      </c>
      <c r="F609" s="4">
        <f t="shared" si="29"/>
        <v>87.459999999999582</v>
      </c>
      <c r="G609" s="4">
        <f t="shared" si="30"/>
        <v>-87.459999999999582</v>
      </c>
    </row>
    <row r="610" spans="1:7" x14ac:dyDescent="0.3">
      <c r="A610" s="2">
        <v>43255</v>
      </c>
      <c r="B610" s="1">
        <v>47.957500000000003</v>
      </c>
      <c r="C610" s="1">
        <v>1665.27</v>
      </c>
      <c r="D610" s="1">
        <v>193.28</v>
      </c>
      <c r="E610" s="3">
        <f t="shared" si="28"/>
        <v>1862.8150000000001</v>
      </c>
      <c r="F610" s="4">
        <f t="shared" si="29"/>
        <v>81.535000000000309</v>
      </c>
      <c r="G610" s="4">
        <f t="shared" si="30"/>
        <v>-81.535000000000309</v>
      </c>
    </row>
    <row r="611" spans="1:7" x14ac:dyDescent="0.3">
      <c r="A611" s="2">
        <v>43252</v>
      </c>
      <c r="B611" s="1">
        <v>47.56</v>
      </c>
      <c r="C611" s="1">
        <v>1641.54</v>
      </c>
      <c r="D611" s="1">
        <v>193.99</v>
      </c>
      <c r="E611" s="3">
        <f t="shared" si="28"/>
        <v>1781.2799999999997</v>
      </c>
      <c r="F611" s="4">
        <f t="shared" si="29"/>
        <v>21.764999999999873</v>
      </c>
      <c r="G611" s="4">
        <f t="shared" si="30"/>
        <v>-21.764999999999873</v>
      </c>
    </row>
    <row r="612" spans="1:7" x14ac:dyDescent="0.3">
      <c r="A612" s="2">
        <v>43251</v>
      </c>
      <c r="B612" s="1">
        <v>46.717500000000001</v>
      </c>
      <c r="C612" s="1">
        <v>1629.62</v>
      </c>
      <c r="D612" s="1">
        <v>191.78</v>
      </c>
      <c r="E612" s="3">
        <f t="shared" si="28"/>
        <v>1759.5149999999999</v>
      </c>
      <c r="F612" s="4">
        <f t="shared" si="29"/>
        <v>-80.615000000001146</v>
      </c>
      <c r="G612" s="4">
        <f t="shared" si="30"/>
        <v>80.615000000001146</v>
      </c>
    </row>
    <row r="613" spans="1:7" x14ac:dyDescent="0.3">
      <c r="A613" s="2">
        <v>43250</v>
      </c>
      <c r="B613" s="1">
        <v>46.875</v>
      </c>
      <c r="C613" s="1">
        <v>1624.89</v>
      </c>
      <c r="D613" s="1">
        <v>187.67</v>
      </c>
      <c r="E613" s="3">
        <f t="shared" si="28"/>
        <v>1840.130000000001</v>
      </c>
      <c r="F613" s="4">
        <f t="shared" si="29"/>
        <v>-19.559999999998581</v>
      </c>
      <c r="G613" s="4">
        <f t="shared" si="30"/>
        <v>19.559999999998581</v>
      </c>
    </row>
    <row r="614" spans="1:7" x14ac:dyDescent="0.3">
      <c r="A614" s="2">
        <v>43249</v>
      </c>
      <c r="B614" s="1">
        <v>46.975000000000001</v>
      </c>
      <c r="C614" s="1">
        <v>1612.87</v>
      </c>
      <c r="D614" s="1">
        <v>185.74</v>
      </c>
      <c r="E614" s="3">
        <f t="shared" si="28"/>
        <v>1859.6899999999996</v>
      </c>
      <c r="F614" s="4">
        <f t="shared" si="29"/>
        <v>-19.460000000000946</v>
      </c>
      <c r="G614" s="4">
        <f t="shared" si="30"/>
        <v>19.460000000000946</v>
      </c>
    </row>
    <row r="615" spans="1:7" x14ac:dyDescent="0.3">
      <c r="A615" s="2">
        <v>43248</v>
      </c>
      <c r="B615" s="1">
        <v>47.145000000000003</v>
      </c>
      <c r="C615" s="1">
        <v>1610.15</v>
      </c>
      <c r="D615" s="1">
        <v>184.92</v>
      </c>
      <c r="E615" s="3">
        <f t="shared" si="28"/>
        <v>1879.1500000000005</v>
      </c>
      <c r="F615" s="4">
        <f t="shared" si="29"/>
        <v>0</v>
      </c>
      <c r="G615" s="4">
        <f t="shared" si="30"/>
        <v>0</v>
      </c>
    </row>
    <row r="616" spans="1:7" x14ac:dyDescent="0.3">
      <c r="A616" s="2">
        <v>43245</v>
      </c>
      <c r="B616" s="1">
        <v>47.145000000000003</v>
      </c>
      <c r="C616" s="1">
        <v>1610.15</v>
      </c>
      <c r="D616" s="1">
        <v>184.92</v>
      </c>
      <c r="E616" s="3">
        <f t="shared" si="28"/>
        <v>1879.1500000000005</v>
      </c>
      <c r="F616" s="4">
        <f t="shared" si="29"/>
        <v>39.735000000001492</v>
      </c>
      <c r="G616" s="4">
        <f t="shared" si="30"/>
        <v>-39.735000000001492</v>
      </c>
    </row>
    <row r="617" spans="1:7" x14ac:dyDescent="0.3">
      <c r="A617" s="2">
        <v>43244</v>
      </c>
      <c r="B617" s="1">
        <v>47.037500000000001</v>
      </c>
      <c r="C617" s="1">
        <v>1603.07</v>
      </c>
      <c r="D617" s="1">
        <v>185.93</v>
      </c>
      <c r="E617" s="3">
        <f t="shared" si="28"/>
        <v>1839.4149999999991</v>
      </c>
      <c r="F617" s="4">
        <f t="shared" si="29"/>
        <v>19.194999999999709</v>
      </c>
      <c r="G617" s="4">
        <f t="shared" si="30"/>
        <v>-19.194999999999709</v>
      </c>
    </row>
    <row r="618" spans="1:7" x14ac:dyDescent="0.3">
      <c r="A618" s="2">
        <v>43243</v>
      </c>
      <c r="B618" s="1">
        <v>47.09</v>
      </c>
      <c r="C618" s="1">
        <v>1601.86</v>
      </c>
      <c r="D618" s="1">
        <v>186.9</v>
      </c>
      <c r="E618" s="3">
        <f t="shared" si="28"/>
        <v>1820.2199999999993</v>
      </c>
      <c r="F618" s="4">
        <f t="shared" si="29"/>
        <v>-6.0800000000008367</v>
      </c>
      <c r="G618" s="4">
        <f t="shared" si="30"/>
        <v>6.0800000000008367</v>
      </c>
    </row>
    <row r="619" spans="1:7" x14ac:dyDescent="0.3">
      <c r="A619" s="2">
        <v>43242</v>
      </c>
      <c r="B619" s="1">
        <v>46.79</v>
      </c>
      <c r="C619" s="1">
        <v>1581.4</v>
      </c>
      <c r="D619" s="1">
        <v>183.8</v>
      </c>
      <c r="E619" s="3">
        <f t="shared" si="28"/>
        <v>1826.3000000000002</v>
      </c>
      <c r="F619" s="4">
        <f t="shared" si="29"/>
        <v>-0.19499999999970896</v>
      </c>
      <c r="G619" s="4">
        <f t="shared" si="30"/>
        <v>0.19499999999970896</v>
      </c>
    </row>
    <row r="620" spans="1:7" x14ac:dyDescent="0.3">
      <c r="A620" s="2">
        <v>43241</v>
      </c>
      <c r="B620" s="1">
        <v>46.907499999999999</v>
      </c>
      <c r="C620" s="1">
        <v>1585.46</v>
      </c>
      <c r="D620" s="1">
        <v>184.49</v>
      </c>
      <c r="E620" s="3">
        <f t="shared" si="28"/>
        <v>1826.4949999999999</v>
      </c>
      <c r="F620" s="4">
        <f t="shared" si="29"/>
        <v>2.4800000000004729</v>
      </c>
      <c r="G620" s="4">
        <f t="shared" si="30"/>
        <v>-2.4800000000004729</v>
      </c>
    </row>
    <row r="621" spans="1:7" x14ac:dyDescent="0.3">
      <c r="A621" s="2">
        <v>43238</v>
      </c>
      <c r="B621" s="1">
        <v>46.577500000000001</v>
      </c>
      <c r="C621" s="1">
        <v>1574.37</v>
      </c>
      <c r="D621" s="1">
        <v>182.68</v>
      </c>
      <c r="E621" s="3">
        <f t="shared" si="28"/>
        <v>1824.0149999999994</v>
      </c>
      <c r="F621" s="4">
        <f t="shared" si="29"/>
        <v>-1.6800000000012005</v>
      </c>
      <c r="G621" s="4">
        <f t="shared" si="30"/>
        <v>1.6800000000012005</v>
      </c>
    </row>
    <row r="622" spans="1:7" x14ac:dyDescent="0.3">
      <c r="A622" s="2">
        <v>43237</v>
      </c>
      <c r="B622" s="1">
        <v>46.747500000000002</v>
      </c>
      <c r="C622" s="1">
        <v>1581.76</v>
      </c>
      <c r="D622" s="1">
        <v>183.76</v>
      </c>
      <c r="E622" s="3">
        <f t="shared" si="28"/>
        <v>1825.6950000000006</v>
      </c>
      <c r="F622" s="4">
        <f t="shared" si="29"/>
        <v>-37.114999999998872</v>
      </c>
      <c r="G622" s="4">
        <f t="shared" si="30"/>
        <v>37.114999999998872</v>
      </c>
    </row>
    <row r="623" spans="1:7" x14ac:dyDescent="0.3">
      <c r="A623" s="2">
        <v>43236</v>
      </c>
      <c r="B623" s="1">
        <v>47.045000000000002</v>
      </c>
      <c r="C623" s="1">
        <v>1587.28</v>
      </c>
      <c r="D623" s="1">
        <v>183.2</v>
      </c>
      <c r="E623" s="3">
        <f t="shared" si="28"/>
        <v>1862.8099999999995</v>
      </c>
      <c r="F623" s="4">
        <f t="shared" si="29"/>
        <v>66.469999999999345</v>
      </c>
      <c r="G623" s="4">
        <f t="shared" si="30"/>
        <v>-66.469999999999345</v>
      </c>
    </row>
    <row r="624" spans="1:7" x14ac:dyDescent="0.3">
      <c r="A624" s="2">
        <v>43235</v>
      </c>
      <c r="B624" s="1">
        <v>46.61</v>
      </c>
      <c r="C624" s="1">
        <v>1576.12</v>
      </c>
      <c r="D624" s="1">
        <v>184.32</v>
      </c>
      <c r="E624" s="3">
        <f t="shared" si="28"/>
        <v>1796.3400000000001</v>
      </c>
      <c r="F624" s="4">
        <f t="shared" si="29"/>
        <v>-25.815000000000055</v>
      </c>
      <c r="G624" s="4">
        <f t="shared" si="30"/>
        <v>25.815000000000055</v>
      </c>
    </row>
    <row r="625" spans="1:7" x14ac:dyDescent="0.3">
      <c r="A625" s="2">
        <v>43234</v>
      </c>
      <c r="B625" s="1">
        <v>47.037500000000001</v>
      </c>
      <c r="C625" s="1">
        <v>1601.54</v>
      </c>
      <c r="D625" s="1">
        <v>186.64</v>
      </c>
      <c r="E625" s="3">
        <f t="shared" si="28"/>
        <v>1822.1550000000002</v>
      </c>
      <c r="F625" s="4">
        <f t="shared" si="29"/>
        <v>-1.239999999999327</v>
      </c>
      <c r="G625" s="4">
        <f t="shared" si="30"/>
        <v>1.239999999999327</v>
      </c>
    </row>
    <row r="626" spans="1:7" x14ac:dyDescent="0.3">
      <c r="A626" s="2">
        <v>43231</v>
      </c>
      <c r="B626" s="1">
        <v>47.147500000000001</v>
      </c>
      <c r="C626" s="1">
        <v>1602.91</v>
      </c>
      <c r="D626" s="1">
        <v>186.99</v>
      </c>
      <c r="E626" s="3">
        <f t="shared" si="28"/>
        <v>1823.3949999999995</v>
      </c>
      <c r="F626" s="4">
        <f t="shared" si="29"/>
        <v>-59.665000000000418</v>
      </c>
      <c r="G626" s="4">
        <f t="shared" si="30"/>
        <v>59.665000000000418</v>
      </c>
    </row>
    <row r="627" spans="1:7" x14ac:dyDescent="0.3">
      <c r="A627" s="2">
        <v>43230</v>
      </c>
      <c r="B627" s="1">
        <v>47.51</v>
      </c>
      <c r="C627" s="1">
        <v>1609.08</v>
      </c>
      <c r="D627" s="1">
        <v>185.53</v>
      </c>
      <c r="E627" s="3">
        <f t="shared" si="28"/>
        <v>1883.06</v>
      </c>
      <c r="F627" s="4">
        <f t="shared" si="29"/>
        <v>-21.740000000000236</v>
      </c>
      <c r="G627" s="4">
        <f t="shared" si="30"/>
        <v>21.740000000000236</v>
      </c>
    </row>
    <row r="628" spans="1:7" x14ac:dyDescent="0.3">
      <c r="A628" s="2">
        <v>43229</v>
      </c>
      <c r="B628" s="1">
        <v>46.84</v>
      </c>
      <c r="C628" s="1">
        <v>1608</v>
      </c>
      <c r="D628" s="1">
        <v>182.66</v>
      </c>
      <c r="E628" s="3">
        <f t="shared" si="28"/>
        <v>1904.8000000000002</v>
      </c>
      <c r="F628" s="4">
        <f t="shared" si="29"/>
        <v>-27.205000000000837</v>
      </c>
      <c r="G628" s="4">
        <f t="shared" si="30"/>
        <v>27.205000000000837</v>
      </c>
    </row>
    <row r="629" spans="1:7" x14ac:dyDescent="0.3">
      <c r="A629" s="2">
        <v>43228</v>
      </c>
      <c r="B629" s="1">
        <v>46.512500000000003</v>
      </c>
      <c r="C629" s="1">
        <v>1592.39</v>
      </c>
      <c r="D629" s="1">
        <v>178.92</v>
      </c>
      <c r="E629" s="3">
        <f t="shared" si="28"/>
        <v>1932.005000000001</v>
      </c>
      <c r="F629" s="4">
        <f t="shared" si="29"/>
        <v>-23.374999999999545</v>
      </c>
      <c r="G629" s="4">
        <f t="shared" si="30"/>
        <v>23.374999999999545</v>
      </c>
    </row>
    <row r="630" spans="1:7" x14ac:dyDescent="0.3">
      <c r="A630" s="2">
        <v>43227</v>
      </c>
      <c r="B630" s="1">
        <v>46.29</v>
      </c>
      <c r="C630" s="1">
        <v>1600.14</v>
      </c>
      <c r="D630" s="1">
        <v>177.97</v>
      </c>
      <c r="E630" s="3">
        <f t="shared" si="28"/>
        <v>1955.3800000000006</v>
      </c>
      <c r="F630" s="4">
        <f t="shared" si="29"/>
        <v>27.805000000001201</v>
      </c>
      <c r="G630" s="4">
        <f t="shared" si="30"/>
        <v>-27.805000000001201</v>
      </c>
    </row>
    <row r="631" spans="1:7" x14ac:dyDescent="0.3">
      <c r="A631" s="2">
        <v>43224</v>
      </c>
      <c r="B631" s="1">
        <v>45.957500000000003</v>
      </c>
      <c r="C631" s="1">
        <v>1580.95</v>
      </c>
      <c r="D631" s="1">
        <v>176.61</v>
      </c>
      <c r="E631" s="3">
        <f t="shared" si="28"/>
        <v>1927.5749999999994</v>
      </c>
      <c r="F631" s="4">
        <f t="shared" si="29"/>
        <v>52.699999999999818</v>
      </c>
      <c r="G631" s="4">
        <f t="shared" si="30"/>
        <v>-52.699999999999818</v>
      </c>
    </row>
    <row r="632" spans="1:7" x14ac:dyDescent="0.3">
      <c r="A632" s="2">
        <v>43223</v>
      </c>
      <c r="B632" s="1">
        <v>44.222499999999997</v>
      </c>
      <c r="C632" s="1">
        <v>1572.075</v>
      </c>
      <c r="D632" s="1">
        <v>174.02</v>
      </c>
      <c r="E632" s="3">
        <f t="shared" si="28"/>
        <v>1874.8749999999995</v>
      </c>
      <c r="F632" s="4">
        <f t="shared" si="29"/>
        <v>49.789999999998599</v>
      </c>
      <c r="G632" s="4">
        <f t="shared" si="30"/>
        <v>-49.789999999998599</v>
      </c>
    </row>
    <row r="633" spans="1:7" x14ac:dyDescent="0.3">
      <c r="A633" s="2">
        <v>43222</v>
      </c>
      <c r="B633" s="1">
        <v>44.142499999999998</v>
      </c>
      <c r="C633" s="1">
        <v>1569.68</v>
      </c>
      <c r="D633" s="1">
        <v>176.07</v>
      </c>
      <c r="E633" s="3">
        <f t="shared" si="28"/>
        <v>1825.0850000000009</v>
      </c>
      <c r="F633" s="4">
        <f t="shared" si="29"/>
        <v>24.015000000000782</v>
      </c>
      <c r="G633" s="4">
        <f t="shared" si="30"/>
        <v>-24.015000000000782</v>
      </c>
    </row>
    <row r="634" spans="1:7" x14ac:dyDescent="0.3">
      <c r="A634" s="2">
        <v>43221</v>
      </c>
      <c r="B634" s="1">
        <v>42.274999999999999</v>
      </c>
      <c r="C634" s="1">
        <v>1582.26</v>
      </c>
      <c r="D634" s="1">
        <v>173.86</v>
      </c>
      <c r="E634" s="3">
        <f t="shared" si="28"/>
        <v>1801.0700000000002</v>
      </c>
      <c r="F634" s="4">
        <f t="shared" si="29"/>
        <v>43.059999999999945</v>
      </c>
      <c r="G634" s="4">
        <f t="shared" si="30"/>
        <v>-43.059999999999945</v>
      </c>
    </row>
    <row r="635" spans="1:7" x14ac:dyDescent="0.3">
      <c r="A635" s="2">
        <v>43220</v>
      </c>
      <c r="B635" s="1">
        <v>41.314999999999998</v>
      </c>
      <c r="C635" s="1">
        <v>1566.13</v>
      </c>
      <c r="D635" s="1">
        <v>172</v>
      </c>
      <c r="E635" s="3">
        <f t="shared" si="28"/>
        <v>1758.0100000000002</v>
      </c>
      <c r="F635" s="4">
        <f t="shared" si="29"/>
        <v>55.570000000000618</v>
      </c>
      <c r="G635" s="4">
        <f t="shared" si="30"/>
        <v>-55.570000000000618</v>
      </c>
    </row>
    <row r="636" spans="1:7" x14ac:dyDescent="0.3">
      <c r="A636" s="2">
        <v>43217</v>
      </c>
      <c r="B636" s="1">
        <v>40.58</v>
      </c>
      <c r="C636" s="1">
        <v>1572.62</v>
      </c>
      <c r="D636" s="1">
        <v>173.59</v>
      </c>
      <c r="E636" s="3">
        <f t="shared" si="28"/>
        <v>1702.4399999999996</v>
      </c>
      <c r="F636" s="4">
        <f t="shared" si="29"/>
        <v>96.969999999999345</v>
      </c>
      <c r="G636" s="4">
        <f t="shared" si="30"/>
        <v>-96.969999999999345</v>
      </c>
    </row>
    <row r="637" spans="1:7" x14ac:dyDescent="0.3">
      <c r="A637" s="2">
        <v>43216</v>
      </c>
      <c r="B637" s="1">
        <v>41.055</v>
      </c>
      <c r="C637" s="1">
        <v>1517.96</v>
      </c>
      <c r="D637" s="1">
        <v>174.16</v>
      </c>
      <c r="E637" s="3">
        <f t="shared" si="28"/>
        <v>1605.4700000000003</v>
      </c>
      <c r="F637" s="4">
        <f t="shared" si="29"/>
        <v>-166.69499999999971</v>
      </c>
      <c r="G637" s="4">
        <f t="shared" si="30"/>
        <v>166.69499999999971</v>
      </c>
    </row>
    <row r="638" spans="1:7" x14ac:dyDescent="0.3">
      <c r="A638" s="2">
        <v>43215</v>
      </c>
      <c r="B638" s="1">
        <v>40.912500000000001</v>
      </c>
      <c r="C638" s="1">
        <v>1460.17</v>
      </c>
      <c r="D638" s="1">
        <v>159.69</v>
      </c>
      <c r="E638" s="3">
        <f t="shared" si="28"/>
        <v>1772.165</v>
      </c>
      <c r="F638" s="4">
        <f t="shared" si="29"/>
        <v>9.0349999999998545</v>
      </c>
      <c r="G638" s="4">
        <f t="shared" si="30"/>
        <v>-9.0349999999998545</v>
      </c>
    </row>
    <row r="639" spans="1:7" x14ac:dyDescent="0.3">
      <c r="A639" s="2">
        <v>43214</v>
      </c>
      <c r="B639" s="1">
        <v>40.734999999999999</v>
      </c>
      <c r="C639" s="1">
        <v>1460.09</v>
      </c>
      <c r="D639" s="1">
        <v>159.69</v>
      </c>
      <c r="E639" s="3">
        <f t="shared" si="28"/>
        <v>1763.13</v>
      </c>
      <c r="F639" s="4">
        <f t="shared" si="29"/>
        <v>-21.289999999999054</v>
      </c>
      <c r="G639" s="4">
        <f t="shared" si="30"/>
        <v>21.289999999999054</v>
      </c>
    </row>
    <row r="640" spans="1:7" x14ac:dyDescent="0.3">
      <c r="A640" s="2">
        <v>43213</v>
      </c>
      <c r="B640" s="1">
        <v>41.31</v>
      </c>
      <c r="C640" s="1">
        <v>1517.86</v>
      </c>
      <c r="D640" s="1">
        <v>165.84</v>
      </c>
      <c r="E640" s="3">
        <f t="shared" si="28"/>
        <v>1784.4199999999992</v>
      </c>
      <c r="F640" s="4">
        <f t="shared" si="29"/>
        <v>-16.460000000000491</v>
      </c>
      <c r="G640" s="4">
        <f t="shared" si="30"/>
        <v>16.460000000000491</v>
      </c>
    </row>
    <row r="641" spans="1:7" x14ac:dyDescent="0.3">
      <c r="A641" s="2">
        <v>43210</v>
      </c>
      <c r="B641" s="1">
        <v>41.43</v>
      </c>
      <c r="C641" s="1">
        <v>1527.49</v>
      </c>
      <c r="D641" s="1">
        <v>166.28</v>
      </c>
      <c r="E641" s="3">
        <f t="shared" si="28"/>
        <v>1800.8799999999997</v>
      </c>
      <c r="F641" s="4">
        <f t="shared" si="29"/>
        <v>-110.94000000000005</v>
      </c>
      <c r="G641" s="4">
        <f t="shared" si="30"/>
        <v>110.94000000000005</v>
      </c>
    </row>
    <row r="642" spans="1:7" x14ac:dyDescent="0.3">
      <c r="A642" s="2">
        <v>43209</v>
      </c>
      <c r="B642" s="1">
        <v>43.2</v>
      </c>
      <c r="C642" s="1">
        <v>1556.91</v>
      </c>
      <c r="D642" s="1">
        <v>168.1</v>
      </c>
      <c r="E642" s="3">
        <f t="shared" si="28"/>
        <v>1911.8199999999997</v>
      </c>
      <c r="F642" s="4">
        <f t="shared" si="29"/>
        <v>-39.660000000000309</v>
      </c>
      <c r="G642" s="4">
        <f t="shared" si="30"/>
        <v>39.660000000000309</v>
      </c>
    </row>
    <row r="643" spans="1:7" x14ac:dyDescent="0.3">
      <c r="A643" s="2">
        <v>43208</v>
      </c>
      <c r="B643" s="1">
        <v>44.46</v>
      </c>
      <c r="C643" s="1">
        <v>1527.84</v>
      </c>
      <c r="D643" s="1">
        <v>166.36</v>
      </c>
      <c r="E643" s="3">
        <f t="shared" si="28"/>
        <v>1951.48</v>
      </c>
      <c r="F643" s="4">
        <f t="shared" si="29"/>
        <v>89.019999999999982</v>
      </c>
      <c r="G643" s="4">
        <f t="shared" si="30"/>
        <v>-89.019999999999982</v>
      </c>
    </row>
    <row r="644" spans="1:7" x14ac:dyDescent="0.3">
      <c r="A644" s="2">
        <v>43207</v>
      </c>
      <c r="B644" s="1">
        <v>44.56</v>
      </c>
      <c r="C644" s="1">
        <v>1503.83</v>
      </c>
      <c r="D644" s="1">
        <v>168.66</v>
      </c>
      <c r="E644" s="3">
        <f t="shared" si="28"/>
        <v>1862.46</v>
      </c>
      <c r="F644" s="4">
        <f t="shared" si="29"/>
        <v>78.3100000000004</v>
      </c>
      <c r="G644" s="4">
        <f t="shared" si="30"/>
        <v>-78.3100000000004</v>
      </c>
    </row>
    <row r="645" spans="1:7" x14ac:dyDescent="0.3">
      <c r="A645" s="2">
        <v>43206</v>
      </c>
      <c r="B645" s="1">
        <v>43.954999999999998</v>
      </c>
      <c r="C645" s="1">
        <v>1441.5</v>
      </c>
      <c r="D645" s="1">
        <v>164.83</v>
      </c>
      <c r="E645" s="3">
        <f t="shared" si="28"/>
        <v>1784.1499999999996</v>
      </c>
      <c r="F645" s="4">
        <f t="shared" si="29"/>
        <v>28.8449999999998</v>
      </c>
      <c r="G645" s="4">
        <f t="shared" si="30"/>
        <v>-28.8449999999998</v>
      </c>
    </row>
    <row r="646" spans="1:7" x14ac:dyDescent="0.3">
      <c r="A646" s="2">
        <v>43203</v>
      </c>
      <c r="B646" s="1">
        <v>43.682499999999997</v>
      </c>
      <c r="C646" s="1">
        <v>1430.79</v>
      </c>
      <c r="D646" s="1">
        <v>164.52</v>
      </c>
      <c r="E646" s="3">
        <f t="shared" ref="E646:E709" si="31">B646*$J$1+C646*$K$1+D646*$L$1</f>
        <v>1755.3049999999998</v>
      </c>
      <c r="F646" s="4">
        <f t="shared" ref="F646:F709" si="32">E646-E647</f>
        <v>-41.045000000000073</v>
      </c>
      <c r="G646" s="4">
        <f t="shared" ref="G646:G709" si="33">-F646</f>
        <v>41.045000000000073</v>
      </c>
    </row>
    <row r="647" spans="1:7" x14ac:dyDescent="0.3">
      <c r="A647" s="2">
        <v>43202</v>
      </c>
      <c r="B647" s="1">
        <v>43.534999999999997</v>
      </c>
      <c r="C647" s="1">
        <v>1448.5</v>
      </c>
      <c r="D647" s="1">
        <v>163.87</v>
      </c>
      <c r="E647" s="3">
        <f t="shared" si="31"/>
        <v>1796.35</v>
      </c>
      <c r="F647" s="4">
        <f t="shared" si="32"/>
        <v>113.14999999999918</v>
      </c>
      <c r="G647" s="4">
        <f t="shared" si="33"/>
        <v>-113.14999999999918</v>
      </c>
    </row>
    <row r="648" spans="1:7" x14ac:dyDescent="0.3">
      <c r="A648" s="2">
        <v>43201</v>
      </c>
      <c r="B648" s="1">
        <v>43.11</v>
      </c>
      <c r="C648" s="1">
        <v>1427.05</v>
      </c>
      <c r="D648" s="1">
        <v>166.32</v>
      </c>
      <c r="E648" s="3">
        <f t="shared" si="31"/>
        <v>1683.2000000000007</v>
      </c>
      <c r="F648" s="4">
        <f t="shared" si="32"/>
        <v>-54.065000000000055</v>
      </c>
      <c r="G648" s="4">
        <f t="shared" si="33"/>
        <v>54.065000000000055</v>
      </c>
    </row>
    <row r="649" spans="1:7" x14ac:dyDescent="0.3">
      <c r="A649" s="2">
        <v>43200</v>
      </c>
      <c r="B649" s="1">
        <v>43.3125</v>
      </c>
      <c r="C649" s="1">
        <v>1436.22</v>
      </c>
      <c r="D649" s="1">
        <v>165.04</v>
      </c>
      <c r="E649" s="3">
        <f t="shared" si="31"/>
        <v>1737.2650000000008</v>
      </c>
      <c r="F649" s="4">
        <f t="shared" si="32"/>
        <v>-41.919999999998709</v>
      </c>
      <c r="G649" s="4">
        <f t="shared" si="33"/>
        <v>41.919999999998709</v>
      </c>
    </row>
    <row r="650" spans="1:7" x14ac:dyDescent="0.3">
      <c r="A650" s="2">
        <v>43199</v>
      </c>
      <c r="B650" s="1">
        <v>42.512500000000003</v>
      </c>
      <c r="C650" s="1">
        <v>1406.08</v>
      </c>
      <c r="D650" s="1">
        <v>157.93</v>
      </c>
      <c r="E650" s="3">
        <f t="shared" si="31"/>
        <v>1779.1849999999995</v>
      </c>
      <c r="F650" s="4">
        <f t="shared" si="32"/>
        <v>7.9749999999994543</v>
      </c>
      <c r="G650" s="4">
        <f t="shared" si="33"/>
        <v>-7.9749999999994543</v>
      </c>
    </row>
    <row r="651" spans="1:7" x14ac:dyDescent="0.3">
      <c r="A651" s="2">
        <v>43196</v>
      </c>
      <c r="B651" s="1">
        <v>42.094999999999999</v>
      </c>
      <c r="C651" s="1">
        <v>1405.23</v>
      </c>
      <c r="D651" s="1">
        <v>157.19999999999999</v>
      </c>
      <c r="E651" s="3">
        <f t="shared" si="31"/>
        <v>1771.21</v>
      </c>
      <c r="F651" s="4">
        <f t="shared" si="32"/>
        <v>-105.48999999999978</v>
      </c>
      <c r="G651" s="4">
        <f t="shared" si="33"/>
        <v>105.48999999999978</v>
      </c>
    </row>
    <row r="652" spans="1:7" x14ac:dyDescent="0.3">
      <c r="A652" s="2">
        <v>43195</v>
      </c>
      <c r="B652" s="1">
        <v>43.2</v>
      </c>
      <c r="C652" s="1">
        <v>1451.75</v>
      </c>
      <c r="D652" s="1">
        <v>159.34</v>
      </c>
      <c r="E652" s="3">
        <f t="shared" si="31"/>
        <v>1876.6999999999998</v>
      </c>
      <c r="F652" s="4">
        <f t="shared" si="32"/>
        <v>12.4350000000004</v>
      </c>
      <c r="G652" s="4">
        <f t="shared" si="33"/>
        <v>-12.4350000000004</v>
      </c>
    </row>
    <row r="653" spans="1:7" x14ac:dyDescent="0.3">
      <c r="A653" s="2">
        <v>43194</v>
      </c>
      <c r="B653" s="1">
        <v>42.902500000000003</v>
      </c>
      <c r="C653" s="1">
        <v>1410.57</v>
      </c>
      <c r="D653" s="1">
        <v>155.1</v>
      </c>
      <c r="E653" s="3">
        <f t="shared" si="31"/>
        <v>1864.2649999999994</v>
      </c>
      <c r="F653" s="4">
        <f t="shared" si="32"/>
        <v>97.489999999999327</v>
      </c>
      <c r="G653" s="4">
        <f t="shared" si="33"/>
        <v>-97.489999999999327</v>
      </c>
    </row>
    <row r="654" spans="1:7" x14ac:dyDescent="0.3">
      <c r="A654" s="2">
        <v>43193</v>
      </c>
      <c r="B654" s="1">
        <v>42.097499999999997</v>
      </c>
      <c r="C654" s="1">
        <v>1392.05</v>
      </c>
      <c r="D654" s="1">
        <v>156.11000000000001</v>
      </c>
      <c r="E654" s="3">
        <f t="shared" si="31"/>
        <v>1766.7750000000001</v>
      </c>
      <c r="F654" s="4">
        <f t="shared" si="32"/>
        <v>47.095000000000255</v>
      </c>
      <c r="G654" s="4">
        <f t="shared" si="33"/>
        <v>-47.095000000000255</v>
      </c>
    </row>
    <row r="655" spans="1:7" x14ac:dyDescent="0.3">
      <c r="A655" s="2">
        <v>43192</v>
      </c>
      <c r="B655" s="1">
        <v>41.67</v>
      </c>
      <c r="C655" s="1">
        <v>1371.99</v>
      </c>
      <c r="D655" s="1">
        <v>155.38999999999999</v>
      </c>
      <c r="E655" s="3">
        <f t="shared" si="31"/>
        <v>1719.6799999999998</v>
      </c>
      <c r="F655" s="4">
        <f t="shared" si="32"/>
        <v>-76.450000000000728</v>
      </c>
      <c r="G655" s="4">
        <f t="shared" si="33"/>
        <v>76.450000000000728</v>
      </c>
    </row>
    <row r="656" spans="1:7" x14ac:dyDescent="0.3">
      <c r="A656" s="2">
        <v>43189</v>
      </c>
      <c r="B656" s="1">
        <v>41.945</v>
      </c>
      <c r="C656" s="1">
        <v>1447.34</v>
      </c>
      <c r="D656" s="1">
        <v>159.79</v>
      </c>
      <c r="E656" s="3">
        <f t="shared" si="31"/>
        <v>1796.1300000000006</v>
      </c>
      <c r="F656" s="4">
        <f t="shared" si="32"/>
        <v>0</v>
      </c>
      <c r="G656" s="4">
        <f t="shared" si="33"/>
        <v>0</v>
      </c>
    </row>
    <row r="657" spans="1:7" x14ac:dyDescent="0.3">
      <c r="A657" s="2">
        <v>43188</v>
      </c>
      <c r="B657" s="1">
        <v>41.945</v>
      </c>
      <c r="C657" s="1">
        <v>1447.34</v>
      </c>
      <c r="D657" s="1">
        <v>159.79</v>
      </c>
      <c r="E657" s="3">
        <f t="shared" si="31"/>
        <v>1796.1300000000006</v>
      </c>
      <c r="F657" s="4">
        <f t="shared" si="32"/>
        <v>-87.109999999999673</v>
      </c>
      <c r="G657" s="4">
        <f t="shared" si="33"/>
        <v>87.109999999999673</v>
      </c>
    </row>
    <row r="658" spans="1:7" x14ac:dyDescent="0.3">
      <c r="A658" s="2">
        <v>43187</v>
      </c>
      <c r="B658" s="1">
        <v>41.62</v>
      </c>
      <c r="C658" s="1">
        <v>1431.42</v>
      </c>
      <c r="D658" s="1">
        <v>153.03</v>
      </c>
      <c r="E658" s="3">
        <f t="shared" si="31"/>
        <v>1883.2400000000002</v>
      </c>
      <c r="F658" s="4">
        <f t="shared" si="32"/>
        <v>-170.71000000000004</v>
      </c>
      <c r="G658" s="4">
        <f t="shared" si="33"/>
        <v>170.71000000000004</v>
      </c>
    </row>
    <row r="659" spans="1:7" x14ac:dyDescent="0.3">
      <c r="A659" s="2">
        <v>43186</v>
      </c>
      <c r="B659" s="1">
        <v>42.085000000000001</v>
      </c>
      <c r="C659" s="1">
        <v>1497.05</v>
      </c>
      <c r="D659" s="1">
        <v>152.22</v>
      </c>
      <c r="E659" s="3">
        <f t="shared" si="31"/>
        <v>2053.9500000000003</v>
      </c>
      <c r="F659" s="4">
        <f t="shared" si="32"/>
        <v>-16.194999999999254</v>
      </c>
      <c r="G659" s="4">
        <f t="shared" si="33"/>
        <v>16.194999999999254</v>
      </c>
    </row>
    <row r="660" spans="1:7" x14ac:dyDescent="0.3">
      <c r="A660" s="2">
        <v>43185</v>
      </c>
      <c r="B660" s="1">
        <v>43.192500000000003</v>
      </c>
      <c r="C660" s="1">
        <v>1555.86</v>
      </c>
      <c r="D660" s="1">
        <v>160.06</v>
      </c>
      <c r="E660" s="3">
        <f t="shared" si="31"/>
        <v>2070.1449999999995</v>
      </c>
      <c r="F660" s="4">
        <f t="shared" si="32"/>
        <v>205.07499999999936</v>
      </c>
      <c r="G660" s="4">
        <f t="shared" si="33"/>
        <v>-205.07499999999936</v>
      </c>
    </row>
    <row r="661" spans="1:7" x14ac:dyDescent="0.3">
      <c r="A661" s="2">
        <v>43182</v>
      </c>
      <c r="B661" s="1">
        <v>41.234999999999999</v>
      </c>
      <c r="C661" s="1">
        <v>1495.56</v>
      </c>
      <c r="D661" s="1">
        <v>159.38999999999999</v>
      </c>
      <c r="E661" s="3">
        <f t="shared" si="31"/>
        <v>1865.0700000000002</v>
      </c>
      <c r="F661" s="4">
        <f t="shared" si="32"/>
        <v>-37.595000000000255</v>
      </c>
      <c r="G661" s="4">
        <f t="shared" si="33"/>
        <v>37.595000000000255</v>
      </c>
    </row>
    <row r="662" spans="1:7" x14ac:dyDescent="0.3">
      <c r="A662" s="2">
        <v>43181</v>
      </c>
      <c r="B662" s="1">
        <v>42.212499999999999</v>
      </c>
      <c r="C662" s="1">
        <v>1544.92</v>
      </c>
      <c r="D662" s="1">
        <v>164.89</v>
      </c>
      <c r="E662" s="3">
        <f t="shared" si="31"/>
        <v>1902.6650000000004</v>
      </c>
      <c r="F662" s="4">
        <f t="shared" si="32"/>
        <v>-14.1299999999992</v>
      </c>
      <c r="G662" s="4">
        <f t="shared" si="33"/>
        <v>14.1299999999992</v>
      </c>
    </row>
    <row r="663" spans="1:7" x14ac:dyDescent="0.3">
      <c r="A663" s="2">
        <v>43180</v>
      </c>
      <c r="B663" s="1">
        <v>42.817500000000003</v>
      </c>
      <c r="C663" s="1">
        <v>1581.86</v>
      </c>
      <c r="D663" s="1">
        <v>169.39</v>
      </c>
      <c r="E663" s="3">
        <f t="shared" si="31"/>
        <v>1916.7949999999996</v>
      </c>
      <c r="F663" s="4">
        <f t="shared" si="32"/>
        <v>-83.725000000000819</v>
      </c>
      <c r="G663" s="4">
        <f t="shared" si="33"/>
        <v>83.725000000000819</v>
      </c>
    </row>
    <row r="664" spans="1:7" x14ac:dyDescent="0.3">
      <c r="A664" s="2">
        <v>43179</v>
      </c>
      <c r="B664" s="1">
        <v>43.81</v>
      </c>
      <c r="C664" s="1">
        <v>1586.51</v>
      </c>
      <c r="D664" s="1">
        <v>168.15</v>
      </c>
      <c r="E664" s="3">
        <f t="shared" si="31"/>
        <v>2000.5200000000004</v>
      </c>
      <c r="F664" s="4">
        <f t="shared" si="32"/>
        <v>170.60999999999967</v>
      </c>
      <c r="G664" s="4">
        <f t="shared" si="33"/>
        <v>-170.60999999999967</v>
      </c>
    </row>
    <row r="665" spans="1:7" x14ac:dyDescent="0.3">
      <c r="A665" s="2">
        <v>43178</v>
      </c>
      <c r="B665" s="1">
        <v>43.825000000000003</v>
      </c>
      <c r="C665" s="1">
        <v>1544.93</v>
      </c>
      <c r="D665" s="1">
        <v>172.56</v>
      </c>
      <c r="E665" s="3">
        <f t="shared" si="31"/>
        <v>1829.9100000000008</v>
      </c>
      <c r="F665" s="4">
        <f t="shared" si="32"/>
        <v>163.10000000000036</v>
      </c>
      <c r="G665" s="4">
        <f t="shared" si="33"/>
        <v>-163.10000000000036</v>
      </c>
    </row>
    <row r="666" spans="1:7" x14ac:dyDescent="0.3">
      <c r="A666" s="2">
        <v>43175</v>
      </c>
      <c r="B666" s="1">
        <v>44.505000000000003</v>
      </c>
      <c r="C666" s="1">
        <v>1571.68</v>
      </c>
      <c r="D666" s="1">
        <v>185.09</v>
      </c>
      <c r="E666" s="3">
        <f t="shared" si="31"/>
        <v>1666.8100000000004</v>
      </c>
      <c r="F666" s="4">
        <f t="shared" si="32"/>
        <v>-53.754999999998745</v>
      </c>
      <c r="G666" s="4">
        <f t="shared" si="33"/>
        <v>53.754999999998745</v>
      </c>
    </row>
    <row r="667" spans="1:7" x14ac:dyDescent="0.3">
      <c r="A667" s="2">
        <v>43174</v>
      </c>
      <c r="B667" s="1">
        <v>44.662500000000001</v>
      </c>
      <c r="C667" s="1">
        <v>1582.32</v>
      </c>
      <c r="D667" s="1">
        <v>183.86</v>
      </c>
      <c r="E667" s="3">
        <f t="shared" si="31"/>
        <v>1720.5649999999991</v>
      </c>
      <c r="F667" s="4">
        <f t="shared" si="32"/>
        <v>-8.135000000000673</v>
      </c>
      <c r="G667" s="4">
        <f t="shared" si="33"/>
        <v>8.135000000000673</v>
      </c>
    </row>
    <row r="668" spans="1:7" x14ac:dyDescent="0.3">
      <c r="A668" s="2">
        <v>43173</v>
      </c>
      <c r="B668" s="1">
        <v>44.61</v>
      </c>
      <c r="C668" s="1">
        <v>1591</v>
      </c>
      <c r="D668" s="1">
        <v>184.19</v>
      </c>
      <c r="E668" s="3">
        <f t="shared" si="31"/>
        <v>1728.6999999999998</v>
      </c>
      <c r="F668" s="4">
        <f t="shared" si="32"/>
        <v>-59.685000000000855</v>
      </c>
      <c r="G668" s="4">
        <f t="shared" si="33"/>
        <v>59.685000000000855</v>
      </c>
    </row>
    <row r="669" spans="1:7" x14ac:dyDescent="0.3">
      <c r="A669" s="2">
        <v>43172</v>
      </c>
      <c r="B669" s="1">
        <v>44.9925</v>
      </c>
      <c r="C669" s="1">
        <v>1588.18</v>
      </c>
      <c r="D669" s="1">
        <v>181.88</v>
      </c>
      <c r="E669" s="3">
        <f t="shared" si="31"/>
        <v>1788.3850000000007</v>
      </c>
      <c r="F669" s="4">
        <f t="shared" si="32"/>
        <v>15.304999999999836</v>
      </c>
      <c r="G669" s="4">
        <f t="shared" si="33"/>
        <v>-15.304999999999836</v>
      </c>
    </row>
    <row r="670" spans="1:7" x14ac:dyDescent="0.3">
      <c r="A670" s="2">
        <v>43171</v>
      </c>
      <c r="B670" s="1">
        <v>45.43</v>
      </c>
      <c r="C670" s="1">
        <v>1598.39</v>
      </c>
      <c r="D670" s="1">
        <v>184.76</v>
      </c>
      <c r="E670" s="3">
        <f t="shared" si="31"/>
        <v>1773.0800000000008</v>
      </c>
      <c r="F670" s="4">
        <f t="shared" si="32"/>
        <v>70.150000000000091</v>
      </c>
      <c r="G670" s="4">
        <f t="shared" si="33"/>
        <v>-70.150000000000091</v>
      </c>
    </row>
    <row r="671" spans="1:7" x14ac:dyDescent="0.3">
      <c r="A671" s="2">
        <v>43168</v>
      </c>
      <c r="B671" s="1">
        <v>44.994999999999997</v>
      </c>
      <c r="C671" s="1">
        <v>1578.89</v>
      </c>
      <c r="D671" s="1">
        <v>185.23</v>
      </c>
      <c r="E671" s="3">
        <f t="shared" si="31"/>
        <v>1702.9300000000007</v>
      </c>
      <c r="F671" s="4">
        <f t="shared" si="32"/>
        <v>34.260000000001583</v>
      </c>
      <c r="G671" s="4">
        <f t="shared" si="33"/>
        <v>-34.260000000001583</v>
      </c>
    </row>
    <row r="672" spans="1:7" x14ac:dyDescent="0.3">
      <c r="A672" s="2">
        <v>43167</v>
      </c>
      <c r="B672" s="1">
        <v>44.234999999999999</v>
      </c>
      <c r="C672" s="1">
        <v>1551.86</v>
      </c>
      <c r="D672" s="1">
        <v>182.34</v>
      </c>
      <c r="E672" s="3">
        <f t="shared" si="31"/>
        <v>1668.6699999999992</v>
      </c>
      <c r="F672" s="4">
        <f t="shared" si="32"/>
        <v>64.994999999999436</v>
      </c>
      <c r="G672" s="4">
        <f t="shared" si="33"/>
        <v>-64.994999999999436</v>
      </c>
    </row>
    <row r="673" spans="1:7" x14ac:dyDescent="0.3">
      <c r="A673" s="2">
        <v>43166</v>
      </c>
      <c r="B673" s="1">
        <v>43.7575</v>
      </c>
      <c r="C673" s="1">
        <v>1545</v>
      </c>
      <c r="D673" s="1">
        <v>183.71</v>
      </c>
      <c r="E673" s="3">
        <f t="shared" si="31"/>
        <v>1603.6749999999997</v>
      </c>
      <c r="F673" s="4">
        <f t="shared" si="32"/>
        <v>-84.380000000001019</v>
      </c>
      <c r="G673" s="4">
        <f t="shared" si="33"/>
        <v>84.380000000001019</v>
      </c>
    </row>
    <row r="674" spans="1:7" x14ac:dyDescent="0.3">
      <c r="A674" s="2">
        <v>43165</v>
      </c>
      <c r="B674" s="1">
        <v>44.167499999999997</v>
      </c>
      <c r="C674" s="1">
        <v>1537.64</v>
      </c>
      <c r="D674" s="1">
        <v>179.78</v>
      </c>
      <c r="E674" s="3">
        <f t="shared" si="31"/>
        <v>1688.0550000000007</v>
      </c>
      <c r="F674" s="4">
        <f t="shared" si="32"/>
        <v>38.585000000001401</v>
      </c>
      <c r="G674" s="4">
        <f t="shared" si="33"/>
        <v>-38.585000000001401</v>
      </c>
    </row>
    <row r="675" spans="1:7" x14ac:dyDescent="0.3">
      <c r="A675" s="2">
        <v>43164</v>
      </c>
      <c r="B675" s="1">
        <v>44.204999999999998</v>
      </c>
      <c r="C675" s="1">
        <v>1523.61</v>
      </c>
      <c r="D675" s="1">
        <v>180.4</v>
      </c>
      <c r="E675" s="3">
        <f t="shared" si="31"/>
        <v>1649.4699999999993</v>
      </c>
      <c r="F675" s="4">
        <f t="shared" si="32"/>
        <v>-21.255000000000564</v>
      </c>
      <c r="G675" s="4">
        <f t="shared" si="33"/>
        <v>21.255000000000564</v>
      </c>
    </row>
    <row r="676" spans="1:7" x14ac:dyDescent="0.3">
      <c r="A676" s="2">
        <v>43161</v>
      </c>
      <c r="B676" s="1">
        <v>44.052500000000002</v>
      </c>
      <c r="C676" s="1">
        <v>1500.25</v>
      </c>
      <c r="D676" s="1">
        <v>176.62</v>
      </c>
      <c r="E676" s="3">
        <f t="shared" si="31"/>
        <v>1670.7249999999999</v>
      </c>
      <c r="F676" s="4">
        <f t="shared" si="32"/>
        <v>15.125000000000455</v>
      </c>
      <c r="G676" s="4">
        <f t="shared" si="33"/>
        <v>-15.125000000000455</v>
      </c>
    </row>
    <row r="677" spans="1:7" x14ac:dyDescent="0.3">
      <c r="A677" s="2">
        <v>43160</v>
      </c>
      <c r="B677" s="1">
        <v>43.75</v>
      </c>
      <c r="C677" s="1">
        <v>1493.45</v>
      </c>
      <c r="D677" s="1">
        <v>175.94</v>
      </c>
      <c r="E677" s="3">
        <f t="shared" si="31"/>
        <v>1655.5999999999995</v>
      </c>
      <c r="F677" s="4">
        <f t="shared" si="32"/>
        <v>-29.400000000000546</v>
      </c>
      <c r="G677" s="4">
        <f t="shared" si="33"/>
        <v>29.400000000000546</v>
      </c>
    </row>
    <row r="678" spans="1:7" x14ac:dyDescent="0.3">
      <c r="A678" s="2">
        <v>43159</v>
      </c>
      <c r="B678" s="1">
        <v>44.53</v>
      </c>
      <c r="C678" s="1">
        <v>1512.45</v>
      </c>
      <c r="D678" s="1">
        <v>178.32</v>
      </c>
      <c r="E678" s="3">
        <f t="shared" si="31"/>
        <v>1685</v>
      </c>
      <c r="F678" s="4">
        <f t="shared" si="32"/>
        <v>60.365000000000236</v>
      </c>
      <c r="G678" s="4">
        <f t="shared" si="33"/>
        <v>-60.365000000000236</v>
      </c>
    </row>
    <row r="679" spans="1:7" x14ac:dyDescent="0.3">
      <c r="A679" s="2">
        <v>43158</v>
      </c>
      <c r="B679" s="1">
        <v>44.597499999999997</v>
      </c>
      <c r="C679" s="1">
        <v>1511.98</v>
      </c>
      <c r="D679" s="1">
        <v>181.46</v>
      </c>
      <c r="E679" s="3">
        <f t="shared" si="31"/>
        <v>1624.6349999999998</v>
      </c>
      <c r="F679" s="4">
        <f t="shared" si="32"/>
        <v>42.210000000000491</v>
      </c>
      <c r="G679" s="4">
        <f t="shared" si="33"/>
        <v>-42.210000000000491</v>
      </c>
    </row>
    <row r="680" spans="1:7" x14ac:dyDescent="0.3">
      <c r="A680" s="2">
        <v>43157</v>
      </c>
      <c r="B680" s="1">
        <v>44.7425</v>
      </c>
      <c r="C680" s="1">
        <v>1521.95</v>
      </c>
      <c r="D680" s="1">
        <v>184.93</v>
      </c>
      <c r="E680" s="3">
        <f t="shared" si="31"/>
        <v>1582.4249999999993</v>
      </c>
      <c r="F680" s="4">
        <f t="shared" si="32"/>
        <v>54.474999999999</v>
      </c>
      <c r="G680" s="4">
        <f t="shared" si="33"/>
        <v>-54.474999999999</v>
      </c>
    </row>
    <row r="681" spans="1:7" x14ac:dyDescent="0.3">
      <c r="A681" s="2">
        <v>43154</v>
      </c>
      <c r="B681" s="1">
        <v>43.875</v>
      </c>
      <c r="C681" s="1">
        <v>1500</v>
      </c>
      <c r="D681" s="1">
        <v>183.29</v>
      </c>
      <c r="E681" s="3">
        <f t="shared" si="31"/>
        <v>1527.9500000000003</v>
      </c>
      <c r="F681" s="4">
        <f t="shared" si="32"/>
        <v>-19.179999999999836</v>
      </c>
      <c r="G681" s="4">
        <f t="shared" si="33"/>
        <v>19.179999999999836</v>
      </c>
    </row>
    <row r="682" spans="1:7" x14ac:dyDescent="0.3">
      <c r="A682" s="2">
        <v>43153</v>
      </c>
      <c r="B682" s="1">
        <v>43.125</v>
      </c>
      <c r="C682" s="1">
        <v>1485.34</v>
      </c>
      <c r="D682" s="1">
        <v>178.99</v>
      </c>
      <c r="E682" s="3">
        <f t="shared" si="31"/>
        <v>1547.13</v>
      </c>
      <c r="F682" s="4">
        <f t="shared" si="32"/>
        <v>1.1149999999997817</v>
      </c>
      <c r="G682" s="4">
        <f t="shared" si="33"/>
        <v>-1.1149999999997817</v>
      </c>
    </row>
    <row r="683" spans="1:7" x14ac:dyDescent="0.3">
      <c r="A683" s="2">
        <v>43152</v>
      </c>
      <c r="B683" s="1">
        <v>42.767499999999998</v>
      </c>
      <c r="C683" s="1">
        <v>1482.92</v>
      </c>
      <c r="D683" s="1">
        <v>177.91</v>
      </c>
      <c r="E683" s="3">
        <f t="shared" si="31"/>
        <v>1546.0150000000003</v>
      </c>
      <c r="F683" s="4">
        <f t="shared" si="32"/>
        <v>-18.609999999999673</v>
      </c>
      <c r="G683" s="4">
        <f t="shared" si="33"/>
        <v>18.609999999999673</v>
      </c>
    </row>
    <row r="684" spans="1:7" x14ac:dyDescent="0.3">
      <c r="A684" s="2">
        <v>43151</v>
      </c>
      <c r="B684" s="1">
        <v>42.962499999999999</v>
      </c>
      <c r="C684" s="1">
        <v>1468.35</v>
      </c>
      <c r="D684" s="1">
        <v>176.01</v>
      </c>
      <c r="E684" s="3">
        <f t="shared" si="31"/>
        <v>1564.625</v>
      </c>
      <c r="F684" s="4">
        <f t="shared" si="32"/>
        <v>59.070000000000164</v>
      </c>
      <c r="G684" s="4">
        <f t="shared" si="33"/>
        <v>-59.070000000000164</v>
      </c>
    </row>
    <row r="685" spans="1:7" x14ac:dyDescent="0.3">
      <c r="A685" s="2">
        <v>43150</v>
      </c>
      <c r="B685" s="1">
        <v>43.107500000000002</v>
      </c>
      <c r="C685" s="1">
        <v>1448.69</v>
      </c>
      <c r="D685" s="1">
        <v>177.36</v>
      </c>
      <c r="E685" s="3">
        <f t="shared" si="31"/>
        <v>1505.5549999999998</v>
      </c>
      <c r="F685" s="4">
        <f t="shared" si="32"/>
        <v>0</v>
      </c>
      <c r="G685" s="4">
        <f t="shared" si="33"/>
        <v>0</v>
      </c>
    </row>
    <row r="686" spans="1:7" x14ac:dyDescent="0.3">
      <c r="A686" s="2">
        <v>43147</v>
      </c>
      <c r="B686" s="1">
        <v>43.107500000000002</v>
      </c>
      <c r="C686" s="1">
        <v>1448.69</v>
      </c>
      <c r="D686" s="1">
        <v>177.36</v>
      </c>
      <c r="E686" s="3">
        <f t="shared" si="31"/>
        <v>1505.5549999999998</v>
      </c>
      <c r="F686" s="4">
        <f t="shared" si="32"/>
        <v>18.859999999999673</v>
      </c>
      <c r="G686" s="4">
        <f t="shared" si="33"/>
        <v>-18.859999999999673</v>
      </c>
    </row>
    <row r="687" spans="1:7" x14ac:dyDescent="0.3">
      <c r="A687" s="2">
        <v>43146</v>
      </c>
      <c r="B687" s="1">
        <v>43.247500000000002</v>
      </c>
      <c r="C687" s="1">
        <v>1461.76</v>
      </c>
      <c r="D687" s="1">
        <v>179.96</v>
      </c>
      <c r="E687" s="3">
        <f t="shared" si="31"/>
        <v>1486.6950000000002</v>
      </c>
      <c r="F687" s="4">
        <f t="shared" si="32"/>
        <v>82.869999999999891</v>
      </c>
      <c r="G687" s="4">
        <f t="shared" si="33"/>
        <v>-82.869999999999891</v>
      </c>
    </row>
    <row r="688" spans="1:7" x14ac:dyDescent="0.3">
      <c r="A688" s="2">
        <v>43145</v>
      </c>
      <c r="B688" s="1">
        <v>41.842500000000001</v>
      </c>
      <c r="C688" s="1">
        <v>1451.05</v>
      </c>
      <c r="D688" s="1">
        <v>179.52</v>
      </c>
      <c r="E688" s="3">
        <f t="shared" si="31"/>
        <v>1403.8250000000003</v>
      </c>
      <c r="F688" s="4">
        <f t="shared" si="32"/>
        <v>-16.445000000000164</v>
      </c>
      <c r="G688" s="4">
        <f t="shared" si="33"/>
        <v>16.445000000000164</v>
      </c>
    </row>
    <row r="689" spans="1:7" x14ac:dyDescent="0.3">
      <c r="A689" s="2">
        <v>43144</v>
      </c>
      <c r="B689" s="1">
        <v>41.085000000000001</v>
      </c>
      <c r="C689" s="1">
        <v>1414.51</v>
      </c>
      <c r="D689" s="1">
        <v>173.15</v>
      </c>
      <c r="E689" s="3">
        <f t="shared" si="31"/>
        <v>1420.2700000000004</v>
      </c>
      <c r="F689" s="4">
        <f t="shared" si="32"/>
        <v>142.13500000000022</v>
      </c>
      <c r="G689" s="4">
        <f t="shared" si="33"/>
        <v>-142.13500000000022</v>
      </c>
    </row>
    <row r="690" spans="1:7" x14ac:dyDescent="0.3">
      <c r="A690" s="2">
        <v>43143</v>
      </c>
      <c r="B690" s="1">
        <v>40.677500000000002</v>
      </c>
      <c r="C690" s="1">
        <v>1386.23</v>
      </c>
      <c r="D690" s="1">
        <v>176.41</v>
      </c>
      <c r="E690" s="3">
        <f t="shared" si="31"/>
        <v>1278.1350000000002</v>
      </c>
      <c r="F690" s="4">
        <f t="shared" si="32"/>
        <v>166.01000000000067</v>
      </c>
      <c r="G690" s="4">
        <f t="shared" si="33"/>
        <v>-166.01000000000067</v>
      </c>
    </row>
    <row r="691" spans="1:7" x14ac:dyDescent="0.3">
      <c r="A691" s="2">
        <v>43140</v>
      </c>
      <c r="B691" s="1">
        <v>39.102499999999999</v>
      </c>
      <c r="C691" s="1">
        <v>1339.6</v>
      </c>
      <c r="D691" s="1">
        <v>176.11</v>
      </c>
      <c r="E691" s="3">
        <f t="shared" si="31"/>
        <v>1112.1249999999995</v>
      </c>
      <c r="F691" s="4">
        <f t="shared" si="32"/>
        <v>-96.650000000000091</v>
      </c>
      <c r="G691" s="4">
        <f t="shared" si="33"/>
        <v>96.650000000000091</v>
      </c>
    </row>
    <row r="692" spans="1:7" x14ac:dyDescent="0.3">
      <c r="A692" s="2">
        <v>43139</v>
      </c>
      <c r="B692" s="1">
        <v>38.787500000000001</v>
      </c>
      <c r="C692" s="1">
        <v>1350.5</v>
      </c>
      <c r="D692" s="1">
        <v>171.58</v>
      </c>
      <c r="E692" s="3">
        <f t="shared" si="31"/>
        <v>1208.7749999999996</v>
      </c>
      <c r="F692" s="4">
        <f t="shared" si="32"/>
        <v>-15.434999999999491</v>
      </c>
      <c r="G692" s="4">
        <f t="shared" si="33"/>
        <v>15.434999999999491</v>
      </c>
    </row>
    <row r="693" spans="1:7" x14ac:dyDescent="0.3">
      <c r="A693" s="2">
        <v>43138</v>
      </c>
      <c r="B693" s="1">
        <v>39.884999999999998</v>
      </c>
      <c r="C693" s="1">
        <v>1416.78</v>
      </c>
      <c r="D693" s="1">
        <v>180.18</v>
      </c>
      <c r="E693" s="3">
        <f t="shared" si="31"/>
        <v>1224.2099999999991</v>
      </c>
      <c r="F693" s="4">
        <f t="shared" si="32"/>
        <v>6.8549999999986539</v>
      </c>
      <c r="G693" s="4">
        <f t="shared" si="33"/>
        <v>-6.8549999999986539</v>
      </c>
    </row>
    <row r="694" spans="1:7" x14ac:dyDescent="0.3">
      <c r="A694" s="2">
        <v>43137</v>
      </c>
      <c r="B694" s="1">
        <v>40.7575</v>
      </c>
      <c r="C694" s="1">
        <v>1442.84</v>
      </c>
      <c r="D694" s="1">
        <v>185.31</v>
      </c>
      <c r="E694" s="3">
        <f t="shared" si="31"/>
        <v>1217.3550000000005</v>
      </c>
      <c r="F694" s="4">
        <f t="shared" si="32"/>
        <v>106.43000000000029</v>
      </c>
      <c r="G694" s="4">
        <f t="shared" si="33"/>
        <v>-106.43000000000029</v>
      </c>
    </row>
    <row r="695" spans="1:7" x14ac:dyDescent="0.3">
      <c r="A695" s="2">
        <v>43136</v>
      </c>
      <c r="B695" s="1">
        <v>39.122500000000002</v>
      </c>
      <c r="C695" s="1">
        <v>1390</v>
      </c>
      <c r="D695" s="1">
        <v>181.26</v>
      </c>
      <c r="E695" s="3">
        <f t="shared" si="31"/>
        <v>1110.9250000000002</v>
      </c>
      <c r="F695" s="4">
        <f t="shared" si="32"/>
        <v>50.375000000000455</v>
      </c>
      <c r="G695" s="4">
        <f t="shared" si="33"/>
        <v>-50.375000000000455</v>
      </c>
    </row>
    <row r="696" spans="1:7" x14ac:dyDescent="0.3">
      <c r="A696" s="2">
        <v>43133</v>
      </c>
      <c r="B696" s="1">
        <v>40.125</v>
      </c>
      <c r="C696" s="1">
        <v>1429.95</v>
      </c>
      <c r="D696" s="1">
        <v>190.28</v>
      </c>
      <c r="E696" s="3">
        <f t="shared" si="31"/>
        <v>1060.5499999999997</v>
      </c>
      <c r="F696" s="4">
        <f t="shared" si="32"/>
        <v>45.099999999999909</v>
      </c>
      <c r="G696" s="4">
        <f t="shared" si="33"/>
        <v>-45.099999999999909</v>
      </c>
    </row>
    <row r="697" spans="1:7" x14ac:dyDescent="0.3">
      <c r="A697" s="2">
        <v>43132</v>
      </c>
      <c r="B697" s="1">
        <v>41.945</v>
      </c>
      <c r="C697" s="1">
        <v>1390</v>
      </c>
      <c r="D697" s="1">
        <v>193.09</v>
      </c>
      <c r="E697" s="3">
        <f t="shared" si="31"/>
        <v>1015.4499999999998</v>
      </c>
      <c r="F697" s="4">
        <f t="shared" si="32"/>
        <v>-241.40500000000111</v>
      </c>
      <c r="G697" s="4">
        <f t="shared" si="33"/>
        <v>241.40500000000111</v>
      </c>
    </row>
    <row r="698" spans="1:7" x14ac:dyDescent="0.3">
      <c r="A698" s="2">
        <v>43131</v>
      </c>
      <c r="B698" s="1">
        <v>41.857500000000002</v>
      </c>
      <c r="C698" s="1">
        <v>1450.89</v>
      </c>
      <c r="D698" s="1">
        <v>186.89</v>
      </c>
      <c r="E698" s="3">
        <f t="shared" si="31"/>
        <v>1256.8550000000009</v>
      </c>
      <c r="F698" s="4">
        <f t="shared" si="32"/>
        <v>36.490000000001601</v>
      </c>
      <c r="G698" s="4">
        <f t="shared" si="33"/>
        <v>-36.490000000001601</v>
      </c>
    </row>
    <row r="699" spans="1:7" x14ac:dyDescent="0.3">
      <c r="A699" s="2">
        <v>43130</v>
      </c>
      <c r="B699" s="1">
        <v>41.7425</v>
      </c>
      <c r="C699" s="1">
        <v>1437.82</v>
      </c>
      <c r="D699" s="1">
        <v>187.12</v>
      </c>
      <c r="E699" s="3">
        <f t="shared" si="31"/>
        <v>1220.3649999999993</v>
      </c>
      <c r="F699" s="4">
        <f t="shared" si="32"/>
        <v>5.1049999999986539</v>
      </c>
      <c r="G699" s="4">
        <f t="shared" si="33"/>
        <v>-5.1049999999986539</v>
      </c>
    </row>
    <row r="700" spans="1:7" x14ac:dyDescent="0.3">
      <c r="A700" s="2">
        <v>43129</v>
      </c>
      <c r="B700" s="1">
        <v>41.99</v>
      </c>
      <c r="C700" s="1">
        <v>1417.68</v>
      </c>
      <c r="D700" s="1">
        <v>185.98</v>
      </c>
      <c r="E700" s="3">
        <f t="shared" si="31"/>
        <v>1215.2600000000007</v>
      </c>
      <c r="F700" s="4">
        <f t="shared" si="32"/>
        <v>67.285000000000309</v>
      </c>
      <c r="G700" s="4">
        <f t="shared" si="33"/>
        <v>-67.285000000000309</v>
      </c>
    </row>
    <row r="701" spans="1:7" x14ac:dyDescent="0.3">
      <c r="A701" s="2">
        <v>43126</v>
      </c>
      <c r="B701" s="1">
        <v>42.877499999999998</v>
      </c>
      <c r="C701" s="1">
        <v>1402.05</v>
      </c>
      <c r="D701" s="1">
        <v>190</v>
      </c>
      <c r="E701" s="3">
        <f t="shared" si="31"/>
        <v>1147.9750000000004</v>
      </c>
      <c r="F701" s="4">
        <f t="shared" si="32"/>
        <v>2.8000000000006366</v>
      </c>
      <c r="G701" s="4">
        <f t="shared" si="33"/>
        <v>-2.8000000000006366</v>
      </c>
    </row>
    <row r="702" spans="1:7" x14ac:dyDescent="0.3">
      <c r="A702" s="2">
        <v>43125</v>
      </c>
      <c r="B702" s="1">
        <v>42.777500000000003</v>
      </c>
      <c r="C702" s="1">
        <v>1377.95</v>
      </c>
      <c r="D702" s="1">
        <v>187.48</v>
      </c>
      <c r="E702" s="3">
        <f t="shared" si="31"/>
        <v>1145.1749999999997</v>
      </c>
      <c r="F702" s="4">
        <f t="shared" si="32"/>
        <v>-16.595000000000709</v>
      </c>
      <c r="G702" s="4">
        <f t="shared" si="33"/>
        <v>16.595000000000709</v>
      </c>
    </row>
    <row r="703" spans="1:7" x14ac:dyDescent="0.3">
      <c r="A703" s="2">
        <v>43124</v>
      </c>
      <c r="B703" s="1">
        <v>43.555</v>
      </c>
      <c r="C703" s="1">
        <v>1357.51</v>
      </c>
      <c r="D703" s="1">
        <v>186.55</v>
      </c>
      <c r="E703" s="3">
        <f t="shared" si="31"/>
        <v>1161.7700000000004</v>
      </c>
      <c r="F703" s="4">
        <f t="shared" si="32"/>
        <v>10.690000000000509</v>
      </c>
      <c r="G703" s="4">
        <f t="shared" si="33"/>
        <v>-10.690000000000509</v>
      </c>
    </row>
    <row r="704" spans="1:7" x14ac:dyDescent="0.3">
      <c r="A704" s="2">
        <v>43123</v>
      </c>
      <c r="B704" s="1">
        <v>44.26</v>
      </c>
      <c r="C704" s="1">
        <v>1362.54</v>
      </c>
      <c r="D704" s="1">
        <v>189.35</v>
      </c>
      <c r="E704" s="3">
        <f t="shared" si="31"/>
        <v>1151.08</v>
      </c>
      <c r="F704" s="4">
        <f t="shared" si="32"/>
        <v>-8.6399999999998727</v>
      </c>
      <c r="G704" s="4">
        <f t="shared" si="33"/>
        <v>8.6399999999998727</v>
      </c>
    </row>
    <row r="705" spans="1:7" x14ac:dyDescent="0.3">
      <c r="A705" s="2">
        <v>43122</v>
      </c>
      <c r="B705" s="1">
        <v>44.25</v>
      </c>
      <c r="C705" s="1">
        <v>1327.31</v>
      </c>
      <c r="D705" s="1">
        <v>185.37</v>
      </c>
      <c r="E705" s="3">
        <f t="shared" si="31"/>
        <v>1159.7199999999998</v>
      </c>
      <c r="F705" s="4">
        <f t="shared" si="32"/>
        <v>-34.390000000000327</v>
      </c>
      <c r="G705" s="4">
        <f t="shared" si="33"/>
        <v>34.390000000000327</v>
      </c>
    </row>
    <row r="706" spans="1:7" x14ac:dyDescent="0.3">
      <c r="A706" s="2">
        <v>43119</v>
      </c>
      <c r="B706" s="1">
        <v>44.615000000000002</v>
      </c>
      <c r="C706" s="1">
        <v>1294.58</v>
      </c>
      <c r="D706" s="1">
        <v>181.29</v>
      </c>
      <c r="E706" s="3">
        <f t="shared" si="31"/>
        <v>1194.1100000000001</v>
      </c>
      <c r="F706" s="4">
        <f t="shared" si="32"/>
        <v>-37.279999999999291</v>
      </c>
      <c r="G706" s="4">
        <f t="shared" si="33"/>
        <v>37.279999999999291</v>
      </c>
    </row>
    <row r="707" spans="1:7" x14ac:dyDescent="0.3">
      <c r="A707" s="2">
        <v>43118</v>
      </c>
      <c r="B707" s="1">
        <v>44.814999999999998</v>
      </c>
      <c r="C707" s="1">
        <v>1293.32</v>
      </c>
      <c r="D707" s="1">
        <v>179.8</v>
      </c>
      <c r="E707" s="3">
        <f t="shared" si="31"/>
        <v>1231.3899999999994</v>
      </c>
      <c r="F707" s="4">
        <f t="shared" si="32"/>
        <v>-45.360000000000582</v>
      </c>
      <c r="G707" s="4">
        <f t="shared" si="33"/>
        <v>45.360000000000582</v>
      </c>
    </row>
    <row r="708" spans="1:7" x14ac:dyDescent="0.3">
      <c r="A708" s="2">
        <v>43117</v>
      </c>
      <c r="B708" s="1">
        <v>44.774999999999999</v>
      </c>
      <c r="C708" s="1">
        <v>1295</v>
      </c>
      <c r="D708" s="1">
        <v>177.6</v>
      </c>
      <c r="E708" s="3">
        <f t="shared" si="31"/>
        <v>1276.75</v>
      </c>
      <c r="F708" s="4">
        <f t="shared" si="32"/>
        <v>32.455000000000382</v>
      </c>
      <c r="G708" s="4">
        <f t="shared" si="33"/>
        <v>-32.455000000000382</v>
      </c>
    </row>
    <row r="709" spans="1:7" x14ac:dyDescent="0.3">
      <c r="A709" s="2">
        <v>43116</v>
      </c>
      <c r="B709" s="1">
        <v>44.047499999999999</v>
      </c>
      <c r="C709" s="1">
        <v>1304.8599999999999</v>
      </c>
      <c r="D709" s="1">
        <v>178.39</v>
      </c>
      <c r="E709" s="3">
        <f t="shared" si="31"/>
        <v>1244.2949999999996</v>
      </c>
      <c r="F709" s="4">
        <f t="shared" si="32"/>
        <v>7.6700000000000728</v>
      </c>
      <c r="G709" s="4">
        <f t="shared" si="33"/>
        <v>-7.6700000000000728</v>
      </c>
    </row>
    <row r="710" spans="1:7" x14ac:dyDescent="0.3">
      <c r="A710" s="2">
        <v>43115</v>
      </c>
      <c r="B710" s="1">
        <v>44.272500000000001</v>
      </c>
      <c r="C710" s="1">
        <v>1305.2</v>
      </c>
      <c r="D710" s="1">
        <v>179.37</v>
      </c>
      <c r="E710" s="3">
        <f t="shared" ref="E710:E773" si="34">B710*$J$1+C710*$K$1+D710*$L$1</f>
        <v>1236.6249999999995</v>
      </c>
      <c r="F710" s="4">
        <f t="shared" ref="F710:F773" si="35">E710-E711</f>
        <v>0</v>
      </c>
      <c r="G710" s="4">
        <f t="shared" ref="G710:G773" si="36">-F710</f>
        <v>0</v>
      </c>
    </row>
    <row r="711" spans="1:7" x14ac:dyDescent="0.3">
      <c r="A711" s="2">
        <v>43112</v>
      </c>
      <c r="B711" s="1">
        <v>44.272500000000001</v>
      </c>
      <c r="C711" s="1">
        <v>1305.2</v>
      </c>
      <c r="D711" s="1">
        <v>179.37</v>
      </c>
      <c r="E711" s="3">
        <f t="shared" si="34"/>
        <v>1236.6249999999995</v>
      </c>
      <c r="F711" s="4">
        <f t="shared" si="35"/>
        <v>247.66499999999905</v>
      </c>
      <c r="G711" s="4">
        <f t="shared" si="36"/>
        <v>-247.66499999999905</v>
      </c>
    </row>
    <row r="712" spans="1:7" x14ac:dyDescent="0.3">
      <c r="A712" s="2">
        <v>43111</v>
      </c>
      <c r="B712" s="1">
        <v>43.82</v>
      </c>
      <c r="C712" s="1">
        <v>1276.68</v>
      </c>
      <c r="D712" s="1">
        <v>187.77</v>
      </c>
      <c r="E712" s="3">
        <f t="shared" si="34"/>
        <v>988.96000000000049</v>
      </c>
      <c r="F712" s="4">
        <f t="shared" si="35"/>
        <v>58.475000000000819</v>
      </c>
      <c r="G712" s="4">
        <f t="shared" si="36"/>
        <v>-58.475000000000819</v>
      </c>
    </row>
    <row r="713" spans="1:7" x14ac:dyDescent="0.3">
      <c r="A713" s="2">
        <v>43110</v>
      </c>
      <c r="B713" s="1">
        <v>43.572499999999998</v>
      </c>
      <c r="C713" s="1">
        <v>1254.33</v>
      </c>
      <c r="D713" s="1">
        <v>187.84</v>
      </c>
      <c r="E713" s="3">
        <f t="shared" si="34"/>
        <v>930.48499999999967</v>
      </c>
      <c r="F713" s="4">
        <f t="shared" si="35"/>
        <v>3.3600000000001273</v>
      </c>
      <c r="G713" s="4">
        <f t="shared" si="36"/>
        <v>-3.3600000000001273</v>
      </c>
    </row>
    <row r="714" spans="1:7" x14ac:dyDescent="0.3">
      <c r="A714" s="2">
        <v>43109</v>
      </c>
      <c r="B714" s="1">
        <v>43.582500000000003</v>
      </c>
      <c r="C714" s="1">
        <v>1252.7</v>
      </c>
      <c r="D714" s="1">
        <v>187.87</v>
      </c>
      <c r="E714" s="3">
        <f t="shared" si="34"/>
        <v>927.12499999999955</v>
      </c>
      <c r="F714" s="4">
        <f t="shared" si="35"/>
        <v>19.609999999999673</v>
      </c>
      <c r="G714" s="4">
        <f t="shared" si="36"/>
        <v>-19.609999999999673</v>
      </c>
    </row>
    <row r="715" spans="1:7" x14ac:dyDescent="0.3">
      <c r="A715" s="2">
        <v>43108</v>
      </c>
      <c r="B715" s="1">
        <v>43.587499999999999</v>
      </c>
      <c r="C715" s="1">
        <v>1246.8699999999999</v>
      </c>
      <c r="D715" s="1">
        <v>188.28</v>
      </c>
      <c r="E715" s="3">
        <f t="shared" si="34"/>
        <v>907.51499999999987</v>
      </c>
      <c r="F715" s="4">
        <f t="shared" si="35"/>
        <v>-1.2650000000007822</v>
      </c>
      <c r="G715" s="4">
        <f t="shared" si="36"/>
        <v>1.2650000000007822</v>
      </c>
    </row>
    <row r="716" spans="1:7" x14ac:dyDescent="0.3">
      <c r="A716" s="2">
        <v>43105</v>
      </c>
      <c r="B716" s="1">
        <v>43.75</v>
      </c>
      <c r="C716" s="1">
        <v>1229.1400000000001</v>
      </c>
      <c r="D716" s="1">
        <v>186.85</v>
      </c>
      <c r="E716" s="3">
        <f t="shared" si="34"/>
        <v>908.78000000000065</v>
      </c>
      <c r="F716" s="4">
        <f t="shared" si="35"/>
        <v>13.325000000000728</v>
      </c>
      <c r="G716" s="4">
        <f t="shared" si="36"/>
        <v>-13.325000000000728</v>
      </c>
    </row>
    <row r="717" spans="1:7" x14ac:dyDescent="0.3">
      <c r="A717" s="2">
        <v>43104</v>
      </c>
      <c r="B717" s="1">
        <v>43.2575</v>
      </c>
      <c r="C717" s="1">
        <v>1209.5899999999999</v>
      </c>
      <c r="D717" s="1">
        <v>184.33</v>
      </c>
      <c r="E717" s="3">
        <f t="shared" si="34"/>
        <v>895.45499999999993</v>
      </c>
      <c r="F717" s="4">
        <f t="shared" si="35"/>
        <v>27.579999999999927</v>
      </c>
      <c r="G717" s="4">
        <f t="shared" si="36"/>
        <v>-27.579999999999927</v>
      </c>
    </row>
    <row r="718" spans="1:7" x14ac:dyDescent="0.3">
      <c r="A718" s="2">
        <v>43103</v>
      </c>
      <c r="B718" s="1">
        <v>43.057499999999997</v>
      </c>
      <c r="C718" s="1">
        <v>1204.2</v>
      </c>
      <c r="D718" s="1">
        <v>184.67</v>
      </c>
      <c r="E718" s="3">
        <f t="shared" si="34"/>
        <v>867.875</v>
      </c>
      <c r="F718" s="4">
        <f t="shared" si="35"/>
        <v>-34.9950000000008</v>
      </c>
      <c r="G718" s="4">
        <f t="shared" si="36"/>
        <v>34.9950000000008</v>
      </c>
    </row>
    <row r="719" spans="1:7" x14ac:dyDescent="0.3">
      <c r="A719" s="2">
        <v>43102</v>
      </c>
      <c r="B719" s="1">
        <v>43.064999999999998</v>
      </c>
      <c r="C719" s="1">
        <v>1189.01</v>
      </c>
      <c r="D719" s="1">
        <v>181.42</v>
      </c>
      <c r="E719" s="3">
        <f t="shared" si="34"/>
        <v>902.8700000000008</v>
      </c>
      <c r="F719" s="4">
        <f t="shared" si="35"/>
        <v>-22.244999999999436</v>
      </c>
      <c r="G719" s="4">
        <f t="shared" si="36"/>
        <v>22.244999999999436</v>
      </c>
    </row>
    <row r="720" spans="1:7" x14ac:dyDescent="0.3">
      <c r="A720" s="2">
        <v>43101</v>
      </c>
      <c r="B720" s="1">
        <v>42.307499999999997</v>
      </c>
      <c r="C720" s="1">
        <v>1169.47</v>
      </c>
      <c r="D720" s="1">
        <v>176.46</v>
      </c>
      <c r="E720" s="3">
        <f t="shared" si="34"/>
        <v>925.11500000000024</v>
      </c>
      <c r="F720" s="4">
        <f t="shared" si="35"/>
        <v>0</v>
      </c>
      <c r="G720" s="4">
        <f t="shared" si="36"/>
        <v>0</v>
      </c>
    </row>
    <row r="721" spans="1:7" x14ac:dyDescent="0.3">
      <c r="A721" s="2">
        <v>43098</v>
      </c>
      <c r="B721" s="1">
        <v>42.307499999999997</v>
      </c>
      <c r="C721" s="1">
        <v>1169.47</v>
      </c>
      <c r="D721" s="1">
        <v>176.46</v>
      </c>
      <c r="E721" s="3">
        <f t="shared" si="34"/>
        <v>925.11500000000024</v>
      </c>
      <c r="F721" s="4">
        <f t="shared" si="35"/>
        <v>-27.184999999999945</v>
      </c>
      <c r="G721" s="4">
        <f t="shared" si="36"/>
        <v>27.184999999999945</v>
      </c>
    </row>
    <row r="722" spans="1:7" x14ac:dyDescent="0.3">
      <c r="A722" s="2">
        <v>43097</v>
      </c>
      <c r="B722" s="1">
        <v>42.77</v>
      </c>
      <c r="C722" s="1">
        <v>1186.0999999999999</v>
      </c>
      <c r="D722" s="1">
        <v>177.92</v>
      </c>
      <c r="E722" s="3">
        <f t="shared" si="34"/>
        <v>952.30000000000018</v>
      </c>
      <c r="F722" s="4">
        <f t="shared" si="35"/>
        <v>7.6799999999998363</v>
      </c>
      <c r="G722" s="4">
        <f t="shared" si="36"/>
        <v>-7.6799999999998363</v>
      </c>
    </row>
    <row r="723" spans="1:7" x14ac:dyDescent="0.3">
      <c r="A723" s="2">
        <v>43096</v>
      </c>
      <c r="B723" s="1">
        <v>42.65</v>
      </c>
      <c r="C723" s="1">
        <v>1182.26</v>
      </c>
      <c r="D723" s="1">
        <v>177.62</v>
      </c>
      <c r="E723" s="3">
        <f t="shared" si="34"/>
        <v>944.62000000000035</v>
      </c>
      <c r="F723" s="4">
        <f t="shared" si="35"/>
        <v>-21.224999999999909</v>
      </c>
      <c r="G723" s="4">
        <f t="shared" si="36"/>
        <v>21.224999999999909</v>
      </c>
    </row>
    <row r="724" spans="1:7" x14ac:dyDescent="0.3">
      <c r="A724" s="2">
        <v>43095</v>
      </c>
      <c r="B724" s="1">
        <v>42.642499999999998</v>
      </c>
      <c r="C724" s="1">
        <v>1176.76</v>
      </c>
      <c r="D724" s="1">
        <v>175.99</v>
      </c>
      <c r="E724" s="3">
        <f t="shared" si="34"/>
        <v>965.84500000000025</v>
      </c>
      <c r="F724" s="4">
        <f t="shared" si="35"/>
        <v>-14.499999999999091</v>
      </c>
      <c r="G724" s="4">
        <f t="shared" si="36"/>
        <v>14.499999999999091</v>
      </c>
    </row>
    <row r="725" spans="1:7" x14ac:dyDescent="0.3">
      <c r="A725" s="2">
        <v>43094</v>
      </c>
      <c r="B725" s="1">
        <v>43.752499999999998</v>
      </c>
      <c r="C725" s="1">
        <v>1168.3599999999999</v>
      </c>
      <c r="D725" s="1">
        <v>177.2</v>
      </c>
      <c r="E725" s="3">
        <f t="shared" si="34"/>
        <v>980.34499999999935</v>
      </c>
      <c r="F725" s="4">
        <f t="shared" si="35"/>
        <v>0</v>
      </c>
      <c r="G725" s="4">
        <f t="shared" si="36"/>
        <v>0</v>
      </c>
    </row>
    <row r="726" spans="1:7" x14ac:dyDescent="0.3">
      <c r="A726" s="2">
        <v>43091</v>
      </c>
      <c r="B726" s="1">
        <v>43.752499999999998</v>
      </c>
      <c r="C726" s="1">
        <v>1168.3599999999999</v>
      </c>
      <c r="D726" s="1">
        <v>177.2</v>
      </c>
      <c r="E726" s="3">
        <f t="shared" si="34"/>
        <v>980.34499999999935</v>
      </c>
      <c r="F726" s="4">
        <f t="shared" si="35"/>
        <v>-7.8000000000010914</v>
      </c>
      <c r="G726" s="4">
        <f t="shared" si="36"/>
        <v>7.8000000000010914</v>
      </c>
    </row>
    <row r="727" spans="1:7" x14ac:dyDescent="0.3">
      <c r="A727" s="2">
        <v>43090</v>
      </c>
      <c r="B727" s="1">
        <v>43.752499999999998</v>
      </c>
      <c r="C727" s="1">
        <v>1174.76</v>
      </c>
      <c r="D727" s="1">
        <v>177.45</v>
      </c>
      <c r="E727" s="3">
        <f t="shared" si="34"/>
        <v>988.14500000000044</v>
      </c>
      <c r="F727" s="4">
        <f t="shared" si="35"/>
        <v>11.330000000000382</v>
      </c>
      <c r="G727" s="4">
        <f t="shared" si="36"/>
        <v>-11.330000000000382</v>
      </c>
    </row>
    <row r="728" spans="1:7" x14ac:dyDescent="0.3">
      <c r="A728" s="2">
        <v>43089</v>
      </c>
      <c r="B728" s="1">
        <v>43.587499999999999</v>
      </c>
      <c r="C728" s="1">
        <v>1177.6199999999999</v>
      </c>
      <c r="D728" s="1">
        <v>177.89</v>
      </c>
      <c r="E728" s="3">
        <f t="shared" si="34"/>
        <v>976.81500000000005</v>
      </c>
      <c r="F728" s="4">
        <f t="shared" si="35"/>
        <v>10.504999999999654</v>
      </c>
      <c r="G728" s="4">
        <f t="shared" si="36"/>
        <v>-10.504999999999654</v>
      </c>
    </row>
    <row r="729" spans="1:7" x14ac:dyDescent="0.3">
      <c r="A729" s="2">
        <v>43088</v>
      </c>
      <c r="B729" s="1">
        <v>43.634999999999998</v>
      </c>
      <c r="C729" s="1">
        <v>1187.3800000000001</v>
      </c>
      <c r="D729" s="1">
        <v>179.51</v>
      </c>
      <c r="E729" s="3">
        <f t="shared" si="34"/>
        <v>966.3100000000004</v>
      </c>
      <c r="F729" s="4">
        <f t="shared" si="35"/>
        <v>-3.6999999999998181</v>
      </c>
      <c r="G729" s="4">
        <f t="shared" si="36"/>
        <v>3.6999999999998181</v>
      </c>
    </row>
    <row r="730" spans="1:7" x14ac:dyDescent="0.3">
      <c r="A730" s="2">
        <v>43087</v>
      </c>
      <c r="B730" s="1">
        <v>44.104999999999997</v>
      </c>
      <c r="C730" s="1">
        <v>1190.58</v>
      </c>
      <c r="D730" s="1">
        <v>180.82</v>
      </c>
      <c r="E730" s="3">
        <f t="shared" si="34"/>
        <v>970.01000000000022</v>
      </c>
      <c r="F730" s="4">
        <f t="shared" si="35"/>
        <v>40.704999999999927</v>
      </c>
      <c r="G730" s="4">
        <f t="shared" si="36"/>
        <v>-40.704999999999927</v>
      </c>
    </row>
    <row r="731" spans="1:7" x14ac:dyDescent="0.3">
      <c r="A731" s="2">
        <v>43084</v>
      </c>
      <c r="B731" s="1">
        <v>43.4925</v>
      </c>
      <c r="C731" s="1">
        <v>1179.1400000000001</v>
      </c>
      <c r="D731" s="1">
        <v>180.18</v>
      </c>
      <c r="E731" s="3">
        <f t="shared" si="34"/>
        <v>929.30500000000029</v>
      </c>
      <c r="F731" s="4">
        <f t="shared" si="35"/>
        <v>-4.1650000000004184</v>
      </c>
      <c r="G731" s="4">
        <f t="shared" si="36"/>
        <v>4.1650000000004184</v>
      </c>
    </row>
    <row r="732" spans="1:7" x14ac:dyDescent="0.3">
      <c r="A732" s="2">
        <v>43083</v>
      </c>
      <c r="B732" s="1">
        <v>43.055</v>
      </c>
      <c r="C732" s="1">
        <v>1174.26</v>
      </c>
      <c r="D732" s="1">
        <v>178.39</v>
      </c>
      <c r="E732" s="3">
        <f t="shared" si="34"/>
        <v>933.47000000000071</v>
      </c>
      <c r="F732" s="4">
        <f t="shared" si="35"/>
        <v>17.835000000000491</v>
      </c>
      <c r="G732" s="4">
        <f t="shared" si="36"/>
        <v>-17.835000000000491</v>
      </c>
    </row>
    <row r="733" spans="1:7" x14ac:dyDescent="0.3">
      <c r="A733" s="2">
        <v>43082</v>
      </c>
      <c r="B733" s="1">
        <v>43.067500000000003</v>
      </c>
      <c r="C733" s="1">
        <v>1164.1300000000001</v>
      </c>
      <c r="D733" s="1">
        <v>178.3</v>
      </c>
      <c r="E733" s="3">
        <f t="shared" si="34"/>
        <v>915.63500000000022</v>
      </c>
      <c r="F733" s="4">
        <f t="shared" si="35"/>
        <v>-21.574999999999363</v>
      </c>
      <c r="G733" s="4">
        <f t="shared" si="36"/>
        <v>21.574999999999363</v>
      </c>
    </row>
    <row r="734" spans="1:7" x14ac:dyDescent="0.3">
      <c r="A734" s="2">
        <v>43081</v>
      </c>
      <c r="B734" s="1">
        <v>42.924999999999997</v>
      </c>
      <c r="C734" s="1">
        <v>1165.08</v>
      </c>
      <c r="D734" s="1">
        <v>176.96</v>
      </c>
      <c r="E734" s="3">
        <f t="shared" si="34"/>
        <v>937.20999999999958</v>
      </c>
      <c r="F734" s="4">
        <f t="shared" si="35"/>
        <v>21.794999999999163</v>
      </c>
      <c r="G734" s="4">
        <f t="shared" si="36"/>
        <v>-21.794999999999163</v>
      </c>
    </row>
    <row r="735" spans="1:7" x14ac:dyDescent="0.3">
      <c r="A735" s="2">
        <v>43080</v>
      </c>
      <c r="B735" s="1">
        <v>43.167499999999997</v>
      </c>
      <c r="C735" s="1">
        <v>1168.92</v>
      </c>
      <c r="D735" s="1">
        <v>179.04</v>
      </c>
      <c r="E735" s="3">
        <f t="shared" si="34"/>
        <v>915.41500000000042</v>
      </c>
      <c r="F735" s="4">
        <f t="shared" si="35"/>
        <v>54.290000000000418</v>
      </c>
      <c r="G735" s="4">
        <f t="shared" si="36"/>
        <v>-54.290000000000418</v>
      </c>
    </row>
    <row r="736" spans="1:7" x14ac:dyDescent="0.3">
      <c r="A736" s="2">
        <v>43077</v>
      </c>
      <c r="B736" s="1">
        <v>42.342500000000001</v>
      </c>
      <c r="C736" s="1">
        <v>1162</v>
      </c>
      <c r="D736" s="1">
        <v>179</v>
      </c>
      <c r="E736" s="3">
        <f t="shared" si="34"/>
        <v>861.125</v>
      </c>
      <c r="F736" s="4">
        <f t="shared" si="35"/>
        <v>27.8449999999998</v>
      </c>
      <c r="G736" s="4">
        <f t="shared" si="36"/>
        <v>-27.8449999999998</v>
      </c>
    </row>
    <row r="737" spans="1:7" x14ac:dyDescent="0.3">
      <c r="A737" s="2">
        <v>43076</v>
      </c>
      <c r="B737" s="1">
        <v>42.33</v>
      </c>
      <c r="C737" s="1">
        <v>1159.79</v>
      </c>
      <c r="D737" s="1">
        <v>180.14</v>
      </c>
      <c r="E737" s="3">
        <f t="shared" si="34"/>
        <v>833.2800000000002</v>
      </c>
      <c r="F737" s="4">
        <f t="shared" si="35"/>
        <v>-62.8449999999998</v>
      </c>
      <c r="G737" s="4">
        <f t="shared" si="36"/>
        <v>62.8449999999998</v>
      </c>
    </row>
    <row r="738" spans="1:7" x14ac:dyDescent="0.3">
      <c r="A738" s="2">
        <v>43075</v>
      </c>
      <c r="B738" s="1">
        <v>42.252499999999998</v>
      </c>
      <c r="C738" s="1">
        <v>1152.3499999999999</v>
      </c>
      <c r="D738" s="1">
        <v>176.06</v>
      </c>
      <c r="E738" s="3">
        <f t="shared" si="34"/>
        <v>896.125</v>
      </c>
      <c r="F738" s="4">
        <f t="shared" si="35"/>
        <v>-50.914999999999054</v>
      </c>
      <c r="G738" s="4">
        <f t="shared" si="36"/>
        <v>50.914999999999054</v>
      </c>
    </row>
    <row r="739" spans="1:7" x14ac:dyDescent="0.3">
      <c r="A739" s="2">
        <v>43074</v>
      </c>
      <c r="B739" s="1">
        <v>42.41</v>
      </c>
      <c r="C739" s="1">
        <v>1141.57</v>
      </c>
      <c r="D739" s="1">
        <v>172.83</v>
      </c>
      <c r="E739" s="3">
        <f t="shared" si="34"/>
        <v>947.03999999999905</v>
      </c>
      <c r="F739" s="4">
        <f t="shared" si="35"/>
        <v>-13.960000000000491</v>
      </c>
      <c r="G739" s="4">
        <f t="shared" si="36"/>
        <v>13.960000000000491</v>
      </c>
    </row>
    <row r="740" spans="1:7" x14ac:dyDescent="0.3">
      <c r="A740" s="2">
        <v>43073</v>
      </c>
      <c r="B740" s="1">
        <v>42.45</v>
      </c>
      <c r="C740" s="1">
        <v>1133.95</v>
      </c>
      <c r="D740" s="1">
        <v>171.47</v>
      </c>
      <c r="E740" s="3">
        <f t="shared" si="34"/>
        <v>960.99999999999955</v>
      </c>
      <c r="F740" s="4">
        <f t="shared" si="35"/>
        <v>0.17499999999972715</v>
      </c>
      <c r="G740" s="4">
        <f t="shared" si="36"/>
        <v>-0.17499999999972715</v>
      </c>
    </row>
    <row r="741" spans="1:7" x14ac:dyDescent="0.3">
      <c r="A741" s="2">
        <v>43070</v>
      </c>
      <c r="B741" s="1">
        <v>42.762500000000003</v>
      </c>
      <c r="C741" s="1">
        <v>1162.3499999999999</v>
      </c>
      <c r="D741" s="1">
        <v>175.1</v>
      </c>
      <c r="E741" s="3">
        <f t="shared" si="34"/>
        <v>960.82499999999982</v>
      </c>
      <c r="F741" s="4">
        <f t="shared" si="35"/>
        <v>2.8000000000001819</v>
      </c>
      <c r="G741" s="4">
        <f t="shared" si="36"/>
        <v>-2.8000000000001819</v>
      </c>
    </row>
    <row r="742" spans="1:7" x14ac:dyDescent="0.3">
      <c r="A742" s="2">
        <v>43069</v>
      </c>
      <c r="B742" s="1">
        <v>42.962499999999999</v>
      </c>
      <c r="C742" s="1">
        <v>1176.75</v>
      </c>
      <c r="D742" s="1">
        <v>177.18</v>
      </c>
      <c r="E742" s="3">
        <f t="shared" si="34"/>
        <v>958.02499999999964</v>
      </c>
      <c r="F742" s="4">
        <f t="shared" si="35"/>
        <v>19.584999999999582</v>
      </c>
      <c r="G742" s="4">
        <f t="shared" si="36"/>
        <v>-19.584999999999582</v>
      </c>
    </row>
    <row r="743" spans="1:7" x14ac:dyDescent="0.3">
      <c r="A743" s="2">
        <v>43068</v>
      </c>
      <c r="B743" s="1">
        <v>42.37</v>
      </c>
      <c r="C743" s="1">
        <v>1161.27</v>
      </c>
      <c r="D743" s="1">
        <v>175.13</v>
      </c>
      <c r="E743" s="3">
        <f t="shared" si="34"/>
        <v>938.44</v>
      </c>
      <c r="F743" s="4">
        <f t="shared" si="35"/>
        <v>36.264999999999873</v>
      </c>
      <c r="G743" s="4">
        <f t="shared" si="36"/>
        <v>-36.264999999999873</v>
      </c>
    </row>
    <row r="744" spans="1:7" x14ac:dyDescent="0.3">
      <c r="A744" s="2">
        <v>43067</v>
      </c>
      <c r="B744" s="1">
        <v>43.267499999999998</v>
      </c>
      <c r="C744" s="1">
        <v>1193.5999999999999</v>
      </c>
      <c r="D744" s="1">
        <v>182.42</v>
      </c>
      <c r="E744" s="3">
        <f t="shared" si="34"/>
        <v>902.17500000000018</v>
      </c>
      <c r="F744" s="4">
        <f t="shared" si="35"/>
        <v>-5.0099999999997635</v>
      </c>
      <c r="G744" s="4">
        <f t="shared" si="36"/>
        <v>5.0099999999997635</v>
      </c>
    </row>
    <row r="745" spans="1:7" x14ac:dyDescent="0.3">
      <c r="A745" s="2">
        <v>43066</v>
      </c>
      <c r="B745" s="1">
        <v>43.522500000000001</v>
      </c>
      <c r="C745" s="1">
        <v>1195.83</v>
      </c>
      <c r="D745" s="1">
        <v>183.03</v>
      </c>
      <c r="E745" s="3">
        <f t="shared" si="34"/>
        <v>907.18499999999995</v>
      </c>
      <c r="F745" s="4">
        <f t="shared" si="35"/>
        <v>3.6599999999998545</v>
      </c>
      <c r="G745" s="4">
        <f t="shared" si="36"/>
        <v>-3.6599999999998545</v>
      </c>
    </row>
    <row r="746" spans="1:7" x14ac:dyDescent="0.3">
      <c r="A746" s="2">
        <v>43063</v>
      </c>
      <c r="B746" s="1">
        <v>43.7425</v>
      </c>
      <c r="C746" s="1">
        <v>1186</v>
      </c>
      <c r="D746" s="1">
        <v>182.78</v>
      </c>
      <c r="E746" s="3">
        <f t="shared" si="34"/>
        <v>903.52500000000009</v>
      </c>
      <c r="F746" s="4">
        <f t="shared" si="35"/>
        <v>21.605000000000473</v>
      </c>
      <c r="G746" s="4">
        <f t="shared" si="36"/>
        <v>-21.605000000000473</v>
      </c>
    </row>
    <row r="747" spans="1:7" x14ac:dyDescent="0.3">
      <c r="A747" s="2">
        <v>43062</v>
      </c>
      <c r="B747" s="1">
        <v>43.74</v>
      </c>
      <c r="C747" s="1">
        <v>1156.1600000000001</v>
      </c>
      <c r="D747" s="1">
        <v>180.87</v>
      </c>
      <c r="E747" s="3">
        <f t="shared" si="34"/>
        <v>881.91999999999962</v>
      </c>
      <c r="F747" s="4">
        <f t="shared" si="35"/>
        <v>0</v>
      </c>
      <c r="G747" s="4">
        <f t="shared" si="36"/>
        <v>0</v>
      </c>
    </row>
    <row r="748" spans="1:7" x14ac:dyDescent="0.3">
      <c r="A748" s="2">
        <v>43061</v>
      </c>
      <c r="B748" s="1">
        <v>43.74</v>
      </c>
      <c r="C748" s="1">
        <v>1156.1600000000001</v>
      </c>
      <c r="D748" s="1">
        <v>180.87</v>
      </c>
      <c r="E748" s="3">
        <f t="shared" si="34"/>
        <v>881.91999999999962</v>
      </c>
      <c r="F748" s="4">
        <f t="shared" si="35"/>
        <v>75.890000000000327</v>
      </c>
      <c r="G748" s="4">
        <f t="shared" si="36"/>
        <v>-75.890000000000327</v>
      </c>
    </row>
    <row r="749" spans="1:7" x14ac:dyDescent="0.3">
      <c r="A749" s="2">
        <v>43060</v>
      </c>
      <c r="B749" s="1">
        <v>43.284999999999997</v>
      </c>
      <c r="C749" s="1">
        <v>1139.49</v>
      </c>
      <c r="D749" s="1">
        <v>181.86</v>
      </c>
      <c r="E749" s="3">
        <f t="shared" si="34"/>
        <v>806.02999999999929</v>
      </c>
      <c r="F749" s="4">
        <f t="shared" si="35"/>
        <v>3.4599999999995816</v>
      </c>
      <c r="G749" s="4">
        <f t="shared" si="36"/>
        <v>-3.4599999999995816</v>
      </c>
    </row>
    <row r="750" spans="1:7" x14ac:dyDescent="0.3">
      <c r="A750" s="2">
        <v>43059</v>
      </c>
      <c r="B750" s="1">
        <v>42.494999999999997</v>
      </c>
      <c r="C750" s="1">
        <v>1126.31</v>
      </c>
      <c r="D750" s="1">
        <v>178.74</v>
      </c>
      <c r="E750" s="3">
        <f t="shared" si="34"/>
        <v>802.56999999999971</v>
      </c>
      <c r="F750" s="4">
        <f t="shared" si="35"/>
        <v>-4.0650000000005093</v>
      </c>
      <c r="G750" s="4">
        <f t="shared" si="36"/>
        <v>4.0650000000005093</v>
      </c>
    </row>
    <row r="751" spans="1:7" x14ac:dyDescent="0.3">
      <c r="A751" s="2">
        <v>43056</v>
      </c>
      <c r="B751" s="1">
        <v>42.537500000000001</v>
      </c>
      <c r="C751" s="1">
        <v>1129.8800000000001</v>
      </c>
      <c r="D751" s="1">
        <v>179</v>
      </c>
      <c r="E751" s="3">
        <f t="shared" si="34"/>
        <v>806.63500000000022</v>
      </c>
      <c r="F751" s="4">
        <f t="shared" si="35"/>
        <v>-14.894999999999527</v>
      </c>
      <c r="G751" s="4">
        <f t="shared" si="36"/>
        <v>14.894999999999527</v>
      </c>
    </row>
    <row r="752" spans="1:7" x14ac:dyDescent="0.3">
      <c r="A752" s="2">
        <v>43055</v>
      </c>
      <c r="B752" s="1">
        <v>42.774999999999999</v>
      </c>
      <c r="C752" s="1">
        <v>1137.29</v>
      </c>
      <c r="D752" s="1">
        <v>179.59</v>
      </c>
      <c r="E752" s="3">
        <f t="shared" si="34"/>
        <v>821.52999999999975</v>
      </c>
      <c r="F752" s="4">
        <f t="shared" si="35"/>
        <v>13.649999999999636</v>
      </c>
      <c r="G752" s="4">
        <f t="shared" si="36"/>
        <v>-13.649999999999636</v>
      </c>
    </row>
    <row r="753" spans="1:7" x14ac:dyDescent="0.3">
      <c r="A753" s="2">
        <v>43054</v>
      </c>
      <c r="B753" s="1">
        <v>42.27</v>
      </c>
      <c r="C753" s="1">
        <v>1126.69</v>
      </c>
      <c r="D753" s="1">
        <v>177.95</v>
      </c>
      <c r="E753" s="3">
        <f t="shared" si="34"/>
        <v>807.88000000000011</v>
      </c>
      <c r="F753" s="4">
        <f t="shared" si="35"/>
        <v>-46.150000000000546</v>
      </c>
      <c r="G753" s="4">
        <f t="shared" si="36"/>
        <v>46.150000000000546</v>
      </c>
    </row>
    <row r="754" spans="1:7" x14ac:dyDescent="0.3">
      <c r="A754" s="2">
        <v>43053</v>
      </c>
      <c r="B754" s="1">
        <v>42.835000000000001</v>
      </c>
      <c r="C754" s="1">
        <v>1136.8399999999999</v>
      </c>
      <c r="D754" s="1">
        <v>178.07</v>
      </c>
      <c r="E754" s="3">
        <f t="shared" si="34"/>
        <v>854.03000000000065</v>
      </c>
      <c r="F754" s="4">
        <f t="shared" si="35"/>
        <v>-3.5349999999993997</v>
      </c>
      <c r="G754" s="4">
        <f t="shared" si="36"/>
        <v>3.5349999999993997</v>
      </c>
    </row>
    <row r="755" spans="1:7" x14ac:dyDescent="0.3">
      <c r="A755" s="2">
        <v>43052</v>
      </c>
      <c r="B755" s="1">
        <v>43.4925</v>
      </c>
      <c r="C755" s="1">
        <v>1129.17</v>
      </c>
      <c r="D755" s="1">
        <v>178.77</v>
      </c>
      <c r="E755" s="3">
        <f t="shared" si="34"/>
        <v>857.56500000000005</v>
      </c>
      <c r="F755" s="4">
        <f t="shared" si="35"/>
        <v>-7.3099999999994907</v>
      </c>
      <c r="G755" s="4">
        <f t="shared" si="36"/>
        <v>7.3099999999994907</v>
      </c>
    </row>
    <row r="756" spans="1:7" x14ac:dyDescent="0.3">
      <c r="A756" s="2">
        <v>43049</v>
      </c>
      <c r="B756" s="1">
        <v>43.667499999999997</v>
      </c>
      <c r="C756" s="1">
        <v>1125.3499999999999</v>
      </c>
      <c r="D756" s="1">
        <v>178.46</v>
      </c>
      <c r="E756" s="3">
        <f t="shared" si="34"/>
        <v>864.87499999999955</v>
      </c>
      <c r="F756" s="4">
        <f t="shared" si="35"/>
        <v>-5.885000000000673</v>
      </c>
      <c r="G756" s="4">
        <f t="shared" si="36"/>
        <v>5.885000000000673</v>
      </c>
    </row>
    <row r="757" spans="1:7" x14ac:dyDescent="0.3">
      <c r="A757" s="2">
        <v>43048</v>
      </c>
      <c r="B757" s="1">
        <v>43.97</v>
      </c>
      <c r="C757" s="1">
        <v>1129.1300000000001</v>
      </c>
      <c r="D757" s="1">
        <v>179.3</v>
      </c>
      <c r="E757" s="3">
        <f t="shared" si="34"/>
        <v>870.76000000000022</v>
      </c>
      <c r="F757" s="4">
        <f t="shared" si="35"/>
        <v>-6.8000000000001819</v>
      </c>
      <c r="G757" s="4">
        <f t="shared" si="36"/>
        <v>6.8000000000001819</v>
      </c>
    </row>
    <row r="758" spans="1:7" x14ac:dyDescent="0.3">
      <c r="A758" s="2">
        <v>43047</v>
      </c>
      <c r="B758" s="1">
        <v>44.06</v>
      </c>
      <c r="C758" s="1">
        <v>1132.8800000000001</v>
      </c>
      <c r="D758" s="1">
        <v>179.56</v>
      </c>
      <c r="E758" s="3">
        <f t="shared" si="34"/>
        <v>877.5600000000004</v>
      </c>
      <c r="F758" s="4">
        <f t="shared" si="35"/>
        <v>51.095000000000255</v>
      </c>
      <c r="G758" s="4">
        <f t="shared" si="36"/>
        <v>-51.095000000000255</v>
      </c>
    </row>
    <row r="759" spans="1:7" x14ac:dyDescent="0.3">
      <c r="A759" s="2">
        <v>43046</v>
      </c>
      <c r="B759" s="1">
        <v>43.702500000000001</v>
      </c>
      <c r="C759" s="1">
        <v>1123.17</v>
      </c>
      <c r="D759" s="1">
        <v>180.25</v>
      </c>
      <c r="E759" s="3">
        <f t="shared" si="34"/>
        <v>826.46500000000015</v>
      </c>
      <c r="F759" s="4">
        <f t="shared" si="35"/>
        <v>10.420000000000073</v>
      </c>
      <c r="G759" s="4">
        <f t="shared" si="36"/>
        <v>-10.420000000000073</v>
      </c>
    </row>
    <row r="760" spans="1:7" x14ac:dyDescent="0.3">
      <c r="A760" s="2">
        <v>43045</v>
      </c>
      <c r="B760" s="1">
        <v>43.5625</v>
      </c>
      <c r="C760" s="1">
        <v>1120.6600000000001</v>
      </c>
      <c r="D760" s="1">
        <v>180.17</v>
      </c>
      <c r="E760" s="3">
        <f t="shared" si="34"/>
        <v>816.04500000000007</v>
      </c>
      <c r="F760" s="4">
        <f t="shared" si="35"/>
        <v>14.994999999999891</v>
      </c>
      <c r="G760" s="4">
        <f t="shared" si="36"/>
        <v>-14.994999999999891</v>
      </c>
    </row>
    <row r="761" spans="1:7" x14ac:dyDescent="0.3">
      <c r="A761" s="2">
        <v>43042</v>
      </c>
      <c r="B761" s="1">
        <v>43.125</v>
      </c>
      <c r="C761" s="1">
        <v>1111.5999999999999</v>
      </c>
      <c r="D761" s="1">
        <v>178.92</v>
      </c>
      <c r="E761" s="3">
        <f t="shared" si="34"/>
        <v>801.05000000000018</v>
      </c>
      <c r="F761" s="4">
        <f t="shared" si="35"/>
        <v>89.634999999999309</v>
      </c>
      <c r="G761" s="4">
        <f t="shared" si="36"/>
        <v>-89.634999999999309</v>
      </c>
    </row>
    <row r="762" spans="1:7" x14ac:dyDescent="0.3">
      <c r="A762" s="2">
        <v>43041</v>
      </c>
      <c r="B762" s="1">
        <v>42.027500000000003</v>
      </c>
      <c r="C762" s="1">
        <v>1094.22</v>
      </c>
      <c r="D762" s="1">
        <v>178.92</v>
      </c>
      <c r="E762" s="3">
        <f t="shared" si="34"/>
        <v>711.41500000000087</v>
      </c>
      <c r="F762" s="4">
        <f t="shared" si="35"/>
        <v>71.130000000000109</v>
      </c>
      <c r="G762" s="4">
        <f t="shared" si="36"/>
        <v>-71.130000000000109</v>
      </c>
    </row>
    <row r="763" spans="1:7" x14ac:dyDescent="0.3">
      <c r="A763" s="2">
        <v>43040</v>
      </c>
      <c r="B763" s="1">
        <v>41.722499999999997</v>
      </c>
      <c r="C763" s="1">
        <v>1103.68</v>
      </c>
      <c r="D763" s="1">
        <v>182.66</v>
      </c>
      <c r="E763" s="3">
        <f t="shared" si="34"/>
        <v>640.28500000000076</v>
      </c>
      <c r="F763" s="4">
        <f t="shared" si="35"/>
        <v>-82.074999999998909</v>
      </c>
      <c r="G763" s="4">
        <f t="shared" si="36"/>
        <v>82.074999999998909</v>
      </c>
    </row>
    <row r="764" spans="1:7" x14ac:dyDescent="0.3">
      <c r="A764" s="2">
        <v>43039</v>
      </c>
      <c r="B764" s="1">
        <v>42.26</v>
      </c>
      <c r="C764" s="1">
        <v>1105.28</v>
      </c>
      <c r="D764" s="1">
        <v>180.06</v>
      </c>
      <c r="E764" s="3">
        <f t="shared" si="34"/>
        <v>722.35999999999967</v>
      </c>
      <c r="F764" s="4">
        <f t="shared" si="35"/>
        <v>14.059999999999945</v>
      </c>
      <c r="G764" s="4">
        <f t="shared" si="36"/>
        <v>-14.059999999999945</v>
      </c>
    </row>
    <row r="765" spans="1:7" x14ac:dyDescent="0.3">
      <c r="A765" s="2">
        <v>43038</v>
      </c>
      <c r="B765" s="1">
        <v>41.68</v>
      </c>
      <c r="C765" s="1">
        <v>1110.8499999999999</v>
      </c>
      <c r="D765" s="1">
        <v>179.87</v>
      </c>
      <c r="E765" s="3">
        <f t="shared" si="34"/>
        <v>708.29999999999973</v>
      </c>
      <c r="F765" s="4">
        <f t="shared" si="35"/>
        <v>25.874999999999091</v>
      </c>
      <c r="G765" s="4">
        <f t="shared" si="36"/>
        <v>-25.874999999999091</v>
      </c>
    </row>
    <row r="766" spans="1:7" x14ac:dyDescent="0.3">
      <c r="A766" s="2">
        <v>43035</v>
      </c>
      <c r="B766" s="1">
        <v>40.762500000000003</v>
      </c>
      <c r="C766" s="1">
        <v>1100.95</v>
      </c>
      <c r="D766" s="1">
        <v>177.88</v>
      </c>
      <c r="E766" s="3">
        <f t="shared" si="34"/>
        <v>682.42500000000064</v>
      </c>
      <c r="F766" s="4">
        <f t="shared" si="35"/>
        <v>182.54020000000037</v>
      </c>
      <c r="G766" s="4">
        <f t="shared" si="36"/>
        <v>-182.54020000000037</v>
      </c>
    </row>
    <row r="767" spans="1:7" x14ac:dyDescent="0.3">
      <c r="A767" s="2">
        <v>43034</v>
      </c>
      <c r="B767" s="1">
        <v>39.352499999999999</v>
      </c>
      <c r="C767" s="1">
        <v>972.42989999999998</v>
      </c>
      <c r="D767" s="1">
        <v>170.63</v>
      </c>
      <c r="E767" s="3">
        <f t="shared" si="34"/>
        <v>499.88480000000027</v>
      </c>
      <c r="F767" s="4">
        <f t="shared" si="35"/>
        <v>10.940000000000055</v>
      </c>
      <c r="G767" s="4">
        <f t="shared" si="36"/>
        <v>-10.940000000000055</v>
      </c>
    </row>
    <row r="768" spans="1:7" x14ac:dyDescent="0.3">
      <c r="A768" s="2">
        <v>43033</v>
      </c>
      <c r="B768" s="1">
        <v>39.102499999999999</v>
      </c>
      <c r="C768" s="1">
        <v>972.90989999999999</v>
      </c>
      <c r="D768" s="1">
        <v>170.6</v>
      </c>
      <c r="E768" s="3">
        <f t="shared" si="34"/>
        <v>488.94480000000021</v>
      </c>
      <c r="F768" s="4">
        <f t="shared" si="35"/>
        <v>9.3950000000004366</v>
      </c>
      <c r="G768" s="4">
        <f t="shared" si="36"/>
        <v>-9.3950000000004366</v>
      </c>
    </row>
    <row r="769" spans="1:7" x14ac:dyDescent="0.3">
      <c r="A769" s="2">
        <v>43032</v>
      </c>
      <c r="B769" s="1">
        <v>39.274999999999999</v>
      </c>
      <c r="C769" s="1">
        <v>975.8999</v>
      </c>
      <c r="D769" s="1">
        <v>171.8</v>
      </c>
      <c r="E769" s="3">
        <f t="shared" si="34"/>
        <v>479.54979999999978</v>
      </c>
      <c r="F769" s="4">
        <f t="shared" si="35"/>
        <v>20.224800000000414</v>
      </c>
      <c r="G769" s="4">
        <f t="shared" si="36"/>
        <v>-20.224800000000414</v>
      </c>
    </row>
    <row r="770" spans="1:7" x14ac:dyDescent="0.3">
      <c r="A770" s="2">
        <v>43031</v>
      </c>
      <c r="B770" s="1">
        <v>39.042499999999997</v>
      </c>
      <c r="C770" s="1">
        <v>966.3</v>
      </c>
      <c r="D770" s="1">
        <v>171.27</v>
      </c>
      <c r="E770" s="3">
        <f t="shared" si="34"/>
        <v>459.32499999999936</v>
      </c>
      <c r="F770" s="4">
        <f t="shared" si="35"/>
        <v>39.980199999999058</v>
      </c>
      <c r="G770" s="4">
        <f t="shared" si="36"/>
        <v>-39.980199999999058</v>
      </c>
    </row>
    <row r="771" spans="1:7" x14ac:dyDescent="0.3">
      <c r="A771" s="2">
        <v>43028</v>
      </c>
      <c r="B771" s="1">
        <v>39.0625</v>
      </c>
      <c r="C771" s="1">
        <v>982.90989999999999</v>
      </c>
      <c r="D771" s="1">
        <v>174.98</v>
      </c>
      <c r="E771" s="3">
        <f t="shared" si="34"/>
        <v>419.3448000000003</v>
      </c>
      <c r="F771" s="4">
        <f t="shared" si="35"/>
        <v>-12.425399999999627</v>
      </c>
      <c r="G771" s="4">
        <f t="shared" si="36"/>
        <v>12.425399999999627</v>
      </c>
    </row>
    <row r="772" spans="1:7" x14ac:dyDescent="0.3">
      <c r="A772" s="2">
        <v>43027</v>
      </c>
      <c r="B772" s="1">
        <v>38.994999999999997</v>
      </c>
      <c r="C772" s="1">
        <v>986.61009999999999</v>
      </c>
      <c r="D772" s="1">
        <v>174.56</v>
      </c>
      <c r="E772" s="3">
        <f t="shared" si="34"/>
        <v>431.77019999999993</v>
      </c>
      <c r="F772" s="4">
        <f t="shared" si="35"/>
        <v>-38.629800000000159</v>
      </c>
      <c r="G772" s="4">
        <f t="shared" si="36"/>
        <v>38.629800000000159</v>
      </c>
    </row>
    <row r="773" spans="1:7" x14ac:dyDescent="0.3">
      <c r="A773" s="2">
        <v>43026</v>
      </c>
      <c r="B773" s="1">
        <v>39.94</v>
      </c>
      <c r="C773" s="1">
        <v>997</v>
      </c>
      <c r="D773" s="1">
        <v>176.03</v>
      </c>
      <c r="E773" s="3">
        <f t="shared" si="34"/>
        <v>470.40000000000009</v>
      </c>
      <c r="F773" s="4">
        <f t="shared" si="35"/>
        <v>-31.534999999999854</v>
      </c>
      <c r="G773" s="4">
        <f t="shared" si="36"/>
        <v>31.534999999999854</v>
      </c>
    </row>
    <row r="774" spans="1:7" x14ac:dyDescent="0.3">
      <c r="A774" s="2">
        <v>43025</v>
      </c>
      <c r="B774" s="1">
        <v>40.1175</v>
      </c>
      <c r="C774" s="1">
        <v>1009.13</v>
      </c>
      <c r="D774" s="1">
        <v>176.11</v>
      </c>
      <c r="E774" s="3">
        <f t="shared" ref="E774:E837" si="37">B774*$J$1+C774*$K$1+D774*$L$1</f>
        <v>501.93499999999995</v>
      </c>
      <c r="F774" s="4">
        <f t="shared" ref="F774:F837" si="38">E774-E775</f>
        <v>-18.845000000000255</v>
      </c>
      <c r="G774" s="4">
        <f t="shared" ref="G774:G837" si="39">-F774</f>
        <v>18.845000000000255</v>
      </c>
    </row>
    <row r="775" spans="1:7" x14ac:dyDescent="0.3">
      <c r="A775" s="2">
        <v>43024</v>
      </c>
      <c r="B775" s="1">
        <v>39.97</v>
      </c>
      <c r="C775" s="1">
        <v>1006.34</v>
      </c>
      <c r="D775" s="1">
        <v>174.52</v>
      </c>
      <c r="E775" s="3">
        <f t="shared" si="37"/>
        <v>520.7800000000002</v>
      </c>
      <c r="F775" s="4">
        <f t="shared" si="38"/>
        <v>27.325000000000273</v>
      </c>
      <c r="G775" s="4">
        <f t="shared" si="39"/>
        <v>-27.325000000000273</v>
      </c>
    </row>
    <row r="776" spans="1:7" x14ac:dyDescent="0.3">
      <c r="A776" s="2">
        <v>43021</v>
      </c>
      <c r="B776" s="1">
        <v>39.247500000000002</v>
      </c>
      <c r="C776" s="1">
        <v>1002.94</v>
      </c>
      <c r="D776" s="1">
        <v>173.74</v>
      </c>
      <c r="E776" s="3">
        <f t="shared" si="37"/>
        <v>493.45499999999993</v>
      </c>
      <c r="F776" s="4">
        <f t="shared" si="38"/>
        <v>-7.4049999999997453</v>
      </c>
      <c r="G776" s="4">
        <f t="shared" si="39"/>
        <v>7.4049999999997453</v>
      </c>
    </row>
    <row r="777" spans="1:7" x14ac:dyDescent="0.3">
      <c r="A777" s="2">
        <v>43020</v>
      </c>
      <c r="B777" s="1">
        <v>39</v>
      </c>
      <c r="C777" s="1">
        <v>1000.93</v>
      </c>
      <c r="D777" s="1">
        <v>172.55</v>
      </c>
      <c r="E777" s="3">
        <f t="shared" si="37"/>
        <v>500.85999999999967</v>
      </c>
      <c r="F777" s="4">
        <f t="shared" si="38"/>
        <v>8.7849999999998545</v>
      </c>
      <c r="G777" s="4">
        <f t="shared" si="39"/>
        <v>-8.7849999999998545</v>
      </c>
    </row>
    <row r="778" spans="1:7" x14ac:dyDescent="0.3">
      <c r="A778" s="2">
        <v>43019</v>
      </c>
      <c r="B778" s="1">
        <v>39.137500000000003</v>
      </c>
      <c r="C778" s="1">
        <v>995</v>
      </c>
      <c r="D778" s="1">
        <v>172.74</v>
      </c>
      <c r="E778" s="3">
        <f t="shared" si="37"/>
        <v>492.07499999999982</v>
      </c>
      <c r="F778" s="4">
        <f t="shared" si="38"/>
        <v>0.72499999999990905</v>
      </c>
      <c r="G778" s="4">
        <f t="shared" si="39"/>
        <v>-0.72499999999990905</v>
      </c>
    </row>
    <row r="779" spans="1:7" x14ac:dyDescent="0.3">
      <c r="A779" s="2">
        <v>43018</v>
      </c>
      <c r="B779" s="1">
        <v>38.975000000000001</v>
      </c>
      <c r="C779" s="1">
        <v>987.2</v>
      </c>
      <c r="D779" s="1">
        <v>171.59</v>
      </c>
      <c r="E779" s="3">
        <f t="shared" si="37"/>
        <v>491.34999999999991</v>
      </c>
      <c r="F779" s="4">
        <f t="shared" si="38"/>
        <v>11.369999999999891</v>
      </c>
      <c r="G779" s="4">
        <f t="shared" si="39"/>
        <v>-11.369999999999891</v>
      </c>
    </row>
    <row r="780" spans="1:7" x14ac:dyDescent="0.3">
      <c r="A780" s="2">
        <v>43017</v>
      </c>
      <c r="B780" s="1">
        <v>38.96</v>
      </c>
      <c r="C780" s="1">
        <v>990.99</v>
      </c>
      <c r="D780" s="1">
        <v>172.5</v>
      </c>
      <c r="E780" s="3">
        <f t="shared" si="37"/>
        <v>479.98</v>
      </c>
      <c r="F780" s="4">
        <f t="shared" si="38"/>
        <v>4.1697999999996682</v>
      </c>
      <c r="G780" s="4">
        <f t="shared" si="39"/>
        <v>-4.1697999999996682</v>
      </c>
    </row>
    <row r="781" spans="1:7" x14ac:dyDescent="0.3">
      <c r="A781" s="2">
        <v>43014</v>
      </c>
      <c r="B781" s="1">
        <v>38.825000000000003</v>
      </c>
      <c r="C781" s="1">
        <v>989.58010000000002</v>
      </c>
      <c r="D781" s="1">
        <v>172.23</v>
      </c>
      <c r="E781" s="3">
        <f t="shared" si="37"/>
        <v>475.81020000000035</v>
      </c>
      <c r="F781" s="4">
        <f t="shared" si="38"/>
        <v>-3.464999999999236</v>
      </c>
      <c r="G781" s="4">
        <f t="shared" si="39"/>
        <v>3.464999999999236</v>
      </c>
    </row>
    <row r="782" spans="1:7" x14ac:dyDescent="0.3">
      <c r="A782" s="2">
        <v>43013</v>
      </c>
      <c r="B782" s="1">
        <v>38.847499999999997</v>
      </c>
      <c r="C782" s="1">
        <v>980.8501</v>
      </c>
      <c r="D782" s="1">
        <v>171.24</v>
      </c>
      <c r="E782" s="3">
        <f t="shared" si="37"/>
        <v>479.27519999999959</v>
      </c>
      <c r="F782" s="4">
        <f t="shared" si="38"/>
        <v>-1.724800000000414</v>
      </c>
      <c r="G782" s="4">
        <f t="shared" si="39"/>
        <v>1.724800000000414</v>
      </c>
    </row>
    <row r="783" spans="1:7" x14ac:dyDescent="0.3">
      <c r="A783" s="2">
        <v>43012</v>
      </c>
      <c r="B783" s="1">
        <v>38.369999999999997</v>
      </c>
      <c r="C783" s="1">
        <v>965.45</v>
      </c>
      <c r="D783" s="1">
        <v>168.42</v>
      </c>
      <c r="E783" s="3">
        <f t="shared" si="37"/>
        <v>481</v>
      </c>
      <c r="F783" s="4">
        <f t="shared" si="38"/>
        <v>34.999800000000505</v>
      </c>
      <c r="G783" s="4">
        <f t="shared" si="39"/>
        <v>-34.999800000000505</v>
      </c>
    </row>
    <row r="784" spans="1:7" x14ac:dyDescent="0.3">
      <c r="A784" s="2">
        <v>43011</v>
      </c>
      <c r="B784" s="1">
        <v>38.619999999999997</v>
      </c>
      <c r="C784" s="1">
        <v>957.1001</v>
      </c>
      <c r="D784" s="1">
        <v>169.96</v>
      </c>
      <c r="E784" s="3">
        <f t="shared" si="37"/>
        <v>446.0001999999995</v>
      </c>
      <c r="F784" s="4">
        <f t="shared" si="38"/>
        <v>-5.6046000000001186</v>
      </c>
      <c r="G784" s="4">
        <f t="shared" si="39"/>
        <v>5.6046000000001186</v>
      </c>
    </row>
    <row r="785" spans="1:7" x14ac:dyDescent="0.3">
      <c r="A785" s="2">
        <v>43010</v>
      </c>
      <c r="B785" s="1">
        <v>38.452500000000001</v>
      </c>
      <c r="C785" s="1">
        <v>959.18989999999997</v>
      </c>
      <c r="D785" s="1">
        <v>169.47</v>
      </c>
      <c r="E785" s="3">
        <f t="shared" si="37"/>
        <v>451.60479999999961</v>
      </c>
      <c r="F785" s="4">
        <f t="shared" si="38"/>
        <v>19.804599999999482</v>
      </c>
      <c r="G785" s="4">
        <f t="shared" si="39"/>
        <v>-19.804599999999482</v>
      </c>
    </row>
    <row r="786" spans="1:7" x14ac:dyDescent="0.3">
      <c r="A786" s="2">
        <v>43007</v>
      </c>
      <c r="B786" s="1">
        <v>38.53</v>
      </c>
      <c r="C786" s="1">
        <v>961.3501</v>
      </c>
      <c r="D786" s="1">
        <v>170.87</v>
      </c>
      <c r="E786" s="3">
        <f t="shared" si="37"/>
        <v>431.80020000000013</v>
      </c>
      <c r="F786" s="4">
        <f t="shared" si="38"/>
        <v>-22.399599999999737</v>
      </c>
      <c r="G786" s="4">
        <f t="shared" si="39"/>
        <v>22.399599999999737</v>
      </c>
    </row>
    <row r="787" spans="1:7" x14ac:dyDescent="0.3">
      <c r="A787" s="2">
        <v>43006</v>
      </c>
      <c r="B787" s="1">
        <v>38.32</v>
      </c>
      <c r="C787" s="1">
        <v>956.3999</v>
      </c>
      <c r="D787" s="1">
        <v>168.73</v>
      </c>
      <c r="E787" s="3">
        <f t="shared" si="37"/>
        <v>454.19979999999987</v>
      </c>
      <c r="F787" s="4">
        <f t="shared" si="38"/>
        <v>-21.815399999999499</v>
      </c>
      <c r="G787" s="4">
        <f t="shared" si="39"/>
        <v>21.815399999999499</v>
      </c>
    </row>
    <row r="788" spans="1:7" x14ac:dyDescent="0.3">
      <c r="A788" s="2">
        <v>43005</v>
      </c>
      <c r="B788" s="1">
        <v>38.557499999999997</v>
      </c>
      <c r="C788" s="1">
        <v>950.87009999999998</v>
      </c>
      <c r="D788" s="1">
        <v>167.68</v>
      </c>
      <c r="E788" s="3">
        <f t="shared" si="37"/>
        <v>476.01519999999937</v>
      </c>
      <c r="F788" s="4">
        <f t="shared" si="38"/>
        <v>-31.235000000000127</v>
      </c>
      <c r="G788" s="4">
        <f t="shared" si="39"/>
        <v>31.235000000000127</v>
      </c>
    </row>
    <row r="789" spans="1:7" x14ac:dyDescent="0.3">
      <c r="A789" s="2">
        <v>43004</v>
      </c>
      <c r="B789" s="1">
        <v>38.284999999999997</v>
      </c>
      <c r="C789" s="1">
        <v>938.6001</v>
      </c>
      <c r="D789" s="1">
        <v>164.21</v>
      </c>
      <c r="E789" s="3">
        <f t="shared" si="37"/>
        <v>507.2501999999995</v>
      </c>
      <c r="F789" s="4">
        <f t="shared" si="38"/>
        <v>3.1951999999996588</v>
      </c>
      <c r="G789" s="4">
        <f t="shared" si="39"/>
        <v>-3.1951999999996588</v>
      </c>
    </row>
    <row r="790" spans="1:7" x14ac:dyDescent="0.3">
      <c r="A790" s="2">
        <v>43003</v>
      </c>
      <c r="B790" s="1">
        <v>37.637500000000003</v>
      </c>
      <c r="C790" s="1">
        <v>939.79</v>
      </c>
      <c r="D790" s="1">
        <v>162.87</v>
      </c>
      <c r="E790" s="3">
        <f t="shared" si="37"/>
        <v>504.05499999999984</v>
      </c>
      <c r="F790" s="4">
        <f t="shared" si="38"/>
        <v>106.0297999999998</v>
      </c>
      <c r="G790" s="4">
        <f t="shared" si="39"/>
        <v>-106.0297999999998</v>
      </c>
    </row>
    <row r="791" spans="1:7" x14ac:dyDescent="0.3">
      <c r="A791" s="2">
        <v>43000</v>
      </c>
      <c r="B791" s="1">
        <v>37.972499999999997</v>
      </c>
      <c r="C791" s="1">
        <v>955.1001</v>
      </c>
      <c r="D791" s="1">
        <v>170.54</v>
      </c>
      <c r="E791" s="3">
        <f t="shared" si="37"/>
        <v>398.02520000000004</v>
      </c>
      <c r="F791" s="4">
        <f t="shared" si="38"/>
        <v>-26.449599999999464</v>
      </c>
      <c r="G791" s="4">
        <f t="shared" si="39"/>
        <v>26.449599999999464</v>
      </c>
    </row>
    <row r="792" spans="1:7" x14ac:dyDescent="0.3">
      <c r="A792" s="2">
        <v>42999</v>
      </c>
      <c r="B792" s="1">
        <v>38.347499999999997</v>
      </c>
      <c r="C792" s="1">
        <v>964.6499</v>
      </c>
      <c r="D792" s="1">
        <v>171.11</v>
      </c>
      <c r="E792" s="3">
        <f t="shared" si="37"/>
        <v>424.4747999999995</v>
      </c>
      <c r="F792" s="4">
        <f t="shared" si="38"/>
        <v>-29.420200000000932</v>
      </c>
      <c r="G792" s="4">
        <f t="shared" si="39"/>
        <v>29.420200000000932</v>
      </c>
    </row>
    <row r="793" spans="1:7" x14ac:dyDescent="0.3">
      <c r="A793" s="2">
        <v>42998</v>
      </c>
      <c r="B793" s="1">
        <v>39.017499999999998</v>
      </c>
      <c r="C793" s="1">
        <v>973.21</v>
      </c>
      <c r="D793" s="1">
        <v>172.17</v>
      </c>
      <c r="E793" s="3">
        <f t="shared" si="37"/>
        <v>453.89500000000044</v>
      </c>
      <c r="F793" s="4">
        <f t="shared" si="38"/>
        <v>-19.550199999999222</v>
      </c>
      <c r="G793" s="4">
        <f t="shared" si="39"/>
        <v>19.550199999999222</v>
      </c>
    </row>
    <row r="794" spans="1:7" x14ac:dyDescent="0.3">
      <c r="A794" s="2">
        <v>42997</v>
      </c>
      <c r="B794" s="1">
        <v>39.682499999999997</v>
      </c>
      <c r="C794" s="1">
        <v>969.86009999999999</v>
      </c>
      <c r="D794" s="1">
        <v>172.52</v>
      </c>
      <c r="E794" s="3">
        <f t="shared" si="37"/>
        <v>473.44519999999966</v>
      </c>
      <c r="F794" s="4">
        <f t="shared" si="38"/>
        <v>-58.109600000000228</v>
      </c>
      <c r="G794" s="4">
        <f t="shared" si="39"/>
        <v>58.109600000000228</v>
      </c>
    </row>
    <row r="795" spans="1:7" x14ac:dyDescent="0.3">
      <c r="A795" s="2">
        <v>42996</v>
      </c>
      <c r="B795" s="1">
        <v>39.667499999999997</v>
      </c>
      <c r="C795" s="1">
        <v>974.18989999999997</v>
      </c>
      <c r="D795" s="1">
        <v>170.01</v>
      </c>
      <c r="E795" s="3">
        <f t="shared" si="37"/>
        <v>531.55479999999989</v>
      </c>
      <c r="F795" s="4">
        <f t="shared" si="38"/>
        <v>-7.7252000000003136</v>
      </c>
      <c r="G795" s="4">
        <f t="shared" si="39"/>
        <v>7.7252000000003136</v>
      </c>
    </row>
    <row r="796" spans="1:7" x14ac:dyDescent="0.3">
      <c r="A796" s="2">
        <v>42993</v>
      </c>
      <c r="B796" s="1">
        <v>39.97</v>
      </c>
      <c r="C796" s="1">
        <v>986.79</v>
      </c>
      <c r="D796" s="1">
        <v>171.64</v>
      </c>
      <c r="E796" s="3">
        <f t="shared" si="37"/>
        <v>539.2800000000002</v>
      </c>
      <c r="F796" s="4">
        <f t="shared" si="38"/>
        <v>-4.4399999999995998</v>
      </c>
      <c r="G796" s="4">
        <f t="shared" si="39"/>
        <v>4.4399999999995998</v>
      </c>
    </row>
    <row r="797" spans="1:7" x14ac:dyDescent="0.3">
      <c r="A797" s="2">
        <v>42992</v>
      </c>
      <c r="B797" s="1">
        <v>39.57</v>
      </c>
      <c r="C797" s="1">
        <v>992.21</v>
      </c>
      <c r="D797" s="1">
        <v>170.96</v>
      </c>
      <c r="E797" s="3">
        <f t="shared" si="37"/>
        <v>543.7199999999998</v>
      </c>
      <c r="F797" s="4">
        <f t="shared" si="38"/>
        <v>9.8947999999995773</v>
      </c>
      <c r="G797" s="4">
        <f t="shared" si="39"/>
        <v>-9.8947999999995773</v>
      </c>
    </row>
    <row r="798" spans="1:7" x14ac:dyDescent="0.3">
      <c r="A798" s="2">
        <v>42991</v>
      </c>
      <c r="B798" s="1">
        <v>39.912500000000001</v>
      </c>
      <c r="C798" s="1">
        <v>999.6001</v>
      </c>
      <c r="D798" s="1">
        <v>173.05</v>
      </c>
      <c r="E798" s="3">
        <f t="shared" si="37"/>
        <v>533.82520000000022</v>
      </c>
      <c r="F798" s="4">
        <f t="shared" si="38"/>
        <v>17.115000000000236</v>
      </c>
      <c r="G798" s="4">
        <f t="shared" si="39"/>
        <v>-17.115000000000236</v>
      </c>
    </row>
    <row r="799" spans="1:7" x14ac:dyDescent="0.3">
      <c r="A799" s="2">
        <v>42990</v>
      </c>
      <c r="B799" s="1">
        <v>40.215000000000003</v>
      </c>
      <c r="C799" s="1">
        <v>982.58010000000002</v>
      </c>
      <c r="D799" s="1">
        <v>172.96</v>
      </c>
      <c r="E799" s="3">
        <f t="shared" si="37"/>
        <v>516.71019999999999</v>
      </c>
      <c r="F799" s="4">
        <f t="shared" si="38"/>
        <v>12.240199999999732</v>
      </c>
      <c r="G799" s="4">
        <f t="shared" si="39"/>
        <v>-12.240199999999732</v>
      </c>
    </row>
    <row r="800" spans="1:7" x14ac:dyDescent="0.3">
      <c r="A800" s="2">
        <v>42989</v>
      </c>
      <c r="B800" s="1">
        <v>40.375</v>
      </c>
      <c r="C800" s="1">
        <v>977.96</v>
      </c>
      <c r="D800" s="1">
        <v>173.51</v>
      </c>
      <c r="E800" s="3">
        <f t="shared" si="37"/>
        <v>504.47000000000025</v>
      </c>
      <c r="F800" s="4">
        <f t="shared" si="38"/>
        <v>8.7952000000004773</v>
      </c>
      <c r="G800" s="4">
        <f t="shared" si="39"/>
        <v>-8.7952000000004773</v>
      </c>
    </row>
    <row r="801" spans="1:7" x14ac:dyDescent="0.3">
      <c r="A801" s="2">
        <v>42986</v>
      </c>
      <c r="B801" s="1">
        <v>39.657499999999999</v>
      </c>
      <c r="C801" s="1">
        <v>965.8999</v>
      </c>
      <c r="D801" s="1">
        <v>170.95</v>
      </c>
      <c r="E801" s="3">
        <f t="shared" si="37"/>
        <v>495.67479999999978</v>
      </c>
      <c r="F801" s="4">
        <f t="shared" si="38"/>
        <v>-14.815200000000004</v>
      </c>
      <c r="G801" s="4">
        <f t="shared" si="39"/>
        <v>14.815200000000004</v>
      </c>
    </row>
    <row r="802" spans="1:7" x14ac:dyDescent="0.3">
      <c r="A802" s="2">
        <v>42985</v>
      </c>
      <c r="B802" s="1">
        <v>40.314999999999998</v>
      </c>
      <c r="C802" s="1">
        <v>979.47</v>
      </c>
      <c r="D802" s="1">
        <v>173.21</v>
      </c>
      <c r="E802" s="3">
        <f t="shared" si="37"/>
        <v>510.48999999999978</v>
      </c>
      <c r="F802" s="4">
        <f t="shared" si="38"/>
        <v>-7.1849999999999454</v>
      </c>
      <c r="G802" s="4">
        <f t="shared" si="39"/>
        <v>7.1849999999999454</v>
      </c>
    </row>
    <row r="803" spans="1:7" x14ac:dyDescent="0.3">
      <c r="A803" s="2">
        <v>42984</v>
      </c>
      <c r="B803" s="1">
        <v>40.477499999999999</v>
      </c>
      <c r="C803" s="1">
        <v>967.8</v>
      </c>
      <c r="D803" s="1">
        <v>172.09</v>
      </c>
      <c r="E803" s="3">
        <f t="shared" si="37"/>
        <v>517.67499999999973</v>
      </c>
      <c r="F803" s="4">
        <f t="shared" si="38"/>
        <v>-24.465000000000146</v>
      </c>
      <c r="G803" s="4">
        <f t="shared" si="39"/>
        <v>24.465000000000146</v>
      </c>
    </row>
    <row r="804" spans="1:7" x14ac:dyDescent="0.3">
      <c r="A804" s="2">
        <v>42983</v>
      </c>
      <c r="B804" s="1">
        <v>40.520000000000003</v>
      </c>
      <c r="C804" s="1">
        <v>965.27</v>
      </c>
      <c r="D804" s="1">
        <v>170.72</v>
      </c>
      <c r="E804" s="3">
        <f t="shared" si="37"/>
        <v>542.13999999999987</v>
      </c>
      <c r="F804" s="4">
        <f t="shared" si="38"/>
        <v>-24.585000000000036</v>
      </c>
      <c r="G804" s="4">
        <f t="shared" si="39"/>
        <v>24.585000000000036</v>
      </c>
    </row>
    <row r="805" spans="1:7" x14ac:dyDescent="0.3">
      <c r="A805" s="2">
        <v>42982</v>
      </c>
      <c r="B805" s="1">
        <v>41.012500000000003</v>
      </c>
      <c r="C805" s="1">
        <v>978.25</v>
      </c>
      <c r="D805" s="1">
        <v>172.02</v>
      </c>
      <c r="E805" s="3">
        <f t="shared" si="37"/>
        <v>566.72499999999991</v>
      </c>
      <c r="F805" s="4">
        <f t="shared" si="38"/>
        <v>0</v>
      </c>
      <c r="G805" s="4">
        <f t="shared" si="39"/>
        <v>0</v>
      </c>
    </row>
    <row r="806" spans="1:7" x14ac:dyDescent="0.3">
      <c r="A806" s="2">
        <v>42979</v>
      </c>
      <c r="B806" s="1">
        <v>41.012500000000003</v>
      </c>
      <c r="C806" s="1">
        <v>978.25</v>
      </c>
      <c r="D806" s="1">
        <v>172.02</v>
      </c>
      <c r="E806" s="3">
        <f t="shared" si="37"/>
        <v>566.72499999999991</v>
      </c>
      <c r="F806" s="4">
        <f t="shared" si="38"/>
        <v>-5.0752000000002226</v>
      </c>
      <c r="G806" s="4">
        <f t="shared" si="39"/>
        <v>5.0752000000002226</v>
      </c>
    </row>
    <row r="807" spans="1:7" x14ac:dyDescent="0.3">
      <c r="A807" s="2">
        <v>42978</v>
      </c>
      <c r="B807" s="1">
        <v>41</v>
      </c>
      <c r="C807" s="1">
        <v>980.6001</v>
      </c>
      <c r="D807" s="1">
        <v>171.97</v>
      </c>
      <c r="E807" s="3">
        <f t="shared" si="37"/>
        <v>571.80020000000013</v>
      </c>
      <c r="F807" s="4">
        <f t="shared" si="38"/>
        <v>-6.8550000000000182</v>
      </c>
      <c r="G807" s="4">
        <f t="shared" si="39"/>
        <v>6.8550000000000182</v>
      </c>
    </row>
    <row r="808" spans="1:7" x14ac:dyDescent="0.3">
      <c r="A808" s="2">
        <v>42977</v>
      </c>
      <c r="B808" s="1">
        <v>40.837499999999999</v>
      </c>
      <c r="C808" s="1">
        <v>967.59010000000001</v>
      </c>
      <c r="D808" s="1">
        <v>169.92</v>
      </c>
      <c r="E808" s="3">
        <f t="shared" si="37"/>
        <v>578.65520000000015</v>
      </c>
      <c r="F808" s="4">
        <f t="shared" si="38"/>
        <v>-4.8400000000001455</v>
      </c>
      <c r="G808" s="4">
        <f t="shared" si="39"/>
        <v>4.8400000000001455</v>
      </c>
    </row>
    <row r="809" spans="1:7" x14ac:dyDescent="0.3">
      <c r="A809" s="2">
        <v>42976</v>
      </c>
      <c r="B809" s="1">
        <v>40.727499999999999</v>
      </c>
      <c r="C809" s="1">
        <v>954.06010000000003</v>
      </c>
      <c r="D809" s="1">
        <v>168.05</v>
      </c>
      <c r="E809" s="3">
        <f t="shared" si="37"/>
        <v>583.4952000000003</v>
      </c>
      <c r="F809" s="4">
        <f t="shared" si="38"/>
        <v>17.880200000000514</v>
      </c>
      <c r="G809" s="4">
        <f t="shared" si="39"/>
        <v>-17.880200000000514</v>
      </c>
    </row>
    <row r="810" spans="1:7" x14ac:dyDescent="0.3">
      <c r="A810" s="2">
        <v>42975</v>
      </c>
      <c r="B810" s="1">
        <v>40.3675</v>
      </c>
      <c r="C810" s="1">
        <v>946.02</v>
      </c>
      <c r="D810" s="1">
        <v>167.24</v>
      </c>
      <c r="E810" s="3">
        <f t="shared" si="37"/>
        <v>565.61499999999978</v>
      </c>
      <c r="F810" s="4">
        <f t="shared" si="38"/>
        <v>3.2449999999989814</v>
      </c>
      <c r="G810" s="4">
        <f t="shared" si="39"/>
        <v>-3.2449999999989814</v>
      </c>
    </row>
    <row r="811" spans="1:7" x14ac:dyDescent="0.3">
      <c r="A811" s="2">
        <v>42972</v>
      </c>
      <c r="B811" s="1">
        <v>39.965000000000003</v>
      </c>
      <c r="C811" s="1">
        <v>945.26</v>
      </c>
      <c r="D811" s="1">
        <v>166.32</v>
      </c>
      <c r="E811" s="3">
        <f t="shared" si="37"/>
        <v>562.3700000000008</v>
      </c>
      <c r="F811" s="4">
        <f t="shared" si="38"/>
        <v>21.395000000000437</v>
      </c>
      <c r="G811" s="4">
        <f t="shared" si="39"/>
        <v>-21.395000000000437</v>
      </c>
    </row>
    <row r="812" spans="1:7" x14ac:dyDescent="0.3">
      <c r="A812" s="2">
        <v>42971</v>
      </c>
      <c r="B812" s="1">
        <v>39.817500000000003</v>
      </c>
      <c r="C812" s="1">
        <v>952.45</v>
      </c>
      <c r="D812" s="1">
        <v>167.74</v>
      </c>
      <c r="E812" s="3">
        <f t="shared" si="37"/>
        <v>540.97500000000036</v>
      </c>
      <c r="F812" s="4">
        <f t="shared" si="38"/>
        <v>-0.57499999999936335</v>
      </c>
      <c r="G812" s="4">
        <f t="shared" si="39"/>
        <v>0.57499999999936335</v>
      </c>
    </row>
    <row r="813" spans="1:7" x14ac:dyDescent="0.3">
      <c r="A813" s="2">
        <v>42970</v>
      </c>
      <c r="B813" s="1">
        <v>39.994999999999997</v>
      </c>
      <c r="C813" s="1">
        <v>958</v>
      </c>
      <c r="D813" s="1">
        <v>168.71</v>
      </c>
      <c r="E813" s="3">
        <f t="shared" si="37"/>
        <v>541.54999999999973</v>
      </c>
      <c r="F813" s="4">
        <f t="shared" si="38"/>
        <v>3.3001999999996769</v>
      </c>
      <c r="G813" s="4">
        <f t="shared" si="39"/>
        <v>-3.3001999999996769</v>
      </c>
    </row>
    <row r="814" spans="1:7" x14ac:dyDescent="0.3">
      <c r="A814" s="2">
        <v>42969</v>
      </c>
      <c r="B814" s="1">
        <v>39.945</v>
      </c>
      <c r="C814" s="1">
        <v>966.8999</v>
      </c>
      <c r="D814" s="1">
        <v>169.64</v>
      </c>
      <c r="E814" s="3">
        <f t="shared" si="37"/>
        <v>538.24980000000005</v>
      </c>
      <c r="F814" s="4">
        <f t="shared" si="38"/>
        <v>22.144800000000032</v>
      </c>
      <c r="G814" s="4">
        <f t="shared" si="39"/>
        <v>-22.144800000000032</v>
      </c>
    </row>
    <row r="815" spans="1:7" x14ac:dyDescent="0.3">
      <c r="A815" s="2">
        <v>42968</v>
      </c>
      <c r="B815" s="1">
        <v>39.302500000000002</v>
      </c>
      <c r="C815" s="1">
        <v>953.29</v>
      </c>
      <c r="D815" s="1">
        <v>167.78</v>
      </c>
      <c r="E815" s="3">
        <f t="shared" si="37"/>
        <v>516.10500000000002</v>
      </c>
      <c r="F815" s="4">
        <f t="shared" si="38"/>
        <v>-21.385000000000218</v>
      </c>
      <c r="G815" s="4">
        <f t="shared" si="39"/>
        <v>21.385000000000218</v>
      </c>
    </row>
    <row r="816" spans="1:7" x14ac:dyDescent="0.3">
      <c r="A816" s="2">
        <v>42965</v>
      </c>
      <c r="B816" s="1">
        <v>39.375</v>
      </c>
      <c r="C816" s="1">
        <v>958.47</v>
      </c>
      <c r="D816" s="1">
        <v>167.41</v>
      </c>
      <c r="E816" s="3">
        <f t="shared" si="37"/>
        <v>537.49000000000024</v>
      </c>
      <c r="F816" s="4">
        <f t="shared" si="38"/>
        <v>-18.700200000000223</v>
      </c>
      <c r="G816" s="4">
        <f t="shared" si="39"/>
        <v>18.700200000000223</v>
      </c>
    </row>
    <row r="817" spans="1:7" x14ac:dyDescent="0.3">
      <c r="A817" s="2">
        <v>42964</v>
      </c>
      <c r="B817" s="1">
        <v>39.465000000000003</v>
      </c>
      <c r="C817" s="1">
        <v>960.57010000000002</v>
      </c>
      <c r="D817" s="1">
        <v>166.91</v>
      </c>
      <c r="E817" s="3">
        <f t="shared" si="37"/>
        <v>556.19020000000046</v>
      </c>
      <c r="F817" s="4">
        <f t="shared" si="38"/>
        <v>-12.044599999999264</v>
      </c>
      <c r="G817" s="4">
        <f t="shared" si="39"/>
        <v>12.044599999999264</v>
      </c>
    </row>
    <row r="818" spans="1:7" x14ac:dyDescent="0.3">
      <c r="A818" s="2">
        <v>42963</v>
      </c>
      <c r="B818" s="1">
        <v>40.237499999999997</v>
      </c>
      <c r="C818" s="1">
        <v>978.17989999999998</v>
      </c>
      <c r="D818" s="1">
        <v>170</v>
      </c>
      <c r="E818" s="3">
        <f t="shared" si="37"/>
        <v>568.23479999999972</v>
      </c>
      <c r="F818" s="4">
        <f t="shared" si="38"/>
        <v>2.7547999999997046</v>
      </c>
      <c r="G818" s="4">
        <f t="shared" si="39"/>
        <v>-2.7547999999997046</v>
      </c>
    </row>
    <row r="819" spans="1:7" x14ac:dyDescent="0.3">
      <c r="A819" s="2">
        <v>42962</v>
      </c>
      <c r="B819" s="1">
        <v>40.4</v>
      </c>
      <c r="C819" s="1">
        <v>982.74</v>
      </c>
      <c r="D819" s="1">
        <v>171</v>
      </c>
      <c r="E819" s="3">
        <f t="shared" si="37"/>
        <v>565.48</v>
      </c>
      <c r="F819" s="4">
        <f t="shared" si="38"/>
        <v>15.755000000000109</v>
      </c>
      <c r="G819" s="4">
        <f t="shared" si="39"/>
        <v>-15.755000000000109</v>
      </c>
    </row>
    <row r="820" spans="1:7" x14ac:dyDescent="0.3">
      <c r="A820" s="2">
        <v>42961</v>
      </c>
      <c r="B820" s="1">
        <v>39.962499999999999</v>
      </c>
      <c r="C820" s="1">
        <v>983.3</v>
      </c>
      <c r="D820" s="1">
        <v>170.75</v>
      </c>
      <c r="E820" s="3">
        <f t="shared" si="37"/>
        <v>549.72499999999991</v>
      </c>
      <c r="F820" s="4">
        <f t="shared" si="38"/>
        <v>6.8450000000007094</v>
      </c>
      <c r="G820" s="4">
        <f t="shared" si="39"/>
        <v>-6.8450000000007094</v>
      </c>
    </row>
    <row r="821" spans="1:7" x14ac:dyDescent="0.3">
      <c r="A821" s="2">
        <v>42958</v>
      </c>
      <c r="B821" s="1">
        <v>39.369999999999997</v>
      </c>
      <c r="C821" s="1">
        <v>967.99</v>
      </c>
      <c r="D821" s="1">
        <v>168.08</v>
      </c>
      <c r="E821" s="3">
        <f t="shared" si="37"/>
        <v>542.8799999999992</v>
      </c>
      <c r="F821" s="4">
        <f t="shared" si="38"/>
        <v>35.540199999999459</v>
      </c>
      <c r="G821" s="4">
        <f t="shared" si="39"/>
        <v>-35.540199999999459</v>
      </c>
    </row>
    <row r="822" spans="1:7" x14ac:dyDescent="0.3">
      <c r="A822" s="2">
        <v>42957</v>
      </c>
      <c r="B822" s="1">
        <v>38.83</v>
      </c>
      <c r="C822" s="1">
        <v>956.91989999999998</v>
      </c>
      <c r="D822" s="1">
        <v>167.4</v>
      </c>
      <c r="E822" s="3">
        <f t="shared" si="37"/>
        <v>507.33979999999974</v>
      </c>
      <c r="F822" s="4">
        <f t="shared" si="38"/>
        <v>-46.330199999999877</v>
      </c>
      <c r="G822" s="4">
        <f t="shared" si="39"/>
        <v>46.330199999999877</v>
      </c>
    </row>
    <row r="823" spans="1:7" x14ac:dyDescent="0.3">
      <c r="A823" s="2">
        <v>42956</v>
      </c>
      <c r="B823" s="1">
        <v>40.265000000000001</v>
      </c>
      <c r="C823" s="1">
        <v>982.01</v>
      </c>
      <c r="D823" s="1">
        <v>171.18</v>
      </c>
      <c r="E823" s="3">
        <f t="shared" si="37"/>
        <v>553.66999999999962</v>
      </c>
      <c r="F823" s="4">
        <f t="shared" si="38"/>
        <v>-2.4102000000007138</v>
      </c>
      <c r="G823" s="4">
        <f t="shared" si="39"/>
        <v>2.4102000000007138</v>
      </c>
    </row>
    <row r="824" spans="1:7" x14ac:dyDescent="0.3">
      <c r="A824" s="2">
        <v>42955</v>
      </c>
      <c r="B824" s="1">
        <v>40.020000000000003</v>
      </c>
      <c r="C824" s="1">
        <v>989.84010000000001</v>
      </c>
      <c r="D824" s="1">
        <v>171.23</v>
      </c>
      <c r="E824" s="3">
        <f t="shared" si="37"/>
        <v>556.08020000000033</v>
      </c>
      <c r="F824" s="4">
        <f t="shared" si="38"/>
        <v>26.015200000000277</v>
      </c>
      <c r="G824" s="4">
        <f t="shared" si="39"/>
        <v>-26.015200000000277</v>
      </c>
    </row>
    <row r="825" spans="1:7" x14ac:dyDescent="0.3">
      <c r="A825" s="2">
        <v>42954</v>
      </c>
      <c r="B825" s="1">
        <v>39.702500000000001</v>
      </c>
      <c r="C825" s="1">
        <v>992.27</v>
      </c>
      <c r="D825" s="1">
        <v>171.98</v>
      </c>
      <c r="E825" s="3">
        <f t="shared" si="37"/>
        <v>530.06500000000005</v>
      </c>
      <c r="F825" s="4">
        <f t="shared" si="38"/>
        <v>-7.5701999999996588</v>
      </c>
      <c r="G825" s="4">
        <f t="shared" si="39"/>
        <v>7.5701999999996588</v>
      </c>
    </row>
    <row r="826" spans="1:7" x14ac:dyDescent="0.3">
      <c r="A826" s="2">
        <v>42951</v>
      </c>
      <c r="B826" s="1">
        <v>39.097499999999997</v>
      </c>
      <c r="C826" s="1">
        <v>987.58010000000002</v>
      </c>
      <c r="D826" s="1">
        <v>169.62</v>
      </c>
      <c r="E826" s="3">
        <f t="shared" si="37"/>
        <v>537.63519999999971</v>
      </c>
      <c r="F826" s="4">
        <f t="shared" si="38"/>
        <v>-9.0295999999998457</v>
      </c>
      <c r="G826" s="4">
        <f t="shared" si="39"/>
        <v>9.0295999999998457</v>
      </c>
    </row>
    <row r="827" spans="1:7" x14ac:dyDescent="0.3">
      <c r="A827" s="2">
        <v>42950</v>
      </c>
      <c r="B827" s="1">
        <v>38.892499999999998</v>
      </c>
      <c r="C827" s="1">
        <v>986.91989999999998</v>
      </c>
      <c r="D827" s="1">
        <v>168.59</v>
      </c>
      <c r="E827" s="3">
        <f t="shared" si="37"/>
        <v>546.66479999999956</v>
      </c>
      <c r="F827" s="4">
        <f t="shared" si="38"/>
        <v>-23.365000000000236</v>
      </c>
      <c r="G827" s="4">
        <f t="shared" si="39"/>
        <v>23.365000000000236</v>
      </c>
    </row>
    <row r="828" spans="1:7" x14ac:dyDescent="0.3">
      <c r="A828" s="2">
        <v>42949</v>
      </c>
      <c r="B828" s="1">
        <v>39.284999999999997</v>
      </c>
      <c r="C828" s="1">
        <v>995.88990000000001</v>
      </c>
      <c r="D828" s="1">
        <v>169.3</v>
      </c>
      <c r="E828" s="3">
        <f t="shared" si="37"/>
        <v>570.0297999999998</v>
      </c>
      <c r="F828" s="4">
        <f t="shared" si="38"/>
        <v>99.224999999999909</v>
      </c>
      <c r="G828" s="4">
        <f t="shared" si="39"/>
        <v>-99.224999999999909</v>
      </c>
    </row>
    <row r="829" spans="1:7" x14ac:dyDescent="0.3">
      <c r="A829" s="2">
        <v>42948</v>
      </c>
      <c r="B829" s="1">
        <v>37.512500000000003</v>
      </c>
      <c r="C829" s="1">
        <v>996.18989999999997</v>
      </c>
      <c r="D829" s="1">
        <v>169.86</v>
      </c>
      <c r="E829" s="3">
        <f t="shared" si="37"/>
        <v>470.80479999999989</v>
      </c>
      <c r="F829" s="4">
        <f t="shared" si="38"/>
        <v>21.119800000000396</v>
      </c>
      <c r="G829" s="4">
        <f t="shared" si="39"/>
        <v>-21.119800000000396</v>
      </c>
    </row>
    <row r="830" spans="1:7" x14ac:dyDescent="0.3">
      <c r="A830" s="2">
        <v>42947</v>
      </c>
      <c r="B830" s="1">
        <v>37.182499999999997</v>
      </c>
      <c r="C830" s="1">
        <v>987.78</v>
      </c>
      <c r="D830" s="1">
        <v>169.25</v>
      </c>
      <c r="E830" s="3">
        <f t="shared" si="37"/>
        <v>449.68499999999949</v>
      </c>
      <c r="F830" s="4">
        <f t="shared" si="38"/>
        <v>-10.145000000000437</v>
      </c>
      <c r="G830" s="4">
        <f t="shared" si="39"/>
        <v>10.145000000000437</v>
      </c>
    </row>
    <row r="831" spans="1:7" x14ac:dyDescent="0.3">
      <c r="A831" s="2">
        <v>42944</v>
      </c>
      <c r="B831" s="1">
        <v>37.375</v>
      </c>
      <c r="C831" s="1">
        <v>1020.04</v>
      </c>
      <c r="D831" s="1">
        <v>172.45</v>
      </c>
      <c r="E831" s="3">
        <f t="shared" si="37"/>
        <v>459.82999999999993</v>
      </c>
      <c r="F831" s="4">
        <f t="shared" si="38"/>
        <v>-105.36999999999989</v>
      </c>
      <c r="G831" s="4">
        <f t="shared" si="39"/>
        <v>105.36999999999989</v>
      </c>
    </row>
    <row r="832" spans="1:7" x14ac:dyDescent="0.3">
      <c r="A832" s="2">
        <v>42943</v>
      </c>
      <c r="B832" s="1">
        <v>37.64</v>
      </c>
      <c r="C832" s="1">
        <v>1046</v>
      </c>
      <c r="D832" s="1">
        <v>170.44</v>
      </c>
      <c r="E832" s="3">
        <f t="shared" si="37"/>
        <v>565.19999999999982</v>
      </c>
      <c r="F832" s="4">
        <f t="shared" si="38"/>
        <v>-146.44999999999982</v>
      </c>
      <c r="G832" s="4">
        <f t="shared" si="39"/>
        <v>146.44999999999982</v>
      </c>
    </row>
    <row r="833" spans="1:7" x14ac:dyDescent="0.3">
      <c r="A833" s="2">
        <v>42942</v>
      </c>
      <c r="B833" s="1">
        <v>38.365000000000002</v>
      </c>
      <c r="C833" s="1">
        <v>1052.8</v>
      </c>
      <c r="D833" s="1">
        <v>165.61</v>
      </c>
      <c r="E833" s="3">
        <f t="shared" si="37"/>
        <v>711.64999999999964</v>
      </c>
      <c r="F833" s="4">
        <f t="shared" si="38"/>
        <v>28.259999999999764</v>
      </c>
      <c r="G833" s="4">
        <f t="shared" si="39"/>
        <v>-28.259999999999764</v>
      </c>
    </row>
    <row r="834" spans="1:7" x14ac:dyDescent="0.3">
      <c r="A834" s="2">
        <v>42941</v>
      </c>
      <c r="B834" s="1">
        <v>38.185000000000002</v>
      </c>
      <c r="C834" s="1">
        <v>1039.8699999999999</v>
      </c>
      <c r="D834" s="1">
        <v>165.28</v>
      </c>
      <c r="E834" s="3">
        <f t="shared" si="37"/>
        <v>683.38999999999987</v>
      </c>
      <c r="F834" s="4">
        <f t="shared" si="38"/>
        <v>24.364999999999782</v>
      </c>
      <c r="G834" s="4">
        <f t="shared" si="39"/>
        <v>-24.364999999999782</v>
      </c>
    </row>
    <row r="835" spans="1:7" x14ac:dyDescent="0.3">
      <c r="A835" s="2">
        <v>42940</v>
      </c>
      <c r="B835" s="1">
        <v>38.022500000000001</v>
      </c>
      <c r="C835" s="1">
        <v>1038.95</v>
      </c>
      <c r="D835" s="1">
        <v>166</v>
      </c>
      <c r="E835" s="3">
        <f t="shared" si="37"/>
        <v>659.02500000000009</v>
      </c>
      <c r="F835" s="4">
        <f t="shared" si="38"/>
        <v>17.910000000000309</v>
      </c>
      <c r="G835" s="4">
        <f t="shared" si="39"/>
        <v>-17.910000000000309</v>
      </c>
    </row>
    <row r="836" spans="1:7" x14ac:dyDescent="0.3">
      <c r="A836" s="2">
        <v>42937</v>
      </c>
      <c r="B836" s="1">
        <v>37.567500000000003</v>
      </c>
      <c r="C836" s="1">
        <v>1025.67</v>
      </c>
      <c r="D836" s="1">
        <v>164.43</v>
      </c>
      <c r="E836" s="3">
        <f t="shared" si="37"/>
        <v>641.11499999999978</v>
      </c>
      <c r="F836" s="4">
        <f t="shared" si="38"/>
        <v>-4.9350000000004002</v>
      </c>
      <c r="G836" s="4">
        <f t="shared" si="39"/>
        <v>4.9350000000004002</v>
      </c>
    </row>
    <row r="837" spans="1:7" x14ac:dyDescent="0.3">
      <c r="A837" s="2">
        <v>42936</v>
      </c>
      <c r="B837" s="1">
        <v>37.585000000000001</v>
      </c>
      <c r="C837" s="1">
        <v>1028.7</v>
      </c>
      <c r="D837" s="1">
        <v>164.53</v>
      </c>
      <c r="E837" s="3">
        <f t="shared" si="37"/>
        <v>646.05000000000018</v>
      </c>
      <c r="F837" s="4">
        <f t="shared" si="38"/>
        <v>-12.639999999999873</v>
      </c>
      <c r="G837" s="4">
        <f t="shared" si="39"/>
        <v>12.639999999999873</v>
      </c>
    </row>
    <row r="838" spans="1:7" x14ac:dyDescent="0.3">
      <c r="A838" s="2">
        <v>42935</v>
      </c>
      <c r="B838" s="1">
        <v>37.755000000000003</v>
      </c>
      <c r="C838" s="1">
        <v>1026.8699999999999</v>
      </c>
      <c r="D838" s="1">
        <v>164.14</v>
      </c>
      <c r="E838" s="3">
        <f t="shared" ref="E838:E901" si="40">B838*$J$1+C838*$K$1+D838*$L$1</f>
        <v>658.69</v>
      </c>
      <c r="F838" s="4">
        <f t="shared" ref="F838:F901" si="41">E838-E839</f>
        <v>-9.0100000000002183</v>
      </c>
      <c r="G838" s="4">
        <f t="shared" ref="G838:G901" si="42">-F838</f>
        <v>9.0100000000002183</v>
      </c>
    </row>
    <row r="839" spans="1:7" x14ac:dyDescent="0.3">
      <c r="A839" s="2">
        <v>42934</v>
      </c>
      <c r="B839" s="1">
        <v>37.520000000000003</v>
      </c>
      <c r="C839" s="1">
        <v>1024.45</v>
      </c>
      <c r="D839" s="1">
        <v>162.86000000000001</v>
      </c>
      <c r="E839" s="3">
        <f t="shared" si="40"/>
        <v>667.70000000000027</v>
      </c>
      <c r="F839" s="4">
        <f t="shared" si="41"/>
        <v>-27.279999999999745</v>
      </c>
      <c r="G839" s="4">
        <f t="shared" si="42"/>
        <v>27.279999999999745</v>
      </c>
    </row>
    <row r="840" spans="1:7" x14ac:dyDescent="0.3">
      <c r="A840" s="2">
        <v>42933</v>
      </c>
      <c r="B840" s="1">
        <v>37.39</v>
      </c>
      <c r="C840" s="1">
        <v>1010.04</v>
      </c>
      <c r="D840" s="1">
        <v>159.72999999999999</v>
      </c>
      <c r="E840" s="3">
        <f t="shared" si="40"/>
        <v>694.98</v>
      </c>
      <c r="F840" s="4">
        <f t="shared" si="41"/>
        <v>27.760000000000218</v>
      </c>
      <c r="G840" s="4">
        <f t="shared" si="42"/>
        <v>-27.760000000000218</v>
      </c>
    </row>
    <row r="841" spans="1:7" x14ac:dyDescent="0.3">
      <c r="A841" s="2">
        <v>42930</v>
      </c>
      <c r="B841" s="1">
        <v>37.26</v>
      </c>
      <c r="C841" s="1">
        <v>1001.81</v>
      </c>
      <c r="D841" s="1">
        <v>159.97</v>
      </c>
      <c r="E841" s="3">
        <f t="shared" si="40"/>
        <v>667.2199999999998</v>
      </c>
      <c r="F841" s="4">
        <f t="shared" si="41"/>
        <v>4.0349999999993997</v>
      </c>
      <c r="G841" s="4">
        <f t="shared" si="42"/>
        <v>-4.0349999999993997</v>
      </c>
    </row>
    <row r="842" spans="1:7" x14ac:dyDescent="0.3">
      <c r="A842" s="2">
        <v>42929</v>
      </c>
      <c r="B842" s="1">
        <v>36.942500000000003</v>
      </c>
      <c r="C842" s="1">
        <v>1000.63</v>
      </c>
      <c r="D842" s="1">
        <v>159.26</v>
      </c>
      <c r="E842" s="3">
        <f t="shared" si="40"/>
        <v>663.1850000000004</v>
      </c>
      <c r="F842" s="4">
        <f t="shared" si="41"/>
        <v>6.4150000000004184</v>
      </c>
      <c r="G842" s="4">
        <f t="shared" si="42"/>
        <v>-6.4150000000004184</v>
      </c>
    </row>
    <row r="843" spans="1:7" x14ac:dyDescent="0.3">
      <c r="A843" s="2">
        <v>42928</v>
      </c>
      <c r="B843" s="1">
        <v>36.435000000000002</v>
      </c>
      <c r="C843" s="1">
        <v>1006.51</v>
      </c>
      <c r="D843" s="1">
        <v>158.9</v>
      </c>
      <c r="E843" s="3">
        <f t="shared" si="40"/>
        <v>656.77</v>
      </c>
      <c r="F843" s="4">
        <f t="shared" si="41"/>
        <v>-45.214799999999741</v>
      </c>
      <c r="G843" s="4">
        <f t="shared" si="42"/>
        <v>45.214799999999741</v>
      </c>
    </row>
    <row r="844" spans="1:7" x14ac:dyDescent="0.3">
      <c r="A844" s="2">
        <v>42927</v>
      </c>
      <c r="B844" s="1">
        <v>36.3825</v>
      </c>
      <c r="C844" s="1">
        <v>994.12990000000002</v>
      </c>
      <c r="D844" s="1">
        <v>155.27000000000001</v>
      </c>
      <c r="E844" s="3">
        <f t="shared" si="40"/>
        <v>701.98479999999972</v>
      </c>
      <c r="F844" s="4">
        <f t="shared" si="41"/>
        <v>-34.205200000000332</v>
      </c>
      <c r="G844" s="4">
        <f t="shared" si="42"/>
        <v>34.205200000000332</v>
      </c>
    </row>
    <row r="845" spans="1:7" x14ac:dyDescent="0.3">
      <c r="A845" s="2">
        <v>42926</v>
      </c>
      <c r="B845" s="1">
        <v>36.265000000000001</v>
      </c>
      <c r="C845" s="1">
        <v>996.47</v>
      </c>
      <c r="D845" s="1">
        <v>153.5</v>
      </c>
      <c r="E845" s="3">
        <f t="shared" si="40"/>
        <v>736.19</v>
      </c>
      <c r="F845" s="4">
        <f t="shared" si="41"/>
        <v>5.2200000000002547</v>
      </c>
      <c r="G845" s="4">
        <f t="shared" si="42"/>
        <v>-5.2200000000002547</v>
      </c>
    </row>
    <row r="846" spans="1:7" x14ac:dyDescent="0.3">
      <c r="A846" s="2">
        <v>42923</v>
      </c>
      <c r="B846" s="1">
        <v>36.045000000000002</v>
      </c>
      <c r="C846" s="1">
        <v>978.76</v>
      </c>
      <c r="D846" s="1">
        <v>151.44</v>
      </c>
      <c r="E846" s="3">
        <f t="shared" si="40"/>
        <v>730.9699999999998</v>
      </c>
      <c r="F846" s="4">
        <f t="shared" si="41"/>
        <v>-7.0348000000003594</v>
      </c>
      <c r="G846" s="4">
        <f t="shared" si="42"/>
        <v>7.0348000000003594</v>
      </c>
    </row>
    <row r="847" spans="1:7" x14ac:dyDescent="0.3">
      <c r="A847" s="2">
        <v>42922</v>
      </c>
      <c r="B847" s="1">
        <v>35.682499999999997</v>
      </c>
      <c r="C847" s="1">
        <v>965.13990000000001</v>
      </c>
      <c r="D847" s="1">
        <v>148.82</v>
      </c>
      <c r="E847" s="3">
        <f t="shared" si="40"/>
        <v>738.00480000000016</v>
      </c>
      <c r="F847" s="4">
        <f t="shared" si="41"/>
        <v>0.88000000000056389</v>
      </c>
      <c r="G847" s="4">
        <f t="shared" si="42"/>
        <v>-0.88000000000056389</v>
      </c>
    </row>
    <row r="848" spans="1:7" x14ac:dyDescent="0.3">
      <c r="A848" s="2">
        <v>42921</v>
      </c>
      <c r="B848" s="1">
        <v>36.022500000000001</v>
      </c>
      <c r="C848" s="1">
        <v>971.3999</v>
      </c>
      <c r="D848" s="1">
        <v>150.34</v>
      </c>
      <c r="E848" s="3">
        <f t="shared" si="40"/>
        <v>737.1247999999996</v>
      </c>
      <c r="F848" s="4">
        <f t="shared" si="41"/>
        <v>4.6549999999997453</v>
      </c>
      <c r="G848" s="4">
        <f t="shared" si="42"/>
        <v>-4.6549999999997453</v>
      </c>
    </row>
    <row r="849" spans="1:7" x14ac:dyDescent="0.3">
      <c r="A849" s="2">
        <v>42920</v>
      </c>
      <c r="B849" s="1">
        <v>35.875</v>
      </c>
      <c r="C849" s="1">
        <v>953.65989999999999</v>
      </c>
      <c r="D849" s="1">
        <v>148.43</v>
      </c>
      <c r="E849" s="3">
        <f t="shared" si="40"/>
        <v>732.46979999999985</v>
      </c>
      <c r="F849" s="4">
        <f t="shared" si="41"/>
        <v>0</v>
      </c>
      <c r="G849" s="4">
        <f t="shared" si="42"/>
        <v>0</v>
      </c>
    </row>
    <row r="850" spans="1:7" x14ac:dyDescent="0.3">
      <c r="A850" s="2">
        <v>42919</v>
      </c>
      <c r="B850" s="1">
        <v>35.875</v>
      </c>
      <c r="C850" s="1">
        <v>953.65989999999999</v>
      </c>
      <c r="D850" s="1">
        <v>148.43</v>
      </c>
      <c r="E850" s="3">
        <f t="shared" si="40"/>
        <v>732.46979999999985</v>
      </c>
      <c r="F850" s="4">
        <f t="shared" si="41"/>
        <v>15.819799999999759</v>
      </c>
      <c r="G850" s="4">
        <f t="shared" si="42"/>
        <v>-15.819799999999759</v>
      </c>
    </row>
    <row r="851" spans="1:7" x14ac:dyDescent="0.3">
      <c r="A851" s="2">
        <v>42916</v>
      </c>
      <c r="B851" s="1">
        <v>36.005000000000003</v>
      </c>
      <c r="C851" s="1">
        <v>968</v>
      </c>
      <c r="D851" s="1">
        <v>150.97999999999999</v>
      </c>
      <c r="E851" s="3">
        <f t="shared" si="40"/>
        <v>716.65000000000009</v>
      </c>
      <c r="F851" s="4">
        <f t="shared" si="41"/>
        <v>-10.409800000000359</v>
      </c>
      <c r="G851" s="4">
        <f t="shared" si="42"/>
        <v>10.409800000000359</v>
      </c>
    </row>
    <row r="852" spans="1:7" x14ac:dyDescent="0.3">
      <c r="A852" s="2">
        <v>42915</v>
      </c>
      <c r="B852" s="1">
        <v>35.92</v>
      </c>
      <c r="C852" s="1">
        <v>975.92989999999998</v>
      </c>
      <c r="D852" s="1">
        <v>151.04</v>
      </c>
      <c r="E852" s="3">
        <f t="shared" si="40"/>
        <v>727.05980000000045</v>
      </c>
      <c r="F852" s="4">
        <f t="shared" si="41"/>
        <v>-11.675399999999627</v>
      </c>
      <c r="G852" s="4">
        <f t="shared" si="42"/>
        <v>11.675399999999627</v>
      </c>
    </row>
    <row r="853" spans="1:7" x14ac:dyDescent="0.3">
      <c r="A853" s="2">
        <v>42914</v>
      </c>
      <c r="B853" s="1">
        <v>36.457500000000003</v>
      </c>
      <c r="C853" s="1">
        <v>990.33010000000002</v>
      </c>
      <c r="D853" s="1">
        <v>153.24</v>
      </c>
      <c r="E853" s="3">
        <f t="shared" si="40"/>
        <v>738.73520000000008</v>
      </c>
      <c r="F853" s="4">
        <f t="shared" si="41"/>
        <v>0.15020000000095024</v>
      </c>
      <c r="G853" s="4">
        <f t="shared" si="42"/>
        <v>-0.15020000000095024</v>
      </c>
    </row>
    <row r="854" spans="1:7" x14ac:dyDescent="0.3">
      <c r="A854" s="2">
        <v>42913</v>
      </c>
      <c r="B854" s="1">
        <v>35.932499999999997</v>
      </c>
      <c r="C854" s="1">
        <v>976.78</v>
      </c>
      <c r="D854" s="1">
        <v>150.58000000000001</v>
      </c>
      <c r="E854" s="3">
        <f t="shared" si="40"/>
        <v>738.58499999999913</v>
      </c>
      <c r="F854" s="4">
        <f t="shared" si="41"/>
        <v>-0.3250000000007276</v>
      </c>
      <c r="G854" s="4">
        <f t="shared" si="42"/>
        <v>0.3250000000007276</v>
      </c>
    </row>
    <row r="855" spans="1:7" x14ac:dyDescent="0.3">
      <c r="A855" s="2">
        <v>42912</v>
      </c>
      <c r="B855" s="1">
        <v>36.454999999999998</v>
      </c>
      <c r="C855" s="1">
        <v>993.98</v>
      </c>
      <c r="D855" s="1">
        <v>153.59</v>
      </c>
      <c r="E855" s="3">
        <f t="shared" si="40"/>
        <v>738.90999999999985</v>
      </c>
      <c r="F855" s="4">
        <f t="shared" si="41"/>
        <v>4.3299999999994725</v>
      </c>
      <c r="G855" s="4">
        <f t="shared" si="42"/>
        <v>-4.3299999999994725</v>
      </c>
    </row>
    <row r="856" spans="1:7" x14ac:dyDescent="0.3">
      <c r="A856" s="2">
        <v>42909</v>
      </c>
      <c r="B856" s="1">
        <v>36.57</v>
      </c>
      <c r="C856" s="1">
        <v>1003.74</v>
      </c>
      <c r="D856" s="1">
        <v>155.07</v>
      </c>
      <c r="E856" s="3">
        <f t="shared" si="40"/>
        <v>734.58000000000038</v>
      </c>
      <c r="F856" s="4">
        <f t="shared" si="41"/>
        <v>-20.394999999999527</v>
      </c>
      <c r="G856" s="4">
        <f t="shared" si="42"/>
        <v>20.394999999999527</v>
      </c>
    </row>
    <row r="857" spans="1:7" x14ac:dyDescent="0.3">
      <c r="A857" s="2">
        <v>42908</v>
      </c>
      <c r="B857" s="1">
        <v>36.407499999999999</v>
      </c>
      <c r="C857" s="1">
        <v>1001.3</v>
      </c>
      <c r="D857" s="1">
        <v>153.4</v>
      </c>
      <c r="E857" s="3">
        <f t="shared" si="40"/>
        <v>754.97499999999991</v>
      </c>
      <c r="F857" s="4">
        <f t="shared" si="41"/>
        <v>5.3399999999996908</v>
      </c>
      <c r="G857" s="4">
        <f t="shared" si="42"/>
        <v>-5.3399999999996908</v>
      </c>
    </row>
    <row r="858" spans="1:7" x14ac:dyDescent="0.3">
      <c r="A858" s="2">
        <v>42907</v>
      </c>
      <c r="B858" s="1">
        <v>36.467500000000001</v>
      </c>
      <c r="C858" s="1">
        <v>1002.23</v>
      </c>
      <c r="D858" s="1">
        <v>153.91</v>
      </c>
      <c r="E858" s="3">
        <f t="shared" si="40"/>
        <v>749.63500000000022</v>
      </c>
      <c r="F858" s="4">
        <f t="shared" si="41"/>
        <v>-3.1701999999995678</v>
      </c>
      <c r="G858" s="4">
        <f t="shared" si="42"/>
        <v>3.1701999999995678</v>
      </c>
    </row>
    <row r="859" spans="1:7" x14ac:dyDescent="0.3">
      <c r="A859" s="2">
        <v>42906</v>
      </c>
      <c r="B859" s="1">
        <v>36.252499999999998</v>
      </c>
      <c r="C859" s="1">
        <v>992.59010000000001</v>
      </c>
      <c r="D859" s="1">
        <v>152.25</v>
      </c>
      <c r="E859" s="3">
        <f t="shared" si="40"/>
        <v>752.80519999999979</v>
      </c>
      <c r="F859" s="4">
        <f t="shared" si="41"/>
        <v>-9.3845999999998639</v>
      </c>
      <c r="G859" s="4">
        <f t="shared" si="42"/>
        <v>9.3845999999998639</v>
      </c>
    </row>
    <row r="860" spans="1:7" x14ac:dyDescent="0.3">
      <c r="A860" s="2">
        <v>42905</v>
      </c>
      <c r="B860" s="1">
        <v>36.585000000000001</v>
      </c>
      <c r="C860" s="1">
        <v>995.16989999999998</v>
      </c>
      <c r="D860" s="1">
        <v>152.87</v>
      </c>
      <c r="E860" s="3">
        <f t="shared" si="40"/>
        <v>762.18979999999965</v>
      </c>
      <c r="F860" s="4">
        <f t="shared" si="41"/>
        <v>21.194799999999304</v>
      </c>
      <c r="G860" s="4">
        <f t="shared" si="42"/>
        <v>-21.194799999999304</v>
      </c>
    </row>
    <row r="861" spans="1:7" x14ac:dyDescent="0.3">
      <c r="A861" s="2">
        <v>42902</v>
      </c>
      <c r="B861" s="1">
        <v>35.567500000000003</v>
      </c>
      <c r="C861" s="1">
        <v>987.71</v>
      </c>
      <c r="D861" s="1">
        <v>150.63999999999999</v>
      </c>
      <c r="E861" s="3">
        <f t="shared" si="40"/>
        <v>740.99500000000035</v>
      </c>
      <c r="F861" s="4">
        <f t="shared" si="41"/>
        <v>5.0302000000006046</v>
      </c>
      <c r="G861" s="4">
        <f t="shared" si="42"/>
        <v>-5.0302000000006046</v>
      </c>
    </row>
    <row r="862" spans="1:7" x14ac:dyDescent="0.3">
      <c r="A862" s="2">
        <v>42901</v>
      </c>
      <c r="B862" s="1">
        <v>36.072499999999998</v>
      </c>
      <c r="C862" s="1">
        <v>964.16989999999998</v>
      </c>
      <c r="D862" s="1">
        <v>149.80000000000001</v>
      </c>
      <c r="E862" s="3">
        <f t="shared" si="40"/>
        <v>735.96479999999974</v>
      </c>
      <c r="F862" s="4">
        <f t="shared" si="41"/>
        <v>-26.475200000000314</v>
      </c>
      <c r="G862" s="4">
        <f t="shared" si="42"/>
        <v>26.475200000000314</v>
      </c>
    </row>
    <row r="863" spans="1:7" x14ac:dyDescent="0.3">
      <c r="A863" s="2">
        <v>42900</v>
      </c>
      <c r="B863" s="1">
        <v>36.29</v>
      </c>
      <c r="C863" s="1">
        <v>976.47</v>
      </c>
      <c r="D863" s="1">
        <v>150.25</v>
      </c>
      <c r="E863" s="3">
        <f t="shared" si="40"/>
        <v>762.44</v>
      </c>
      <c r="F863" s="4">
        <f t="shared" si="41"/>
        <v>-17.914999999999509</v>
      </c>
      <c r="G863" s="4">
        <f t="shared" si="42"/>
        <v>17.914999999999509</v>
      </c>
    </row>
    <row r="864" spans="1:7" x14ac:dyDescent="0.3">
      <c r="A864" s="2">
        <v>42899</v>
      </c>
      <c r="B864" s="1">
        <v>36.647500000000001</v>
      </c>
      <c r="C864" s="1">
        <v>980.79</v>
      </c>
      <c r="D864" s="1">
        <v>150.68</v>
      </c>
      <c r="E864" s="3">
        <f t="shared" si="40"/>
        <v>780.35499999999956</v>
      </c>
      <c r="F864" s="4">
        <f t="shared" si="41"/>
        <v>1.5851999999999862</v>
      </c>
      <c r="G864" s="4">
        <f t="shared" si="42"/>
        <v>-1.5851999999999862</v>
      </c>
    </row>
    <row r="865" spans="1:7" x14ac:dyDescent="0.3">
      <c r="A865" s="2">
        <v>42898</v>
      </c>
      <c r="B865" s="1">
        <v>36.354999999999997</v>
      </c>
      <c r="C865" s="1">
        <v>964.90989999999999</v>
      </c>
      <c r="D865" s="1">
        <v>148.44</v>
      </c>
      <c r="E865" s="3">
        <f t="shared" si="40"/>
        <v>778.76979999999958</v>
      </c>
      <c r="F865" s="4">
        <f t="shared" si="41"/>
        <v>-48.100400000000263</v>
      </c>
      <c r="G865" s="4">
        <f t="shared" si="42"/>
        <v>48.100400000000263</v>
      </c>
    </row>
    <row r="866" spans="1:7" x14ac:dyDescent="0.3">
      <c r="A866" s="2">
        <v>42895</v>
      </c>
      <c r="B866" s="1">
        <v>37.244999999999997</v>
      </c>
      <c r="C866" s="1">
        <v>978.31010000000003</v>
      </c>
      <c r="D866" s="1">
        <v>149.6</v>
      </c>
      <c r="E866" s="3">
        <f t="shared" si="40"/>
        <v>826.87019999999984</v>
      </c>
      <c r="F866" s="4">
        <f t="shared" si="41"/>
        <v>-36.84479999999985</v>
      </c>
      <c r="G866" s="4">
        <f t="shared" si="42"/>
        <v>36.84479999999985</v>
      </c>
    </row>
    <row r="867" spans="1:7" x14ac:dyDescent="0.3">
      <c r="A867" s="2">
        <v>42894</v>
      </c>
      <c r="B867" s="1">
        <v>38.747500000000002</v>
      </c>
      <c r="C867" s="1">
        <v>1010.27</v>
      </c>
      <c r="D867" s="1">
        <v>154.71</v>
      </c>
      <c r="E867" s="3">
        <f t="shared" si="40"/>
        <v>863.71499999999969</v>
      </c>
      <c r="F867" s="4">
        <f t="shared" si="41"/>
        <v>-36.150000000000546</v>
      </c>
      <c r="G867" s="4">
        <f t="shared" si="42"/>
        <v>36.150000000000546</v>
      </c>
    </row>
    <row r="868" spans="1:7" x14ac:dyDescent="0.3">
      <c r="A868" s="2">
        <v>42893</v>
      </c>
      <c r="B868" s="1">
        <v>38.842500000000001</v>
      </c>
      <c r="C868" s="1">
        <v>1010.07</v>
      </c>
      <c r="D868" s="1">
        <v>153.12</v>
      </c>
      <c r="E868" s="3">
        <f t="shared" si="40"/>
        <v>899.86500000000024</v>
      </c>
      <c r="F868" s="4">
        <f t="shared" si="41"/>
        <v>19.440000000000055</v>
      </c>
      <c r="G868" s="4">
        <f t="shared" si="42"/>
        <v>-19.440000000000055</v>
      </c>
    </row>
    <row r="869" spans="1:7" x14ac:dyDescent="0.3">
      <c r="A869" s="2">
        <v>42892</v>
      </c>
      <c r="B869" s="1">
        <v>38.612499999999997</v>
      </c>
      <c r="C869" s="1">
        <v>1003</v>
      </c>
      <c r="D869" s="1">
        <v>152.81</v>
      </c>
      <c r="E869" s="3">
        <f t="shared" si="40"/>
        <v>880.42500000000018</v>
      </c>
      <c r="F869" s="4">
        <f t="shared" si="41"/>
        <v>6.2199999999997999</v>
      </c>
      <c r="G869" s="4">
        <f t="shared" si="42"/>
        <v>-6.2199999999997999</v>
      </c>
    </row>
    <row r="870" spans="1:7" x14ac:dyDescent="0.3">
      <c r="A870" s="2">
        <v>42891</v>
      </c>
      <c r="B870" s="1">
        <v>38.482500000000002</v>
      </c>
      <c r="C870" s="1">
        <v>1011.34</v>
      </c>
      <c r="D870" s="1">
        <v>153.63</v>
      </c>
      <c r="E870" s="3">
        <f t="shared" si="40"/>
        <v>874.20500000000038</v>
      </c>
      <c r="F870" s="4">
        <f t="shared" si="41"/>
        <v>-10.179999999999382</v>
      </c>
      <c r="G870" s="4">
        <f t="shared" si="42"/>
        <v>10.179999999999382</v>
      </c>
    </row>
    <row r="871" spans="1:7" x14ac:dyDescent="0.3">
      <c r="A871" s="2">
        <v>42888</v>
      </c>
      <c r="B871" s="1">
        <v>38.862499999999997</v>
      </c>
      <c r="C871" s="1">
        <v>1006.73</v>
      </c>
      <c r="D871" s="1">
        <v>153.61000000000001</v>
      </c>
      <c r="E871" s="3">
        <f t="shared" si="40"/>
        <v>884.38499999999976</v>
      </c>
      <c r="F871" s="4">
        <f t="shared" si="41"/>
        <v>8.3349999999995816</v>
      </c>
      <c r="G871" s="4">
        <f t="shared" si="42"/>
        <v>-8.3349999999995816</v>
      </c>
    </row>
    <row r="872" spans="1:7" x14ac:dyDescent="0.3">
      <c r="A872" s="2">
        <v>42887</v>
      </c>
      <c r="B872" s="1">
        <v>38.295000000000002</v>
      </c>
      <c r="C872" s="1">
        <v>995.95</v>
      </c>
      <c r="D872" s="1">
        <v>151.53</v>
      </c>
      <c r="E872" s="3">
        <f t="shared" si="40"/>
        <v>876.05000000000018</v>
      </c>
      <c r="F872" s="4">
        <f t="shared" si="41"/>
        <v>6.5098000000002685</v>
      </c>
      <c r="G872" s="4">
        <f t="shared" si="42"/>
        <v>-6.5098000000002685</v>
      </c>
    </row>
    <row r="873" spans="1:7" x14ac:dyDescent="0.3">
      <c r="A873" s="2">
        <v>42886</v>
      </c>
      <c r="B873" s="1">
        <v>38.19</v>
      </c>
      <c r="C873" s="1">
        <v>994.62009999999998</v>
      </c>
      <c r="D873" s="1">
        <v>151.46</v>
      </c>
      <c r="E873" s="3">
        <f t="shared" si="40"/>
        <v>869.54019999999991</v>
      </c>
      <c r="F873" s="4">
        <f t="shared" si="41"/>
        <v>2.8652000000001863</v>
      </c>
      <c r="G873" s="4">
        <f t="shared" si="42"/>
        <v>-2.8652000000001863</v>
      </c>
    </row>
    <row r="874" spans="1:7" x14ac:dyDescent="0.3">
      <c r="A874" s="2">
        <v>42885</v>
      </c>
      <c r="B874" s="1">
        <v>38.417499999999997</v>
      </c>
      <c r="C874" s="1">
        <v>996.7</v>
      </c>
      <c r="D874" s="1">
        <v>152.38</v>
      </c>
      <c r="E874" s="3">
        <f t="shared" si="40"/>
        <v>866.67499999999973</v>
      </c>
      <c r="F874" s="4">
        <f t="shared" si="41"/>
        <v>-2.410000000000764</v>
      </c>
      <c r="G874" s="4">
        <f t="shared" si="42"/>
        <v>2.410000000000764</v>
      </c>
    </row>
    <row r="875" spans="1:7" x14ac:dyDescent="0.3">
      <c r="A875" s="2">
        <v>42884</v>
      </c>
      <c r="B875" s="1">
        <v>38.402500000000003</v>
      </c>
      <c r="C875" s="1">
        <v>995.78</v>
      </c>
      <c r="D875" s="1">
        <v>152.13</v>
      </c>
      <c r="E875" s="3">
        <f t="shared" si="40"/>
        <v>869.08500000000049</v>
      </c>
      <c r="F875" s="4">
        <f t="shared" si="41"/>
        <v>0</v>
      </c>
      <c r="G875" s="4">
        <f t="shared" si="42"/>
        <v>0</v>
      </c>
    </row>
    <row r="876" spans="1:7" x14ac:dyDescent="0.3">
      <c r="A876" s="2">
        <v>42881</v>
      </c>
      <c r="B876" s="1">
        <v>38.402500000000003</v>
      </c>
      <c r="C876" s="1">
        <v>995.78</v>
      </c>
      <c r="D876" s="1">
        <v>152.13</v>
      </c>
      <c r="E876" s="3">
        <f t="shared" si="40"/>
        <v>869.08500000000049</v>
      </c>
      <c r="F876" s="4">
        <f t="shared" si="41"/>
        <v>-1.8497999999990498</v>
      </c>
      <c r="G876" s="4">
        <f t="shared" si="42"/>
        <v>1.8497999999990498</v>
      </c>
    </row>
    <row r="877" spans="1:7" x14ac:dyDescent="0.3">
      <c r="A877" s="2">
        <v>42880</v>
      </c>
      <c r="B877" s="1">
        <v>38.467500000000001</v>
      </c>
      <c r="C877" s="1">
        <v>993.37990000000002</v>
      </c>
      <c r="D877" s="1">
        <v>151.96</v>
      </c>
      <c r="E877" s="3">
        <f t="shared" si="40"/>
        <v>870.93479999999954</v>
      </c>
      <c r="F877" s="4">
        <f t="shared" si="41"/>
        <v>-5.7154000000009546</v>
      </c>
      <c r="G877" s="4">
        <f t="shared" si="42"/>
        <v>5.7154000000009546</v>
      </c>
    </row>
    <row r="878" spans="1:7" x14ac:dyDescent="0.3">
      <c r="A878" s="2">
        <v>42879</v>
      </c>
      <c r="B878" s="1">
        <v>38.335000000000001</v>
      </c>
      <c r="C878" s="1">
        <v>980.3501</v>
      </c>
      <c r="D878" s="1">
        <v>150.04</v>
      </c>
      <c r="E878" s="3">
        <f t="shared" si="40"/>
        <v>876.6502000000005</v>
      </c>
      <c r="F878" s="4">
        <f t="shared" si="41"/>
        <v>-27.529799999999796</v>
      </c>
      <c r="G878" s="4">
        <f t="shared" si="42"/>
        <v>27.529799999999796</v>
      </c>
    </row>
    <row r="879" spans="1:7" x14ac:dyDescent="0.3">
      <c r="A879" s="2">
        <v>42878</v>
      </c>
      <c r="B879" s="1">
        <v>38.450000000000003</v>
      </c>
      <c r="C879" s="1">
        <v>971.54</v>
      </c>
      <c r="D879" s="1">
        <v>148.07</v>
      </c>
      <c r="E879" s="3">
        <f t="shared" si="40"/>
        <v>904.18000000000029</v>
      </c>
      <c r="F879" s="4">
        <f t="shared" si="41"/>
        <v>2.765200000000732</v>
      </c>
      <c r="G879" s="4">
        <f t="shared" si="42"/>
        <v>-2.765200000000732</v>
      </c>
    </row>
    <row r="880" spans="1:7" x14ac:dyDescent="0.3">
      <c r="A880" s="2">
        <v>42877</v>
      </c>
      <c r="B880" s="1">
        <v>38.497500000000002</v>
      </c>
      <c r="C880" s="1">
        <v>970.66989999999998</v>
      </c>
      <c r="D880" s="1">
        <v>148.24</v>
      </c>
      <c r="E880" s="3">
        <f t="shared" si="40"/>
        <v>901.41479999999956</v>
      </c>
      <c r="F880" s="4">
        <f t="shared" si="41"/>
        <v>29.684599999999591</v>
      </c>
      <c r="G880" s="4">
        <f t="shared" si="42"/>
        <v>-29.684599999999591</v>
      </c>
    </row>
    <row r="881" spans="1:7" x14ac:dyDescent="0.3">
      <c r="A881" s="2">
        <v>42874</v>
      </c>
      <c r="B881" s="1">
        <v>38.265000000000001</v>
      </c>
      <c r="C881" s="1">
        <v>959.84010000000001</v>
      </c>
      <c r="D881" s="1">
        <v>148.06</v>
      </c>
      <c r="E881" s="3">
        <f t="shared" si="40"/>
        <v>871.73019999999997</v>
      </c>
      <c r="F881" s="4">
        <f t="shared" si="41"/>
        <v>1.2001999999997679</v>
      </c>
      <c r="G881" s="4">
        <f t="shared" si="42"/>
        <v>-1.2001999999997679</v>
      </c>
    </row>
    <row r="882" spans="1:7" x14ac:dyDescent="0.3">
      <c r="A882" s="2">
        <v>42873</v>
      </c>
      <c r="B882" s="1">
        <v>38.134999999999998</v>
      </c>
      <c r="C882" s="1">
        <v>958.49</v>
      </c>
      <c r="D882" s="1">
        <v>147.66</v>
      </c>
      <c r="E882" s="3">
        <f t="shared" si="40"/>
        <v>870.5300000000002</v>
      </c>
      <c r="F882" s="4">
        <f t="shared" si="41"/>
        <v>-0.11499999999978172</v>
      </c>
      <c r="G882" s="4">
        <f t="shared" si="42"/>
        <v>0.11499999999978172</v>
      </c>
    </row>
    <row r="883" spans="1:7" x14ac:dyDescent="0.3">
      <c r="A883" s="2">
        <v>42872</v>
      </c>
      <c r="B883" s="1">
        <v>37.5625</v>
      </c>
      <c r="C883" s="1">
        <v>944.76</v>
      </c>
      <c r="D883" s="1">
        <v>144.85</v>
      </c>
      <c r="E883" s="3">
        <f t="shared" si="40"/>
        <v>870.64499999999998</v>
      </c>
      <c r="F883" s="4">
        <f t="shared" si="41"/>
        <v>-9.2701999999999316</v>
      </c>
      <c r="G883" s="4">
        <f t="shared" si="42"/>
        <v>9.2701999999999316</v>
      </c>
    </row>
    <row r="884" spans="1:7" x14ac:dyDescent="0.3">
      <c r="A884" s="2">
        <v>42871</v>
      </c>
      <c r="B884" s="1">
        <v>38.8675</v>
      </c>
      <c r="C884" s="1">
        <v>966.07010000000002</v>
      </c>
      <c r="D884" s="1">
        <v>149.78</v>
      </c>
      <c r="E884" s="3">
        <f t="shared" si="40"/>
        <v>879.91519999999991</v>
      </c>
      <c r="F884" s="4">
        <f t="shared" si="41"/>
        <v>21.525200000000495</v>
      </c>
      <c r="G884" s="4">
        <f t="shared" si="42"/>
        <v>-21.525200000000495</v>
      </c>
    </row>
    <row r="885" spans="1:7" x14ac:dyDescent="0.3">
      <c r="A885" s="2">
        <v>42870</v>
      </c>
      <c r="B885" s="1">
        <v>38.924999999999997</v>
      </c>
      <c r="C885" s="1">
        <v>957.97</v>
      </c>
      <c r="D885" s="1">
        <v>150.19</v>
      </c>
      <c r="E885" s="3">
        <f t="shared" si="40"/>
        <v>858.38999999999942</v>
      </c>
      <c r="F885" s="4">
        <f t="shared" si="41"/>
        <v>-8.9602000000004409</v>
      </c>
      <c r="G885" s="4">
        <f t="shared" si="42"/>
        <v>8.9602000000004409</v>
      </c>
    </row>
    <row r="886" spans="1:7" x14ac:dyDescent="0.3">
      <c r="A886" s="2">
        <v>42867</v>
      </c>
      <c r="B886" s="1">
        <v>39.024999999999999</v>
      </c>
      <c r="C886" s="1">
        <v>961.3501</v>
      </c>
      <c r="D886" s="1">
        <v>150.33000000000001</v>
      </c>
      <c r="E886" s="3">
        <f t="shared" si="40"/>
        <v>867.35019999999986</v>
      </c>
      <c r="F886" s="4">
        <f t="shared" si="41"/>
        <v>48.534999999999854</v>
      </c>
      <c r="G886" s="4">
        <f t="shared" si="42"/>
        <v>-48.534999999999854</v>
      </c>
    </row>
    <row r="887" spans="1:7" x14ac:dyDescent="0.3">
      <c r="A887" s="2">
        <v>42866</v>
      </c>
      <c r="B887" s="1">
        <v>38.487499999999997</v>
      </c>
      <c r="C887" s="1">
        <v>947.62009999999998</v>
      </c>
      <c r="D887" s="1">
        <v>150.04</v>
      </c>
      <c r="E887" s="3">
        <f t="shared" si="40"/>
        <v>818.8152</v>
      </c>
      <c r="F887" s="4">
        <f t="shared" si="41"/>
        <v>10.965199999999641</v>
      </c>
      <c r="G887" s="4">
        <f t="shared" si="42"/>
        <v>-10.965199999999641</v>
      </c>
    </row>
    <row r="888" spans="1:7" x14ac:dyDescent="0.3">
      <c r="A888" s="2">
        <v>42865</v>
      </c>
      <c r="B888" s="1">
        <v>38.314999999999998</v>
      </c>
      <c r="C888" s="1">
        <v>948.95</v>
      </c>
      <c r="D888" s="1">
        <v>150.29</v>
      </c>
      <c r="E888" s="3">
        <f t="shared" si="40"/>
        <v>807.85000000000036</v>
      </c>
      <c r="F888" s="4">
        <f t="shared" si="41"/>
        <v>-13.06519999999955</v>
      </c>
      <c r="G888" s="4">
        <f t="shared" si="42"/>
        <v>13.06519999999955</v>
      </c>
    </row>
    <row r="889" spans="1:7" x14ac:dyDescent="0.3">
      <c r="A889" s="2">
        <v>42864</v>
      </c>
      <c r="B889" s="1">
        <v>38.497500000000002</v>
      </c>
      <c r="C889" s="1">
        <v>952.82010000000002</v>
      </c>
      <c r="D889" s="1">
        <v>150.47999999999999</v>
      </c>
      <c r="E889" s="3">
        <f t="shared" si="40"/>
        <v>820.91519999999991</v>
      </c>
      <c r="F889" s="4">
        <f t="shared" si="41"/>
        <v>31.410199999999804</v>
      </c>
      <c r="G889" s="4">
        <f t="shared" si="42"/>
        <v>-31.410199999999804</v>
      </c>
    </row>
    <row r="890" spans="1:7" x14ac:dyDescent="0.3">
      <c r="A890" s="2">
        <v>42863</v>
      </c>
      <c r="B890" s="1">
        <v>38.252499999999998</v>
      </c>
      <c r="C890" s="1">
        <v>949.04</v>
      </c>
      <c r="D890" s="1">
        <v>151.06</v>
      </c>
      <c r="E890" s="3">
        <f t="shared" si="40"/>
        <v>789.50500000000011</v>
      </c>
      <c r="F890" s="4">
        <f t="shared" si="41"/>
        <v>64.005200000000514</v>
      </c>
      <c r="G890" s="4">
        <f t="shared" si="42"/>
        <v>-64.005200000000514</v>
      </c>
    </row>
    <row r="891" spans="1:7" x14ac:dyDescent="0.3">
      <c r="A891" s="2">
        <v>42860</v>
      </c>
      <c r="B891" s="1">
        <v>37.24</v>
      </c>
      <c r="C891" s="1">
        <v>934.1499</v>
      </c>
      <c r="D891" s="1">
        <v>150.24</v>
      </c>
      <c r="E891" s="3">
        <f t="shared" si="40"/>
        <v>725.4997999999996</v>
      </c>
      <c r="F891" s="4">
        <f t="shared" si="41"/>
        <v>35.81479999999965</v>
      </c>
      <c r="G891" s="4">
        <f t="shared" si="42"/>
        <v>-35.81479999999965</v>
      </c>
    </row>
    <row r="892" spans="1:7" x14ac:dyDescent="0.3">
      <c r="A892" s="2">
        <v>42859</v>
      </c>
      <c r="B892" s="1">
        <v>36.6325</v>
      </c>
      <c r="C892" s="1">
        <v>937.53</v>
      </c>
      <c r="D892" s="1">
        <v>150.85</v>
      </c>
      <c r="E892" s="3">
        <f t="shared" si="40"/>
        <v>689.68499999999995</v>
      </c>
      <c r="F892" s="4">
        <f t="shared" si="41"/>
        <v>5.375</v>
      </c>
      <c r="G892" s="4">
        <f t="shared" si="42"/>
        <v>-5.375</v>
      </c>
    </row>
    <row r="893" spans="1:7" x14ac:dyDescent="0.3">
      <c r="A893" s="2">
        <v>42858</v>
      </c>
      <c r="B893" s="1">
        <v>36.765000000000001</v>
      </c>
      <c r="C893" s="1">
        <v>941.03</v>
      </c>
      <c r="D893" s="1">
        <v>151.80000000000001</v>
      </c>
      <c r="E893" s="3">
        <f t="shared" si="40"/>
        <v>684.31</v>
      </c>
      <c r="F893" s="4">
        <f t="shared" si="41"/>
        <v>2.1552000000001499</v>
      </c>
      <c r="G893" s="4">
        <f t="shared" si="42"/>
        <v>-2.1552000000001499</v>
      </c>
    </row>
    <row r="894" spans="1:7" x14ac:dyDescent="0.3">
      <c r="A894" s="2">
        <v>42857</v>
      </c>
      <c r="B894" s="1">
        <v>36.877499999999998</v>
      </c>
      <c r="C894" s="1">
        <v>946.93989999999997</v>
      </c>
      <c r="D894" s="1">
        <v>152.78</v>
      </c>
      <c r="E894" s="3">
        <f t="shared" si="40"/>
        <v>682.1547999999998</v>
      </c>
      <c r="F894" s="4">
        <f t="shared" si="41"/>
        <v>2.644800000000032</v>
      </c>
      <c r="G894" s="4">
        <f t="shared" si="42"/>
        <v>-2.644800000000032</v>
      </c>
    </row>
    <row r="895" spans="1:7" x14ac:dyDescent="0.3">
      <c r="A895" s="2">
        <v>42856</v>
      </c>
      <c r="B895" s="1">
        <v>36.645000000000003</v>
      </c>
      <c r="C895" s="1">
        <v>948.23</v>
      </c>
      <c r="D895" s="1">
        <v>152.46</v>
      </c>
      <c r="E895" s="3">
        <f t="shared" si="40"/>
        <v>679.50999999999976</v>
      </c>
      <c r="F895" s="4">
        <f t="shared" si="41"/>
        <v>38.904999999999745</v>
      </c>
      <c r="G895" s="4">
        <f t="shared" si="42"/>
        <v>-38.904999999999745</v>
      </c>
    </row>
    <row r="896" spans="1:7" x14ac:dyDescent="0.3">
      <c r="A896" s="2">
        <v>42853</v>
      </c>
      <c r="B896" s="1">
        <v>35.912500000000001</v>
      </c>
      <c r="C896" s="1">
        <v>924.99</v>
      </c>
      <c r="D896" s="1">
        <v>150.25</v>
      </c>
      <c r="E896" s="3">
        <f t="shared" si="40"/>
        <v>640.60500000000002</v>
      </c>
      <c r="F896" s="4">
        <f t="shared" si="41"/>
        <v>-39.529799999999796</v>
      </c>
      <c r="G896" s="4">
        <f t="shared" si="42"/>
        <v>39.529799999999796</v>
      </c>
    </row>
    <row r="897" spans="1:7" x14ac:dyDescent="0.3">
      <c r="A897" s="2">
        <v>42852</v>
      </c>
      <c r="B897" s="1">
        <v>35.947499999999998</v>
      </c>
      <c r="C897" s="1">
        <v>918.37990000000002</v>
      </c>
      <c r="D897" s="1">
        <v>147.69999999999999</v>
      </c>
      <c r="E897" s="3">
        <f t="shared" si="40"/>
        <v>680.13479999999981</v>
      </c>
      <c r="F897" s="4">
        <f t="shared" si="41"/>
        <v>-3.2452000000002954</v>
      </c>
      <c r="G897" s="4">
        <f t="shared" si="42"/>
        <v>3.2452000000002954</v>
      </c>
    </row>
    <row r="898" spans="1:7" x14ac:dyDescent="0.3">
      <c r="A898" s="2">
        <v>42851</v>
      </c>
      <c r="B898" s="1">
        <v>35.92</v>
      </c>
      <c r="C898" s="1">
        <v>909.29</v>
      </c>
      <c r="D898" s="1">
        <v>146.56</v>
      </c>
      <c r="E898" s="3">
        <f t="shared" si="40"/>
        <v>683.38000000000011</v>
      </c>
      <c r="F898" s="4">
        <f t="shared" si="41"/>
        <v>-8.6851999999998952</v>
      </c>
      <c r="G898" s="4">
        <f t="shared" si="42"/>
        <v>8.6851999999998952</v>
      </c>
    </row>
    <row r="899" spans="1:7" x14ac:dyDescent="0.3">
      <c r="A899" s="2">
        <v>42850</v>
      </c>
      <c r="B899" s="1">
        <v>36.1325</v>
      </c>
      <c r="C899" s="1">
        <v>907.62009999999998</v>
      </c>
      <c r="D899" s="1">
        <v>146.49</v>
      </c>
      <c r="E899" s="3">
        <f t="shared" si="40"/>
        <v>692.0652</v>
      </c>
      <c r="F899" s="4">
        <f t="shared" si="41"/>
        <v>-8.8545999999996639</v>
      </c>
      <c r="G899" s="4">
        <f t="shared" si="42"/>
        <v>8.8545999999996639</v>
      </c>
    </row>
    <row r="900" spans="1:7" x14ac:dyDescent="0.3">
      <c r="A900" s="2">
        <v>42849</v>
      </c>
      <c r="B900" s="1">
        <v>35.909999999999997</v>
      </c>
      <c r="C900" s="1">
        <v>907.40989999999999</v>
      </c>
      <c r="D900" s="1">
        <v>145.47</v>
      </c>
      <c r="E900" s="3">
        <f t="shared" si="40"/>
        <v>700.91979999999967</v>
      </c>
      <c r="F900" s="4">
        <f t="shared" si="41"/>
        <v>-0.91520000000036816</v>
      </c>
      <c r="G900" s="4">
        <f t="shared" si="42"/>
        <v>0.91520000000036816</v>
      </c>
    </row>
    <row r="901" spans="1:7" x14ac:dyDescent="0.3">
      <c r="A901" s="2">
        <v>42846</v>
      </c>
      <c r="B901" s="1">
        <v>35.567500000000003</v>
      </c>
      <c r="C901" s="1">
        <v>898.53</v>
      </c>
      <c r="D901" s="1">
        <v>143.68</v>
      </c>
      <c r="E901" s="3">
        <f t="shared" si="40"/>
        <v>701.83500000000004</v>
      </c>
      <c r="F901" s="4">
        <f t="shared" si="41"/>
        <v>-6.785200000000259</v>
      </c>
      <c r="G901" s="4">
        <f t="shared" si="42"/>
        <v>6.785200000000259</v>
      </c>
    </row>
    <row r="902" spans="1:7" x14ac:dyDescent="0.3">
      <c r="A902" s="2">
        <v>42845</v>
      </c>
      <c r="B902" s="1">
        <v>35.61</v>
      </c>
      <c r="C902" s="1">
        <v>902.06010000000003</v>
      </c>
      <c r="D902" s="1">
        <v>143.80000000000001</v>
      </c>
      <c r="E902" s="3">
        <f t="shared" ref="E902:E965" si="43">B902*$J$1+C902*$K$1+D902*$L$1</f>
        <v>708.6202000000003</v>
      </c>
      <c r="F902" s="4">
        <f t="shared" ref="F902:F965" si="44">E902-E903</f>
        <v>-2.8797999999997046</v>
      </c>
      <c r="G902" s="4">
        <f t="shared" ref="G902:G965" si="45">-F902</f>
        <v>2.8797999999997046</v>
      </c>
    </row>
    <row r="903" spans="1:7" x14ac:dyDescent="0.3">
      <c r="A903" s="2">
        <v>42844</v>
      </c>
      <c r="B903" s="1">
        <v>35.17</v>
      </c>
      <c r="C903" s="1">
        <v>899.2</v>
      </c>
      <c r="D903" s="1">
        <v>142.27000000000001</v>
      </c>
      <c r="E903" s="3">
        <f t="shared" si="43"/>
        <v>711.5</v>
      </c>
      <c r="F903" s="4">
        <f t="shared" si="44"/>
        <v>-41.859999999999218</v>
      </c>
      <c r="G903" s="4">
        <f t="shared" si="45"/>
        <v>41.859999999999218</v>
      </c>
    </row>
    <row r="904" spans="1:7" x14ac:dyDescent="0.3">
      <c r="A904" s="2">
        <v>42843</v>
      </c>
      <c r="B904" s="1">
        <v>35.299999999999997</v>
      </c>
      <c r="C904" s="1">
        <v>903.78</v>
      </c>
      <c r="D904" s="1">
        <v>140.96</v>
      </c>
      <c r="E904" s="3">
        <f t="shared" si="43"/>
        <v>753.35999999999922</v>
      </c>
      <c r="F904" s="4">
        <f t="shared" si="44"/>
        <v>4.9049999999983811</v>
      </c>
      <c r="G904" s="4">
        <f t="shared" si="45"/>
        <v>-4.9049999999983811</v>
      </c>
    </row>
    <row r="905" spans="1:7" x14ac:dyDescent="0.3">
      <c r="A905" s="2">
        <v>42842</v>
      </c>
      <c r="B905" s="1">
        <v>35.457500000000003</v>
      </c>
      <c r="C905" s="1">
        <v>901.99</v>
      </c>
      <c r="D905" s="1">
        <v>141.41999999999999</v>
      </c>
      <c r="E905" s="3">
        <f t="shared" si="43"/>
        <v>748.45500000000084</v>
      </c>
      <c r="F905" s="4">
        <f t="shared" si="44"/>
        <v>3.7902000000003682</v>
      </c>
      <c r="G905" s="4">
        <f t="shared" si="45"/>
        <v>-3.7902000000003682</v>
      </c>
    </row>
    <row r="906" spans="1:7" x14ac:dyDescent="0.3">
      <c r="A906" s="2">
        <v>42839</v>
      </c>
      <c r="B906" s="1">
        <v>35.262500000000003</v>
      </c>
      <c r="C906" s="1">
        <v>884.66989999999998</v>
      </c>
      <c r="D906" s="1">
        <v>139.38999999999999</v>
      </c>
      <c r="E906" s="3">
        <f t="shared" si="43"/>
        <v>744.66480000000047</v>
      </c>
      <c r="F906" s="4">
        <f t="shared" si="44"/>
        <v>0</v>
      </c>
      <c r="G906" s="4">
        <f t="shared" si="45"/>
        <v>0</v>
      </c>
    </row>
    <row r="907" spans="1:7" x14ac:dyDescent="0.3">
      <c r="A907" s="2">
        <v>42838</v>
      </c>
      <c r="B907" s="1">
        <v>35.262500000000003</v>
      </c>
      <c r="C907" s="1">
        <v>884.66989999999998</v>
      </c>
      <c r="D907" s="1">
        <v>139.38999999999999</v>
      </c>
      <c r="E907" s="3">
        <f t="shared" si="43"/>
        <v>744.66480000000047</v>
      </c>
      <c r="F907" s="4">
        <f t="shared" si="44"/>
        <v>-28.695199999999204</v>
      </c>
      <c r="G907" s="4">
        <f t="shared" si="45"/>
        <v>28.695199999999204</v>
      </c>
    </row>
    <row r="908" spans="1:7" x14ac:dyDescent="0.3">
      <c r="A908" s="2">
        <v>42837</v>
      </c>
      <c r="B908" s="1">
        <v>35.450000000000003</v>
      </c>
      <c r="C908" s="1">
        <v>896.23</v>
      </c>
      <c r="D908" s="1">
        <v>139.58000000000001</v>
      </c>
      <c r="E908" s="3">
        <f t="shared" si="43"/>
        <v>773.35999999999967</v>
      </c>
      <c r="F908" s="4">
        <f t="shared" si="44"/>
        <v>-3.3352000000004409</v>
      </c>
      <c r="G908" s="4">
        <f t="shared" si="45"/>
        <v>3.3352000000004409</v>
      </c>
    </row>
    <row r="909" spans="1:7" x14ac:dyDescent="0.3">
      <c r="A909" s="2">
        <v>42836</v>
      </c>
      <c r="B909" s="1">
        <v>35.407499999999999</v>
      </c>
      <c r="C909" s="1">
        <v>902.36009999999999</v>
      </c>
      <c r="D909" s="1">
        <v>139.91999999999999</v>
      </c>
      <c r="E909" s="3">
        <f t="shared" si="43"/>
        <v>776.69520000000011</v>
      </c>
      <c r="F909" s="4">
        <f t="shared" si="44"/>
        <v>-6.2098000000000866</v>
      </c>
      <c r="G909" s="4">
        <f t="shared" si="45"/>
        <v>6.2098000000000866</v>
      </c>
    </row>
    <row r="910" spans="1:7" x14ac:dyDescent="0.3">
      <c r="A910" s="2">
        <v>42835</v>
      </c>
      <c r="B910" s="1">
        <v>35.792499999999997</v>
      </c>
      <c r="C910" s="1">
        <v>907.04</v>
      </c>
      <c r="D910" s="1">
        <v>141.04</v>
      </c>
      <c r="E910" s="3">
        <f t="shared" si="43"/>
        <v>782.9050000000002</v>
      </c>
      <c r="F910" s="4">
        <f t="shared" si="44"/>
        <v>16.995200000000295</v>
      </c>
      <c r="G910" s="4">
        <f t="shared" si="45"/>
        <v>-16.995200000000295</v>
      </c>
    </row>
    <row r="911" spans="1:7" x14ac:dyDescent="0.3">
      <c r="A911" s="2">
        <v>42832</v>
      </c>
      <c r="B911" s="1">
        <v>35.835000000000001</v>
      </c>
      <c r="C911" s="1">
        <v>894.87990000000002</v>
      </c>
      <c r="D911" s="1">
        <v>140.78</v>
      </c>
      <c r="E911" s="3">
        <f t="shared" si="43"/>
        <v>765.9097999999999</v>
      </c>
      <c r="F911" s="4">
        <f t="shared" si="44"/>
        <v>-3.0002000000004045</v>
      </c>
      <c r="G911" s="4">
        <f t="shared" si="45"/>
        <v>3.0002000000004045</v>
      </c>
    </row>
    <row r="912" spans="1:7" x14ac:dyDescent="0.3">
      <c r="A912" s="2">
        <v>42831</v>
      </c>
      <c r="B912" s="1">
        <v>35.914999999999999</v>
      </c>
      <c r="C912" s="1">
        <v>898.28</v>
      </c>
      <c r="D912" s="1">
        <v>141.16999999999999</v>
      </c>
      <c r="E912" s="3">
        <f t="shared" si="43"/>
        <v>768.91000000000031</v>
      </c>
      <c r="F912" s="4">
        <f t="shared" si="44"/>
        <v>-12.900000000000091</v>
      </c>
      <c r="G912" s="4">
        <f t="shared" si="45"/>
        <v>12.900000000000091</v>
      </c>
    </row>
    <row r="913" spans="1:7" x14ac:dyDescent="0.3">
      <c r="A913" s="2">
        <v>42830</v>
      </c>
      <c r="B913" s="1">
        <v>36.005000000000003</v>
      </c>
      <c r="C913" s="1">
        <v>909.28</v>
      </c>
      <c r="D913" s="1">
        <v>141.85</v>
      </c>
      <c r="E913" s="3">
        <f t="shared" si="43"/>
        <v>781.8100000000004</v>
      </c>
      <c r="F913" s="4">
        <f t="shared" si="44"/>
        <v>-6.8751999999999498</v>
      </c>
      <c r="G913" s="4">
        <f t="shared" si="45"/>
        <v>6.8751999999999498</v>
      </c>
    </row>
    <row r="914" spans="1:7" x14ac:dyDescent="0.3">
      <c r="A914" s="2">
        <v>42829</v>
      </c>
      <c r="B914" s="1">
        <v>36.192500000000003</v>
      </c>
      <c r="C914" s="1">
        <v>906.83010000000002</v>
      </c>
      <c r="D914" s="1">
        <v>141.72999999999999</v>
      </c>
      <c r="E914" s="3">
        <f t="shared" si="43"/>
        <v>788.68520000000035</v>
      </c>
      <c r="F914" s="4">
        <f t="shared" si="44"/>
        <v>55.015200000000732</v>
      </c>
      <c r="G914" s="4">
        <f t="shared" si="45"/>
        <v>-55.015200000000732</v>
      </c>
    </row>
    <row r="915" spans="1:7" x14ac:dyDescent="0.3">
      <c r="A915" s="2">
        <v>42828</v>
      </c>
      <c r="B915" s="1">
        <v>35.924999999999997</v>
      </c>
      <c r="C915" s="1">
        <v>891.51</v>
      </c>
      <c r="D915" s="1">
        <v>142.28</v>
      </c>
      <c r="E915" s="3">
        <f t="shared" si="43"/>
        <v>733.66999999999962</v>
      </c>
      <c r="F915" s="4">
        <f t="shared" si="44"/>
        <v>5.8399999999996908</v>
      </c>
      <c r="G915" s="4">
        <f t="shared" si="45"/>
        <v>-5.8399999999996908</v>
      </c>
    </row>
    <row r="916" spans="1:7" x14ac:dyDescent="0.3">
      <c r="A916" s="2">
        <v>42825</v>
      </c>
      <c r="B916" s="1">
        <v>35.914999999999999</v>
      </c>
      <c r="C916" s="1">
        <v>886.54</v>
      </c>
      <c r="D916" s="1">
        <v>142.05000000000001</v>
      </c>
      <c r="E916" s="3">
        <f t="shared" si="43"/>
        <v>727.82999999999993</v>
      </c>
      <c r="F916" s="4">
        <f t="shared" si="44"/>
        <v>24.224799999999959</v>
      </c>
      <c r="G916" s="4">
        <f t="shared" si="45"/>
        <v>-24.224799999999959</v>
      </c>
    </row>
    <row r="917" spans="1:7" x14ac:dyDescent="0.3">
      <c r="A917" s="2">
        <v>42824</v>
      </c>
      <c r="B917" s="1">
        <v>35.982500000000002</v>
      </c>
      <c r="C917" s="1">
        <v>876.34010000000001</v>
      </c>
      <c r="D917" s="1">
        <v>142.41</v>
      </c>
      <c r="E917" s="3">
        <f t="shared" si="43"/>
        <v>703.60519999999997</v>
      </c>
      <c r="F917" s="4">
        <f t="shared" si="44"/>
        <v>6.4650000000001455</v>
      </c>
      <c r="G917" s="4">
        <f t="shared" si="45"/>
        <v>-6.4650000000001455</v>
      </c>
    </row>
    <row r="918" spans="1:7" x14ac:dyDescent="0.3">
      <c r="A918" s="2">
        <v>42823</v>
      </c>
      <c r="B918" s="1">
        <v>36.03</v>
      </c>
      <c r="C918" s="1">
        <v>874.32010000000002</v>
      </c>
      <c r="D918" s="1">
        <v>142.65</v>
      </c>
      <c r="E918" s="3">
        <f t="shared" si="43"/>
        <v>697.14019999999982</v>
      </c>
      <c r="F918" s="4">
        <f t="shared" si="44"/>
        <v>22.840199999999641</v>
      </c>
      <c r="G918" s="4">
        <f t="shared" si="45"/>
        <v>-22.840199999999641</v>
      </c>
    </row>
    <row r="919" spans="1:7" x14ac:dyDescent="0.3">
      <c r="A919" s="2">
        <v>42822</v>
      </c>
      <c r="B919" s="1">
        <v>35.950000000000003</v>
      </c>
      <c r="C919" s="1">
        <v>856</v>
      </c>
      <c r="D919" s="1">
        <v>141.76</v>
      </c>
      <c r="E919" s="3">
        <f t="shared" si="43"/>
        <v>674.30000000000018</v>
      </c>
      <c r="F919" s="4">
        <f t="shared" si="44"/>
        <v>26.059799999999996</v>
      </c>
      <c r="G919" s="4">
        <f t="shared" si="45"/>
        <v>-26.059799999999996</v>
      </c>
    </row>
    <row r="920" spans="1:7" x14ac:dyDescent="0.3">
      <c r="A920" s="2">
        <v>42821</v>
      </c>
      <c r="B920" s="1">
        <v>35.22</v>
      </c>
      <c r="C920" s="1">
        <v>846.82010000000002</v>
      </c>
      <c r="D920" s="1">
        <v>140.32</v>
      </c>
      <c r="E920" s="3">
        <f t="shared" si="43"/>
        <v>648.24020000000019</v>
      </c>
      <c r="F920" s="4">
        <f t="shared" si="44"/>
        <v>5.8200000000006185</v>
      </c>
      <c r="G920" s="4">
        <f t="shared" si="45"/>
        <v>-5.8200000000006185</v>
      </c>
    </row>
    <row r="921" spans="1:7" x14ac:dyDescent="0.3">
      <c r="A921" s="2">
        <v>42818</v>
      </c>
      <c r="B921" s="1">
        <v>35.159999999999997</v>
      </c>
      <c r="C921" s="1">
        <v>845.61009999999999</v>
      </c>
      <c r="D921" s="1">
        <v>140.34</v>
      </c>
      <c r="E921" s="3">
        <f t="shared" si="43"/>
        <v>642.42019999999957</v>
      </c>
      <c r="F921" s="4">
        <f t="shared" si="44"/>
        <v>-23.239600000000337</v>
      </c>
      <c r="G921" s="4">
        <f t="shared" si="45"/>
        <v>23.239600000000337</v>
      </c>
    </row>
    <row r="922" spans="1:7" x14ac:dyDescent="0.3">
      <c r="A922" s="2">
        <v>42817</v>
      </c>
      <c r="B922" s="1">
        <v>35.229999999999997</v>
      </c>
      <c r="C922" s="1">
        <v>847.37990000000002</v>
      </c>
      <c r="D922" s="1">
        <v>139.53</v>
      </c>
      <c r="E922" s="3">
        <f t="shared" si="43"/>
        <v>665.6597999999999</v>
      </c>
      <c r="F922" s="4">
        <f t="shared" si="44"/>
        <v>-6.4103999999997541</v>
      </c>
      <c r="G922" s="4">
        <f t="shared" si="45"/>
        <v>6.4103999999997541</v>
      </c>
    </row>
    <row r="923" spans="1:7" x14ac:dyDescent="0.3">
      <c r="A923" s="2">
        <v>42816</v>
      </c>
      <c r="B923" s="1">
        <v>35.354999999999997</v>
      </c>
      <c r="C923" s="1">
        <v>848.06010000000003</v>
      </c>
      <c r="D923" s="1">
        <v>139.59</v>
      </c>
      <c r="E923" s="3">
        <f t="shared" si="43"/>
        <v>672.07019999999966</v>
      </c>
      <c r="F923" s="4">
        <f t="shared" si="44"/>
        <v>7.8701999999993859</v>
      </c>
      <c r="G923" s="4">
        <f t="shared" si="45"/>
        <v>-7.8701999999993859</v>
      </c>
    </row>
    <row r="924" spans="1:7" x14ac:dyDescent="0.3">
      <c r="A924" s="2">
        <v>42815</v>
      </c>
      <c r="B924" s="1">
        <v>34.96</v>
      </c>
      <c r="C924" s="1">
        <v>843.2</v>
      </c>
      <c r="D924" s="1">
        <v>138.51</v>
      </c>
      <c r="E924" s="3">
        <f t="shared" si="43"/>
        <v>664.20000000000027</v>
      </c>
      <c r="F924" s="4">
        <f t="shared" si="44"/>
        <v>-19.1899999999996</v>
      </c>
      <c r="G924" s="4">
        <f t="shared" si="45"/>
        <v>19.1899999999996</v>
      </c>
    </row>
    <row r="925" spans="1:7" x14ac:dyDescent="0.3">
      <c r="A925" s="2">
        <v>42814</v>
      </c>
      <c r="B925" s="1">
        <v>35.365000000000002</v>
      </c>
      <c r="C925" s="1">
        <v>856.97</v>
      </c>
      <c r="D925" s="1">
        <v>139.94</v>
      </c>
      <c r="E925" s="3">
        <f t="shared" si="43"/>
        <v>683.38999999999987</v>
      </c>
      <c r="F925" s="4">
        <f t="shared" si="44"/>
        <v>25.694799999999759</v>
      </c>
      <c r="G925" s="4">
        <f t="shared" si="45"/>
        <v>-25.694799999999759</v>
      </c>
    </row>
    <row r="926" spans="1:7" x14ac:dyDescent="0.3">
      <c r="A926" s="2">
        <v>42811</v>
      </c>
      <c r="B926" s="1">
        <v>34.997500000000002</v>
      </c>
      <c r="C926" s="1">
        <v>852.31010000000003</v>
      </c>
      <c r="D926" s="1">
        <v>139.84</v>
      </c>
      <c r="E926" s="3">
        <f t="shared" si="43"/>
        <v>657.69520000000011</v>
      </c>
      <c r="F926" s="4">
        <f t="shared" si="44"/>
        <v>-7.9695999999994456</v>
      </c>
      <c r="G926" s="4">
        <f t="shared" si="45"/>
        <v>7.9695999999994456</v>
      </c>
    </row>
    <row r="927" spans="1:7" x14ac:dyDescent="0.3">
      <c r="A927" s="2">
        <v>42810</v>
      </c>
      <c r="B927" s="1">
        <v>35.172499999999999</v>
      </c>
      <c r="C927" s="1">
        <v>853.41989999999998</v>
      </c>
      <c r="D927" s="1">
        <v>139.99</v>
      </c>
      <c r="E927" s="3">
        <f t="shared" si="43"/>
        <v>665.66479999999956</v>
      </c>
      <c r="F927" s="4">
        <f t="shared" si="44"/>
        <v>-1.6252000000004045</v>
      </c>
      <c r="G927" s="4">
        <f t="shared" si="45"/>
        <v>1.6252000000004045</v>
      </c>
    </row>
    <row r="928" spans="1:7" x14ac:dyDescent="0.3">
      <c r="A928" s="2">
        <v>42809</v>
      </c>
      <c r="B928" s="1">
        <v>35.115000000000002</v>
      </c>
      <c r="C928" s="1">
        <v>852.97</v>
      </c>
      <c r="D928" s="1">
        <v>139.72</v>
      </c>
      <c r="E928" s="3">
        <f t="shared" si="43"/>
        <v>667.29</v>
      </c>
      <c r="F928" s="4">
        <f t="shared" si="44"/>
        <v>11.254999999999654</v>
      </c>
      <c r="G928" s="4">
        <f t="shared" si="45"/>
        <v>-11.254999999999654</v>
      </c>
    </row>
    <row r="929" spans="1:7" x14ac:dyDescent="0.3">
      <c r="A929" s="2">
        <v>42808</v>
      </c>
      <c r="B929" s="1">
        <v>34.747500000000002</v>
      </c>
      <c r="C929" s="1">
        <v>852.53</v>
      </c>
      <c r="D929" s="1">
        <v>139.32</v>
      </c>
      <c r="E929" s="3">
        <f t="shared" si="43"/>
        <v>656.03500000000031</v>
      </c>
      <c r="F929" s="4">
        <f t="shared" si="44"/>
        <v>-1.1451999999994769</v>
      </c>
      <c r="G929" s="4">
        <f t="shared" si="45"/>
        <v>1.1451999999994769</v>
      </c>
    </row>
    <row r="930" spans="1:7" x14ac:dyDescent="0.3">
      <c r="A930" s="2">
        <v>42807</v>
      </c>
      <c r="B930" s="1">
        <v>34.799999999999997</v>
      </c>
      <c r="C930" s="1">
        <v>854.59010000000001</v>
      </c>
      <c r="D930" s="1">
        <v>139.6</v>
      </c>
      <c r="E930" s="3">
        <f t="shared" si="43"/>
        <v>657.18019999999979</v>
      </c>
      <c r="F930" s="4">
        <f t="shared" si="44"/>
        <v>-11.18980000000056</v>
      </c>
      <c r="G930" s="4">
        <f t="shared" si="45"/>
        <v>11.18980000000056</v>
      </c>
    </row>
    <row r="931" spans="1:7" x14ac:dyDescent="0.3">
      <c r="A931" s="2">
        <v>42804</v>
      </c>
      <c r="B931" s="1">
        <v>34.784999999999997</v>
      </c>
      <c r="C931" s="1">
        <v>852.46</v>
      </c>
      <c r="D931" s="1">
        <v>138.79</v>
      </c>
      <c r="E931" s="3">
        <f t="shared" si="43"/>
        <v>668.37000000000035</v>
      </c>
      <c r="F931" s="4">
        <f t="shared" si="44"/>
        <v>-6.3299999999994725</v>
      </c>
      <c r="G931" s="4">
        <f t="shared" si="45"/>
        <v>6.3299999999994725</v>
      </c>
    </row>
    <row r="932" spans="1:7" x14ac:dyDescent="0.3">
      <c r="A932" s="2">
        <v>42803</v>
      </c>
      <c r="B932" s="1">
        <v>34.67</v>
      </c>
      <c r="C932" s="1">
        <v>853</v>
      </c>
      <c r="D932" s="1">
        <v>138.24</v>
      </c>
      <c r="E932" s="3">
        <f t="shared" si="43"/>
        <v>674.69999999999982</v>
      </c>
      <c r="F932" s="4">
        <f t="shared" si="44"/>
        <v>-9.4000000000000909</v>
      </c>
      <c r="G932" s="4">
        <f t="shared" si="45"/>
        <v>9.4000000000000909</v>
      </c>
    </row>
    <row r="933" spans="1:7" x14ac:dyDescent="0.3">
      <c r="A933" s="2">
        <v>42802</v>
      </c>
      <c r="B933" s="1">
        <v>34.75</v>
      </c>
      <c r="C933" s="1">
        <v>850.5</v>
      </c>
      <c r="D933" s="1">
        <v>137.72</v>
      </c>
      <c r="E933" s="3">
        <f t="shared" si="43"/>
        <v>684.09999999999991</v>
      </c>
      <c r="F933" s="4">
        <f t="shared" si="44"/>
        <v>-5.9400000000000546</v>
      </c>
      <c r="G933" s="4">
        <f t="shared" si="45"/>
        <v>5.9400000000000546</v>
      </c>
    </row>
    <row r="934" spans="1:7" x14ac:dyDescent="0.3">
      <c r="A934" s="2">
        <v>42801</v>
      </c>
      <c r="B934" s="1">
        <v>34.880000000000003</v>
      </c>
      <c r="C934" s="1">
        <v>846.02</v>
      </c>
      <c r="D934" s="1">
        <v>137.30000000000001</v>
      </c>
      <c r="E934" s="3">
        <f t="shared" si="43"/>
        <v>690.04</v>
      </c>
      <c r="F934" s="4">
        <f t="shared" si="44"/>
        <v>3.4697999999998501</v>
      </c>
      <c r="G934" s="4">
        <f t="shared" si="45"/>
        <v>-3.4697999999998501</v>
      </c>
    </row>
    <row r="935" spans="1:7" x14ac:dyDescent="0.3">
      <c r="A935" s="2">
        <v>42800</v>
      </c>
      <c r="B935" s="1">
        <v>34.835000000000001</v>
      </c>
      <c r="C935" s="1">
        <v>846.61009999999999</v>
      </c>
      <c r="D935" s="1">
        <v>137.41999999999999</v>
      </c>
      <c r="E935" s="3">
        <f t="shared" si="43"/>
        <v>686.57020000000011</v>
      </c>
      <c r="F935" s="4">
        <f t="shared" si="44"/>
        <v>-17.039600000000064</v>
      </c>
      <c r="G935" s="4">
        <f t="shared" si="45"/>
        <v>17.039600000000064</v>
      </c>
    </row>
    <row r="936" spans="1:7" x14ac:dyDescent="0.3">
      <c r="A936" s="2">
        <v>42797</v>
      </c>
      <c r="B936" s="1">
        <v>34.945</v>
      </c>
      <c r="C936" s="1">
        <v>849.87990000000002</v>
      </c>
      <c r="D936" s="1">
        <v>137.16999999999999</v>
      </c>
      <c r="E936" s="3">
        <f t="shared" si="43"/>
        <v>703.60980000000018</v>
      </c>
      <c r="F936" s="4">
        <f t="shared" si="44"/>
        <v>3.9899999999997817</v>
      </c>
      <c r="G936" s="4">
        <f t="shared" si="45"/>
        <v>-3.9899999999997817</v>
      </c>
    </row>
    <row r="937" spans="1:7" x14ac:dyDescent="0.3">
      <c r="A937" s="2">
        <v>42796</v>
      </c>
      <c r="B937" s="1">
        <v>34.74</v>
      </c>
      <c r="C937" s="1">
        <v>848.90989999999999</v>
      </c>
      <c r="D937" s="1">
        <v>136.76</v>
      </c>
      <c r="E937" s="3">
        <f t="shared" si="43"/>
        <v>699.6198000000004</v>
      </c>
      <c r="F937" s="4">
        <f t="shared" si="44"/>
        <v>-5.515400000000227</v>
      </c>
      <c r="G937" s="4">
        <f t="shared" si="45"/>
        <v>5.515400000000227</v>
      </c>
    </row>
    <row r="938" spans="1:7" x14ac:dyDescent="0.3">
      <c r="A938" s="2">
        <v>42795</v>
      </c>
      <c r="B938" s="1">
        <v>34.947499999999998</v>
      </c>
      <c r="C938" s="1">
        <v>853.08010000000002</v>
      </c>
      <c r="D938" s="1">
        <v>137.41999999999999</v>
      </c>
      <c r="E938" s="3">
        <f t="shared" si="43"/>
        <v>705.13520000000062</v>
      </c>
      <c r="F938" s="4">
        <f t="shared" si="44"/>
        <v>13.480200000000423</v>
      </c>
      <c r="G938" s="4">
        <f t="shared" si="45"/>
        <v>-13.480200000000423</v>
      </c>
    </row>
    <row r="939" spans="1:7" x14ac:dyDescent="0.3">
      <c r="A939" s="2">
        <v>42794</v>
      </c>
      <c r="B939" s="1">
        <v>34.247500000000002</v>
      </c>
      <c r="C939" s="1">
        <v>845.04</v>
      </c>
      <c r="D939" s="1">
        <v>135.54</v>
      </c>
      <c r="E939" s="3">
        <f t="shared" si="43"/>
        <v>691.6550000000002</v>
      </c>
      <c r="F939" s="4">
        <f t="shared" si="44"/>
        <v>10.950199999999768</v>
      </c>
      <c r="G939" s="4">
        <f t="shared" si="45"/>
        <v>-10.950199999999768</v>
      </c>
    </row>
    <row r="940" spans="1:7" x14ac:dyDescent="0.3">
      <c r="A940" s="2">
        <v>42793</v>
      </c>
      <c r="B940" s="1">
        <v>34.232500000000002</v>
      </c>
      <c r="C940" s="1">
        <v>848.63990000000001</v>
      </c>
      <c r="D940" s="1">
        <v>136.41</v>
      </c>
      <c r="E940" s="3">
        <f t="shared" si="43"/>
        <v>680.70480000000043</v>
      </c>
      <c r="F940" s="4">
        <f t="shared" si="44"/>
        <v>-9.2251999999994041</v>
      </c>
      <c r="G940" s="4">
        <f t="shared" si="45"/>
        <v>9.2251999999994041</v>
      </c>
    </row>
    <row r="941" spans="1:7" x14ac:dyDescent="0.3">
      <c r="A941" s="2">
        <v>42790</v>
      </c>
      <c r="B941" s="1">
        <v>34.164999999999999</v>
      </c>
      <c r="C941" s="1">
        <v>845.24</v>
      </c>
      <c r="D941" s="1">
        <v>135.44</v>
      </c>
      <c r="E941" s="3">
        <f t="shared" si="43"/>
        <v>689.92999999999984</v>
      </c>
      <c r="F941" s="4">
        <f t="shared" si="44"/>
        <v>-13.874799999999595</v>
      </c>
      <c r="G941" s="4">
        <f t="shared" si="45"/>
        <v>13.874799999999595</v>
      </c>
    </row>
    <row r="942" spans="1:7" x14ac:dyDescent="0.3">
      <c r="A942" s="2">
        <v>42789</v>
      </c>
      <c r="B942" s="1">
        <v>34.1325</v>
      </c>
      <c r="C942" s="1">
        <v>852.18989999999997</v>
      </c>
      <c r="D942" s="1">
        <v>135.36000000000001</v>
      </c>
      <c r="E942" s="3">
        <f t="shared" si="43"/>
        <v>703.80479999999943</v>
      </c>
      <c r="F942" s="4">
        <f t="shared" si="44"/>
        <v>1.1095999999993182</v>
      </c>
      <c r="G942" s="4">
        <f t="shared" si="45"/>
        <v>-1.1095999999993182</v>
      </c>
    </row>
    <row r="943" spans="1:7" x14ac:dyDescent="0.3">
      <c r="A943" s="2">
        <v>42788</v>
      </c>
      <c r="B943" s="1">
        <v>34.277500000000003</v>
      </c>
      <c r="C943" s="1">
        <v>855.61009999999999</v>
      </c>
      <c r="D943" s="1">
        <v>136.12</v>
      </c>
      <c r="E943" s="3">
        <f t="shared" si="43"/>
        <v>702.69520000000011</v>
      </c>
      <c r="F943" s="4">
        <f t="shared" si="44"/>
        <v>-44.5345999999995</v>
      </c>
      <c r="G943" s="4">
        <f t="shared" si="45"/>
        <v>44.5345999999995</v>
      </c>
    </row>
    <row r="944" spans="1:7" x14ac:dyDescent="0.3">
      <c r="A944" s="2">
        <v>42787</v>
      </c>
      <c r="B944" s="1">
        <v>34.174999999999997</v>
      </c>
      <c r="C944" s="1">
        <v>856.43989999999997</v>
      </c>
      <c r="D944" s="1">
        <v>133.72</v>
      </c>
      <c r="E944" s="3">
        <f t="shared" si="43"/>
        <v>747.22979999999961</v>
      </c>
      <c r="F944" s="4">
        <f t="shared" si="44"/>
        <v>31.1895999999997</v>
      </c>
      <c r="G944" s="4">
        <f t="shared" si="45"/>
        <v>-31.1895999999997</v>
      </c>
    </row>
    <row r="945" spans="1:7" x14ac:dyDescent="0.3">
      <c r="A945" s="2">
        <v>42786</v>
      </c>
      <c r="B945" s="1">
        <v>33.93</v>
      </c>
      <c r="C945" s="1">
        <v>845.07010000000002</v>
      </c>
      <c r="D945" s="1">
        <v>133.53</v>
      </c>
      <c r="E945" s="3">
        <f t="shared" si="43"/>
        <v>716.04019999999991</v>
      </c>
      <c r="F945" s="4">
        <f t="shared" si="44"/>
        <v>0</v>
      </c>
      <c r="G945" s="4">
        <f t="shared" si="45"/>
        <v>0</v>
      </c>
    </row>
    <row r="946" spans="1:7" x14ac:dyDescent="0.3">
      <c r="A946" s="2">
        <v>42783</v>
      </c>
      <c r="B946" s="1">
        <v>33.93</v>
      </c>
      <c r="C946" s="1">
        <v>845.07010000000002</v>
      </c>
      <c r="D946" s="1">
        <v>133.53</v>
      </c>
      <c r="E946" s="3">
        <f t="shared" si="43"/>
        <v>716.04019999999991</v>
      </c>
      <c r="F946" s="4">
        <f t="shared" si="44"/>
        <v>12.750400000000354</v>
      </c>
      <c r="G946" s="4">
        <f t="shared" si="45"/>
        <v>-12.750400000000354</v>
      </c>
    </row>
    <row r="947" spans="1:7" x14ac:dyDescent="0.3">
      <c r="A947" s="2">
        <v>42782</v>
      </c>
      <c r="B947" s="1">
        <v>33.836199999999998</v>
      </c>
      <c r="C947" s="1">
        <v>844.13990000000001</v>
      </c>
      <c r="D947" s="1">
        <v>133.84</v>
      </c>
      <c r="E947" s="3">
        <f t="shared" si="43"/>
        <v>703.28979999999956</v>
      </c>
      <c r="F947" s="4">
        <f t="shared" si="44"/>
        <v>-7.18520000000035</v>
      </c>
      <c r="G947" s="4">
        <f t="shared" si="45"/>
        <v>7.18520000000035</v>
      </c>
    </row>
    <row r="948" spans="1:7" x14ac:dyDescent="0.3">
      <c r="A948" s="2">
        <v>42781</v>
      </c>
      <c r="B948" s="1">
        <v>33.877499999999998</v>
      </c>
      <c r="C948" s="1">
        <v>842.7</v>
      </c>
      <c r="D948" s="1">
        <v>133.44</v>
      </c>
      <c r="E948" s="3">
        <f t="shared" si="43"/>
        <v>710.47499999999991</v>
      </c>
      <c r="F948" s="4">
        <f t="shared" si="44"/>
        <v>26.945199999999659</v>
      </c>
      <c r="G948" s="4">
        <f t="shared" si="45"/>
        <v>-26.945199999999659</v>
      </c>
    </row>
    <row r="949" spans="1:7" x14ac:dyDescent="0.3">
      <c r="A949" s="2">
        <v>42780</v>
      </c>
      <c r="B949" s="1">
        <v>33.755000000000003</v>
      </c>
      <c r="C949" s="1">
        <v>836.38990000000001</v>
      </c>
      <c r="D949" s="1">
        <v>133.85</v>
      </c>
      <c r="E949" s="3">
        <f t="shared" si="43"/>
        <v>683.52980000000025</v>
      </c>
      <c r="F949" s="4">
        <f t="shared" si="44"/>
        <v>25.344800000000305</v>
      </c>
      <c r="G949" s="4">
        <f t="shared" si="45"/>
        <v>-25.344800000000305</v>
      </c>
    </row>
    <row r="950" spans="1:7" x14ac:dyDescent="0.3">
      <c r="A950" s="2">
        <v>42779</v>
      </c>
      <c r="B950" s="1">
        <v>33.322499999999998</v>
      </c>
      <c r="C950" s="1">
        <v>836.53</v>
      </c>
      <c r="D950" s="1">
        <v>134.05000000000001</v>
      </c>
      <c r="E950" s="3">
        <f t="shared" si="43"/>
        <v>658.18499999999995</v>
      </c>
      <c r="F950" s="4">
        <f t="shared" si="44"/>
        <v>35.565000000000055</v>
      </c>
      <c r="G950" s="4">
        <f t="shared" si="45"/>
        <v>-35.565000000000055</v>
      </c>
    </row>
    <row r="951" spans="1:7" x14ac:dyDescent="0.3">
      <c r="A951" s="2">
        <v>42776</v>
      </c>
      <c r="B951" s="1">
        <v>33.03</v>
      </c>
      <c r="C951" s="1">
        <v>827.46</v>
      </c>
      <c r="D951" s="1">
        <v>134.19</v>
      </c>
      <c r="E951" s="3">
        <f t="shared" si="43"/>
        <v>622.61999999999989</v>
      </c>
      <c r="F951" s="4">
        <f t="shared" si="44"/>
        <v>7.4497999999998683</v>
      </c>
      <c r="G951" s="4">
        <f t="shared" si="45"/>
        <v>-7.4497999999998683</v>
      </c>
    </row>
    <row r="952" spans="1:7" x14ac:dyDescent="0.3">
      <c r="A952" s="2">
        <v>42775</v>
      </c>
      <c r="B952" s="1">
        <v>33.104999999999997</v>
      </c>
      <c r="C952" s="1">
        <v>821.36009999999999</v>
      </c>
      <c r="D952" s="1">
        <v>134.13999999999999</v>
      </c>
      <c r="E952" s="3">
        <f t="shared" si="43"/>
        <v>615.17020000000002</v>
      </c>
      <c r="F952" s="4">
        <f t="shared" si="44"/>
        <v>9.2501999999999498</v>
      </c>
      <c r="G952" s="4">
        <f t="shared" si="45"/>
        <v>-9.2501999999999498</v>
      </c>
    </row>
    <row r="953" spans="1:7" x14ac:dyDescent="0.3">
      <c r="A953" s="2">
        <v>42774</v>
      </c>
      <c r="B953" s="1">
        <v>33.01</v>
      </c>
      <c r="C953" s="1">
        <v>819.71</v>
      </c>
      <c r="D953" s="1">
        <v>134.19999999999999</v>
      </c>
      <c r="E953" s="3">
        <f t="shared" si="43"/>
        <v>605.92000000000007</v>
      </c>
      <c r="F953" s="4">
        <f t="shared" si="44"/>
        <v>-26.404999999999745</v>
      </c>
      <c r="G953" s="4">
        <f t="shared" si="45"/>
        <v>26.404999999999745</v>
      </c>
    </row>
    <row r="954" spans="1:7" x14ac:dyDescent="0.3">
      <c r="A954" s="2">
        <v>42773</v>
      </c>
      <c r="B954" s="1">
        <v>32.8825</v>
      </c>
      <c r="C954" s="1">
        <v>812.5</v>
      </c>
      <c r="D954" s="1">
        <v>131.84</v>
      </c>
      <c r="E954" s="3">
        <f t="shared" si="43"/>
        <v>632.32499999999982</v>
      </c>
      <c r="F954" s="4">
        <f t="shared" si="44"/>
        <v>29.620199999999386</v>
      </c>
      <c r="G954" s="4">
        <f t="shared" si="45"/>
        <v>-29.620199999999386</v>
      </c>
    </row>
    <row r="955" spans="1:7" x14ac:dyDescent="0.3">
      <c r="A955" s="2">
        <v>42772</v>
      </c>
      <c r="B955" s="1">
        <v>32.572499999999998</v>
      </c>
      <c r="C955" s="1">
        <v>807.63990000000001</v>
      </c>
      <c r="D955" s="1">
        <v>132.06</v>
      </c>
      <c r="E955" s="3">
        <f t="shared" si="43"/>
        <v>602.70480000000043</v>
      </c>
      <c r="F955" s="4">
        <f t="shared" si="44"/>
        <v>-11.595200000000204</v>
      </c>
      <c r="G955" s="4">
        <f t="shared" si="45"/>
        <v>11.595200000000204</v>
      </c>
    </row>
    <row r="956" spans="1:7" x14ac:dyDescent="0.3">
      <c r="A956" s="2">
        <v>42769</v>
      </c>
      <c r="B956" s="1">
        <v>32.270000000000003</v>
      </c>
      <c r="C956" s="1">
        <v>810.2</v>
      </c>
      <c r="D956" s="1">
        <v>130.97999999999999</v>
      </c>
      <c r="E956" s="3">
        <f t="shared" si="43"/>
        <v>614.30000000000064</v>
      </c>
      <c r="F956" s="4">
        <f t="shared" si="44"/>
        <v>-55.424999999999272</v>
      </c>
      <c r="G956" s="4">
        <f t="shared" si="45"/>
        <v>55.424999999999272</v>
      </c>
    </row>
    <row r="957" spans="1:7" x14ac:dyDescent="0.3">
      <c r="A957" s="2">
        <v>42768</v>
      </c>
      <c r="B957" s="1">
        <v>32.1325</v>
      </c>
      <c r="C957" s="1">
        <v>839.95</v>
      </c>
      <c r="D957" s="1">
        <v>130.84</v>
      </c>
      <c r="E957" s="3">
        <f t="shared" si="43"/>
        <v>669.72499999999991</v>
      </c>
      <c r="F957" s="4">
        <f t="shared" si="44"/>
        <v>60.249799999999595</v>
      </c>
      <c r="G957" s="4">
        <f t="shared" si="45"/>
        <v>-60.249799999999595</v>
      </c>
    </row>
    <row r="958" spans="1:7" x14ac:dyDescent="0.3">
      <c r="A958" s="2">
        <v>42767</v>
      </c>
      <c r="B958" s="1">
        <v>32.1875</v>
      </c>
      <c r="C958" s="1">
        <v>832.3501</v>
      </c>
      <c r="D958" s="1">
        <v>133.22999999999999</v>
      </c>
      <c r="E958" s="3">
        <f t="shared" si="43"/>
        <v>609.47520000000031</v>
      </c>
      <c r="F958" s="4">
        <f t="shared" si="44"/>
        <v>52.040199999999913</v>
      </c>
      <c r="G958" s="4">
        <f t="shared" si="45"/>
        <v>-52.040199999999913</v>
      </c>
    </row>
    <row r="959" spans="1:7" x14ac:dyDescent="0.3">
      <c r="A959" s="2">
        <v>42766</v>
      </c>
      <c r="B959" s="1">
        <v>30.337499999999999</v>
      </c>
      <c r="C959" s="1">
        <v>823.48</v>
      </c>
      <c r="D959" s="1">
        <v>130.32</v>
      </c>
      <c r="E959" s="3">
        <f t="shared" si="43"/>
        <v>557.4350000000004</v>
      </c>
      <c r="F959" s="4">
        <f t="shared" si="44"/>
        <v>-4.0997999999995045</v>
      </c>
      <c r="G959" s="4">
        <f t="shared" si="45"/>
        <v>4.0997999999995045</v>
      </c>
    </row>
    <row r="960" spans="1:7" x14ac:dyDescent="0.3">
      <c r="A960" s="2">
        <v>42765</v>
      </c>
      <c r="B960" s="1">
        <v>30.407499999999999</v>
      </c>
      <c r="C960" s="1">
        <v>830.37990000000002</v>
      </c>
      <c r="D960" s="1">
        <v>130.97999999999999</v>
      </c>
      <c r="E960" s="3">
        <f t="shared" si="43"/>
        <v>561.5347999999999</v>
      </c>
      <c r="F960" s="4">
        <f t="shared" si="44"/>
        <v>9.2198000000003049</v>
      </c>
      <c r="G960" s="4">
        <f t="shared" si="45"/>
        <v>-9.2198000000003049</v>
      </c>
    </row>
    <row r="961" spans="1:7" x14ac:dyDescent="0.3">
      <c r="A961" s="2">
        <v>42762</v>
      </c>
      <c r="B961" s="1">
        <v>30.487500000000001</v>
      </c>
      <c r="C961" s="1">
        <v>835.77</v>
      </c>
      <c r="D961" s="1">
        <v>132.18</v>
      </c>
      <c r="E961" s="3">
        <f t="shared" si="43"/>
        <v>552.3149999999996</v>
      </c>
      <c r="F961" s="4">
        <f t="shared" si="44"/>
        <v>5.3651999999997315</v>
      </c>
      <c r="G961" s="4">
        <f t="shared" si="45"/>
        <v>-5.3651999999997315</v>
      </c>
    </row>
    <row r="962" spans="1:7" x14ac:dyDescent="0.3">
      <c r="A962" s="2">
        <v>42761</v>
      </c>
      <c r="B962" s="1">
        <v>30.484999999999999</v>
      </c>
      <c r="C962" s="1">
        <v>839.1499</v>
      </c>
      <c r="D962" s="1">
        <v>132.78</v>
      </c>
      <c r="E962" s="3">
        <f t="shared" si="43"/>
        <v>546.94979999999987</v>
      </c>
      <c r="F962" s="4">
        <f t="shared" si="44"/>
        <v>-19.990200000000186</v>
      </c>
      <c r="G962" s="4">
        <f t="shared" si="45"/>
        <v>19.990200000000186</v>
      </c>
    </row>
    <row r="963" spans="1:7" x14ac:dyDescent="0.3">
      <c r="A963" s="2">
        <v>42760</v>
      </c>
      <c r="B963" s="1">
        <v>30.47</v>
      </c>
      <c r="C963" s="1">
        <v>836.52</v>
      </c>
      <c r="D963" s="1">
        <v>131.47999999999999</v>
      </c>
      <c r="E963" s="3">
        <f t="shared" si="43"/>
        <v>566.94000000000005</v>
      </c>
      <c r="F963" s="4">
        <f t="shared" si="44"/>
        <v>9.8352000000004409</v>
      </c>
      <c r="G963" s="4">
        <f t="shared" si="45"/>
        <v>-9.8352000000004409</v>
      </c>
    </row>
    <row r="964" spans="1:7" x14ac:dyDescent="0.3">
      <c r="A964" s="2">
        <v>42759</v>
      </c>
      <c r="B964" s="1">
        <v>29.9925</v>
      </c>
      <c r="C964" s="1">
        <v>822.43989999999997</v>
      </c>
      <c r="D964" s="1">
        <v>129.37</v>
      </c>
      <c r="E964" s="3">
        <f t="shared" si="43"/>
        <v>557.10479999999961</v>
      </c>
      <c r="F964" s="4">
        <f t="shared" si="44"/>
        <v>-1.0549999999998363</v>
      </c>
      <c r="G964" s="4">
        <f t="shared" si="45"/>
        <v>1.0549999999998363</v>
      </c>
    </row>
    <row r="965" spans="1:7" x14ac:dyDescent="0.3">
      <c r="A965" s="2">
        <v>42758</v>
      </c>
      <c r="B965" s="1">
        <v>30.02</v>
      </c>
      <c r="C965" s="1">
        <v>817.87990000000002</v>
      </c>
      <c r="D965" s="1">
        <v>128.93</v>
      </c>
      <c r="E965" s="3">
        <f t="shared" si="43"/>
        <v>558.15979999999945</v>
      </c>
      <c r="F965" s="4">
        <f t="shared" si="44"/>
        <v>-17.700400000000627</v>
      </c>
      <c r="G965" s="4">
        <f t="shared" si="45"/>
        <v>17.700400000000627</v>
      </c>
    </row>
    <row r="966" spans="1:7" x14ac:dyDescent="0.3">
      <c r="A966" s="2">
        <v>42755</v>
      </c>
      <c r="B966" s="1">
        <v>30</v>
      </c>
      <c r="C966" s="1">
        <v>808.33010000000002</v>
      </c>
      <c r="D966" s="1">
        <v>127.04</v>
      </c>
      <c r="E966" s="3">
        <f t="shared" ref="E966:E1029" si="46">B966*$J$1+C966*$K$1+D966*$L$1</f>
        <v>575.86020000000008</v>
      </c>
      <c r="F966" s="4">
        <f t="shared" ref="F966:F1029" si="47">E966-E967</f>
        <v>11.53020000000015</v>
      </c>
      <c r="G966" s="4">
        <f t="shared" ref="G966:G1029" si="48">-F966</f>
        <v>-11.53020000000015</v>
      </c>
    </row>
    <row r="967" spans="1:7" x14ac:dyDescent="0.3">
      <c r="A967" s="2">
        <v>42754</v>
      </c>
      <c r="B967" s="1">
        <v>29.945</v>
      </c>
      <c r="C967" s="1">
        <v>809.04</v>
      </c>
      <c r="D967" s="1">
        <v>127.55</v>
      </c>
      <c r="E967" s="3">
        <f t="shared" si="46"/>
        <v>564.32999999999993</v>
      </c>
      <c r="F967" s="4">
        <f t="shared" si="47"/>
        <v>7.8949999999999818</v>
      </c>
      <c r="G967" s="4">
        <f t="shared" si="48"/>
        <v>-7.8949999999999818</v>
      </c>
    </row>
    <row r="968" spans="1:7" x14ac:dyDescent="0.3">
      <c r="A968" s="2">
        <v>42753</v>
      </c>
      <c r="B968" s="1">
        <v>29.997499999999999</v>
      </c>
      <c r="C968" s="1">
        <v>807.48</v>
      </c>
      <c r="D968" s="1">
        <v>127.92</v>
      </c>
      <c r="E968" s="3">
        <f t="shared" si="46"/>
        <v>556.43499999999995</v>
      </c>
      <c r="F968" s="4">
        <f t="shared" si="47"/>
        <v>-5.6050000000000182</v>
      </c>
      <c r="G968" s="4">
        <f t="shared" si="48"/>
        <v>5.6050000000000182</v>
      </c>
    </row>
    <row r="969" spans="1:7" x14ac:dyDescent="0.3">
      <c r="A969" s="2">
        <v>42752</v>
      </c>
      <c r="B969" s="1">
        <v>30</v>
      </c>
      <c r="C969" s="1">
        <v>809.72</v>
      </c>
      <c r="D969" s="1">
        <v>127.87</v>
      </c>
      <c r="E969" s="3">
        <f t="shared" si="46"/>
        <v>562.04</v>
      </c>
      <c r="F969" s="4">
        <f t="shared" si="47"/>
        <v>6.5601999999998952</v>
      </c>
      <c r="G969" s="4">
        <f t="shared" si="48"/>
        <v>-6.5601999999998952</v>
      </c>
    </row>
    <row r="970" spans="1:7" x14ac:dyDescent="0.3">
      <c r="A970" s="2">
        <v>42751</v>
      </c>
      <c r="B970" s="1">
        <v>29.76</v>
      </c>
      <c r="C970" s="1">
        <v>817.13990000000001</v>
      </c>
      <c r="D970" s="1">
        <v>128.34</v>
      </c>
      <c r="E970" s="3">
        <f t="shared" si="46"/>
        <v>555.47980000000007</v>
      </c>
      <c r="F970" s="4">
        <f t="shared" si="47"/>
        <v>0</v>
      </c>
      <c r="G970" s="4">
        <f t="shared" si="48"/>
        <v>0</v>
      </c>
    </row>
    <row r="971" spans="1:7" x14ac:dyDescent="0.3">
      <c r="A971" s="2">
        <v>42748</v>
      </c>
      <c r="B971" s="1">
        <v>29.76</v>
      </c>
      <c r="C971" s="1">
        <v>817.13990000000001</v>
      </c>
      <c r="D971" s="1">
        <v>128.34</v>
      </c>
      <c r="E971" s="3">
        <f t="shared" si="46"/>
        <v>555.47980000000007</v>
      </c>
      <c r="F971" s="4">
        <f t="shared" si="47"/>
        <v>-30.025000000000091</v>
      </c>
      <c r="G971" s="4">
        <f t="shared" si="48"/>
        <v>30.025000000000091</v>
      </c>
    </row>
    <row r="972" spans="1:7" x14ac:dyDescent="0.3">
      <c r="A972" s="2">
        <v>42747</v>
      </c>
      <c r="B972" s="1">
        <v>29.8125</v>
      </c>
      <c r="C972" s="1">
        <v>813.63990000000001</v>
      </c>
      <c r="D972" s="1">
        <v>126.62</v>
      </c>
      <c r="E972" s="3">
        <f t="shared" si="46"/>
        <v>585.50480000000016</v>
      </c>
      <c r="F972" s="4">
        <f t="shared" si="47"/>
        <v>12.389800000000378</v>
      </c>
      <c r="G972" s="4">
        <f t="shared" si="48"/>
        <v>-12.389800000000378</v>
      </c>
    </row>
    <row r="973" spans="1:7" x14ac:dyDescent="0.3">
      <c r="A973" s="2">
        <v>42746</v>
      </c>
      <c r="B973" s="1">
        <v>29.9375</v>
      </c>
      <c r="C973" s="1">
        <v>799.02</v>
      </c>
      <c r="D973" s="1">
        <v>126.09</v>
      </c>
      <c r="E973" s="3">
        <f t="shared" si="46"/>
        <v>573.11499999999978</v>
      </c>
      <c r="F973" s="4">
        <f t="shared" si="47"/>
        <v>-20.559799999999996</v>
      </c>
      <c r="G973" s="4">
        <f t="shared" si="48"/>
        <v>20.559799999999996</v>
      </c>
    </row>
    <row r="974" spans="1:7" x14ac:dyDescent="0.3">
      <c r="A974" s="2">
        <v>42745</v>
      </c>
      <c r="B974" s="1">
        <v>29.7775</v>
      </c>
      <c r="C974" s="1">
        <v>795.8999</v>
      </c>
      <c r="D974" s="1">
        <v>124.35</v>
      </c>
      <c r="E974" s="3">
        <f t="shared" si="46"/>
        <v>593.67479999999978</v>
      </c>
      <c r="F974" s="4">
        <f t="shared" si="47"/>
        <v>10.460000000000036</v>
      </c>
      <c r="G974" s="4">
        <f t="shared" si="48"/>
        <v>-10.460000000000036</v>
      </c>
    </row>
    <row r="975" spans="1:7" x14ac:dyDescent="0.3">
      <c r="A975" s="2">
        <v>42744</v>
      </c>
      <c r="B975" s="1">
        <v>29.747499999999999</v>
      </c>
      <c r="C975" s="1">
        <v>796.91989999999998</v>
      </c>
      <c r="D975" s="1">
        <v>124.9</v>
      </c>
      <c r="E975" s="3">
        <f t="shared" si="46"/>
        <v>583.21479999999974</v>
      </c>
      <c r="F975" s="4">
        <f t="shared" si="47"/>
        <v>-14.440200000000459</v>
      </c>
      <c r="G975" s="4">
        <f t="shared" si="48"/>
        <v>14.440200000000459</v>
      </c>
    </row>
    <row r="976" spans="1:7" x14ac:dyDescent="0.3">
      <c r="A976" s="2">
        <v>42741</v>
      </c>
      <c r="B976" s="1">
        <v>29.477499999999999</v>
      </c>
      <c r="C976" s="1">
        <v>795.99</v>
      </c>
      <c r="D976" s="1">
        <v>123.41</v>
      </c>
      <c r="E976" s="3">
        <f t="shared" si="46"/>
        <v>597.6550000000002</v>
      </c>
      <c r="F976" s="4">
        <f t="shared" si="47"/>
        <v>-7.4699999999997999</v>
      </c>
      <c r="G976" s="4">
        <f t="shared" si="48"/>
        <v>7.4699999999997999</v>
      </c>
    </row>
    <row r="977" spans="1:7" x14ac:dyDescent="0.3">
      <c r="A977" s="2">
        <v>42740</v>
      </c>
      <c r="B977" s="1">
        <v>29.1525</v>
      </c>
      <c r="C977" s="1">
        <v>780.45</v>
      </c>
      <c r="D977" s="1">
        <v>120.67</v>
      </c>
      <c r="E977" s="3">
        <f t="shared" si="46"/>
        <v>605.125</v>
      </c>
      <c r="F977" s="4">
        <f t="shared" si="47"/>
        <v>14.315200000000004</v>
      </c>
      <c r="G977" s="4">
        <f t="shared" si="48"/>
        <v>-14.315200000000004</v>
      </c>
    </row>
    <row r="978" spans="1:7" x14ac:dyDescent="0.3">
      <c r="A978" s="2">
        <v>42739</v>
      </c>
      <c r="B978" s="1">
        <v>29.004999999999999</v>
      </c>
      <c r="C978" s="1">
        <v>757.17989999999998</v>
      </c>
      <c r="D978" s="1">
        <v>118.69</v>
      </c>
      <c r="E978" s="3">
        <f t="shared" si="46"/>
        <v>590.8098</v>
      </c>
      <c r="F978" s="4">
        <f t="shared" si="47"/>
        <v>-31.204999999999927</v>
      </c>
      <c r="G978" s="4">
        <f t="shared" si="48"/>
        <v>31.204999999999927</v>
      </c>
    </row>
    <row r="979" spans="1:7" x14ac:dyDescent="0.3">
      <c r="A979" s="2">
        <v>42738</v>
      </c>
      <c r="B979" s="1">
        <v>29.037500000000001</v>
      </c>
      <c r="C979" s="1">
        <v>753.66989999999998</v>
      </c>
      <c r="D979" s="1">
        <v>116.86</v>
      </c>
      <c r="E979" s="3">
        <f t="shared" si="46"/>
        <v>622.01479999999992</v>
      </c>
      <c r="F979" s="4">
        <f t="shared" si="47"/>
        <v>-24.475400000000263</v>
      </c>
      <c r="G979" s="4">
        <f t="shared" si="48"/>
        <v>24.475400000000263</v>
      </c>
    </row>
    <row r="980" spans="1:7" x14ac:dyDescent="0.3">
      <c r="A980" s="2">
        <v>42737</v>
      </c>
      <c r="B980" s="1">
        <v>28.954999999999998</v>
      </c>
      <c r="C980" s="1">
        <v>749.87009999999998</v>
      </c>
      <c r="D980" s="1">
        <v>115.05</v>
      </c>
      <c r="E980" s="3">
        <f t="shared" si="46"/>
        <v>646.49020000000019</v>
      </c>
      <c r="F980" s="4">
        <f t="shared" si="47"/>
        <v>0</v>
      </c>
      <c r="G980" s="4">
        <f t="shared" si="48"/>
        <v>0</v>
      </c>
    </row>
    <row r="981" spans="1:7" x14ac:dyDescent="0.3">
      <c r="A981" s="2">
        <v>42734</v>
      </c>
      <c r="B981" s="1">
        <v>28.954999999999998</v>
      </c>
      <c r="C981" s="1">
        <v>749.87009999999998</v>
      </c>
      <c r="D981" s="1">
        <v>115.05</v>
      </c>
      <c r="E981" s="3">
        <f t="shared" si="46"/>
        <v>646.49020000000019</v>
      </c>
      <c r="F981" s="4">
        <f t="shared" si="47"/>
        <v>-15.934599999999591</v>
      </c>
      <c r="G981" s="4">
        <f t="shared" si="48"/>
        <v>15.934599999999591</v>
      </c>
    </row>
    <row r="982" spans="1:7" x14ac:dyDescent="0.3">
      <c r="A982" s="2">
        <v>42733</v>
      </c>
      <c r="B982" s="1">
        <v>29.182500000000001</v>
      </c>
      <c r="C982" s="1">
        <v>765.1499</v>
      </c>
      <c r="D982" s="1">
        <v>116.35</v>
      </c>
      <c r="E982" s="3">
        <f t="shared" si="46"/>
        <v>662.42479999999978</v>
      </c>
      <c r="F982" s="4">
        <f t="shared" si="47"/>
        <v>-2.9349999999999454</v>
      </c>
      <c r="G982" s="4">
        <f t="shared" si="48"/>
        <v>2.9349999999999454</v>
      </c>
    </row>
    <row r="983" spans="1:7" x14ac:dyDescent="0.3">
      <c r="A983" s="2">
        <v>42732</v>
      </c>
      <c r="B983" s="1">
        <v>29.19</v>
      </c>
      <c r="C983" s="1">
        <v>772.12990000000002</v>
      </c>
      <c r="D983" s="1">
        <v>116.92</v>
      </c>
      <c r="E983" s="3">
        <f t="shared" si="46"/>
        <v>665.35979999999972</v>
      </c>
      <c r="F983" s="4">
        <f t="shared" si="47"/>
        <v>17.010000000000218</v>
      </c>
      <c r="G983" s="4">
        <f t="shared" si="48"/>
        <v>-17.010000000000218</v>
      </c>
    </row>
    <row r="984" spans="1:7" x14ac:dyDescent="0.3">
      <c r="A984" s="2">
        <v>42731</v>
      </c>
      <c r="B984" s="1">
        <v>29.315000000000001</v>
      </c>
      <c r="C984" s="1">
        <v>771.3999</v>
      </c>
      <c r="D984" s="1">
        <v>118.01</v>
      </c>
      <c r="E984" s="3">
        <f t="shared" si="46"/>
        <v>648.3497999999995</v>
      </c>
      <c r="F984" s="4">
        <f t="shared" si="47"/>
        <v>16.069599999999809</v>
      </c>
      <c r="G984" s="4">
        <f t="shared" si="48"/>
        <v>-16.069599999999809</v>
      </c>
    </row>
    <row r="985" spans="1:7" x14ac:dyDescent="0.3">
      <c r="A985" s="2">
        <v>42730</v>
      </c>
      <c r="B985" s="1">
        <v>29.13</v>
      </c>
      <c r="C985" s="1">
        <v>760.59010000000001</v>
      </c>
      <c r="D985" s="1">
        <v>117.27</v>
      </c>
      <c r="E985" s="3">
        <f t="shared" si="46"/>
        <v>632.2801999999997</v>
      </c>
      <c r="F985" s="4">
        <f t="shared" si="47"/>
        <v>0</v>
      </c>
      <c r="G985" s="4">
        <f t="shared" si="48"/>
        <v>0</v>
      </c>
    </row>
    <row r="986" spans="1:7" x14ac:dyDescent="0.3">
      <c r="A986" s="2">
        <v>42727</v>
      </c>
      <c r="B986" s="1">
        <v>29.13</v>
      </c>
      <c r="C986" s="1">
        <v>760.59010000000001</v>
      </c>
      <c r="D986" s="1">
        <v>117.27</v>
      </c>
      <c r="E986" s="3">
        <f t="shared" si="46"/>
        <v>632.2801999999997</v>
      </c>
      <c r="F986" s="4">
        <f t="shared" si="47"/>
        <v>-6.0250000000000909</v>
      </c>
      <c r="G986" s="4">
        <f t="shared" si="48"/>
        <v>6.0250000000000909</v>
      </c>
    </row>
    <row r="987" spans="1:7" x14ac:dyDescent="0.3">
      <c r="A987" s="2">
        <v>42726</v>
      </c>
      <c r="B987" s="1">
        <v>29.072500000000002</v>
      </c>
      <c r="C987" s="1">
        <v>766.34010000000001</v>
      </c>
      <c r="D987" s="1">
        <v>117.4</v>
      </c>
      <c r="E987" s="3">
        <f t="shared" si="46"/>
        <v>638.30519999999979</v>
      </c>
      <c r="F987" s="4">
        <f t="shared" si="47"/>
        <v>14.654999999999745</v>
      </c>
      <c r="G987" s="4">
        <f t="shared" si="48"/>
        <v>-14.654999999999745</v>
      </c>
    </row>
    <row r="988" spans="1:7" x14ac:dyDescent="0.3">
      <c r="A988" s="2">
        <v>42725</v>
      </c>
      <c r="B988" s="1">
        <v>29.265000000000001</v>
      </c>
      <c r="C988" s="1">
        <v>770.6001</v>
      </c>
      <c r="D988" s="1">
        <v>119.04</v>
      </c>
      <c r="E988" s="3">
        <f t="shared" si="46"/>
        <v>623.65020000000004</v>
      </c>
      <c r="F988" s="4">
        <f t="shared" si="47"/>
        <v>1.1352000000001681</v>
      </c>
      <c r="G988" s="4">
        <f t="shared" si="48"/>
        <v>-1.1352000000001681</v>
      </c>
    </row>
    <row r="989" spans="1:7" x14ac:dyDescent="0.3">
      <c r="A989" s="2">
        <v>42724</v>
      </c>
      <c r="B989" s="1">
        <v>29.237500000000001</v>
      </c>
      <c r="C989" s="1">
        <v>771.22</v>
      </c>
      <c r="D989" s="1">
        <v>119.09</v>
      </c>
      <c r="E989" s="3">
        <f t="shared" si="46"/>
        <v>622.51499999999987</v>
      </c>
      <c r="F989" s="4">
        <f t="shared" si="47"/>
        <v>17.3149999999996</v>
      </c>
      <c r="G989" s="4">
        <f t="shared" si="48"/>
        <v>-17.3149999999996</v>
      </c>
    </row>
    <row r="990" spans="1:7" x14ac:dyDescent="0.3">
      <c r="A990" s="2">
        <v>42723</v>
      </c>
      <c r="B990" s="1">
        <v>29.16</v>
      </c>
      <c r="C990" s="1">
        <v>766</v>
      </c>
      <c r="D990" s="1">
        <v>119.24</v>
      </c>
      <c r="E990" s="3">
        <f t="shared" si="46"/>
        <v>605.20000000000027</v>
      </c>
      <c r="F990" s="4">
        <f t="shared" si="47"/>
        <v>37.4350000000004</v>
      </c>
      <c r="G990" s="4">
        <f t="shared" si="48"/>
        <v>-37.4350000000004</v>
      </c>
    </row>
    <row r="991" spans="1:7" x14ac:dyDescent="0.3">
      <c r="A991" s="2">
        <v>42720</v>
      </c>
      <c r="B991" s="1">
        <v>28.9925</v>
      </c>
      <c r="C991" s="1">
        <v>757.77</v>
      </c>
      <c r="D991" s="1">
        <v>119.87</v>
      </c>
      <c r="E991" s="3">
        <f t="shared" si="46"/>
        <v>567.76499999999987</v>
      </c>
      <c r="F991" s="4">
        <f t="shared" si="47"/>
        <v>9.4149999999995089</v>
      </c>
      <c r="G991" s="4">
        <f t="shared" si="48"/>
        <v>-9.4149999999995089</v>
      </c>
    </row>
    <row r="992" spans="1:7" x14ac:dyDescent="0.3">
      <c r="A992" s="2">
        <v>42719</v>
      </c>
      <c r="B992" s="1">
        <v>28.954999999999998</v>
      </c>
      <c r="C992" s="1">
        <v>761</v>
      </c>
      <c r="D992" s="1">
        <v>120.57</v>
      </c>
      <c r="E992" s="3">
        <f t="shared" si="46"/>
        <v>558.35000000000036</v>
      </c>
      <c r="F992" s="4">
        <f t="shared" si="47"/>
        <v>-14.965199999999641</v>
      </c>
      <c r="G992" s="4">
        <f t="shared" si="48"/>
        <v>14.965199999999641</v>
      </c>
    </row>
    <row r="993" spans="1:7" x14ac:dyDescent="0.3">
      <c r="A993" s="2">
        <v>42718</v>
      </c>
      <c r="B993" s="1">
        <v>28.797499999999999</v>
      </c>
      <c r="C993" s="1">
        <v>768.82010000000002</v>
      </c>
      <c r="D993" s="1">
        <v>120.21</v>
      </c>
      <c r="E993" s="3">
        <f t="shared" si="46"/>
        <v>573.3152</v>
      </c>
      <c r="F993" s="4">
        <f t="shared" si="47"/>
        <v>-9.0399999999999636</v>
      </c>
      <c r="G993" s="4">
        <f t="shared" si="48"/>
        <v>9.0399999999999636</v>
      </c>
    </row>
    <row r="994" spans="1:7" x14ac:dyDescent="0.3">
      <c r="A994" s="2">
        <v>42717</v>
      </c>
      <c r="B994" s="1">
        <v>28.797499999999999</v>
      </c>
      <c r="C994" s="1">
        <v>774.34010000000001</v>
      </c>
      <c r="D994" s="1">
        <v>120.31</v>
      </c>
      <c r="E994" s="3">
        <f t="shared" si="46"/>
        <v>582.35519999999997</v>
      </c>
      <c r="F994" s="4">
        <f t="shared" si="47"/>
        <v>1.2649999999998727</v>
      </c>
      <c r="G994" s="4">
        <f t="shared" si="48"/>
        <v>-1.2649999999998727</v>
      </c>
    </row>
    <row r="995" spans="1:7" x14ac:dyDescent="0.3">
      <c r="A995" s="2">
        <v>42716</v>
      </c>
      <c r="B995" s="1">
        <v>28.324999999999999</v>
      </c>
      <c r="C995" s="1">
        <v>760.12009999999998</v>
      </c>
      <c r="D995" s="1">
        <v>117.77</v>
      </c>
      <c r="E995" s="3">
        <f t="shared" si="46"/>
        <v>581.0902000000001</v>
      </c>
      <c r="F995" s="4">
        <f t="shared" si="47"/>
        <v>12.995400000000245</v>
      </c>
      <c r="G995" s="4">
        <f t="shared" si="48"/>
        <v>-12.995400000000245</v>
      </c>
    </row>
    <row r="996" spans="1:7" x14ac:dyDescent="0.3">
      <c r="A996" s="2">
        <v>42713</v>
      </c>
      <c r="B996" s="1">
        <v>28.487500000000001</v>
      </c>
      <c r="C996" s="1">
        <v>768.65989999999999</v>
      </c>
      <c r="D996" s="1">
        <v>119.68</v>
      </c>
      <c r="E996" s="3">
        <f t="shared" si="46"/>
        <v>568.09479999999985</v>
      </c>
      <c r="F996" s="4">
        <f t="shared" si="47"/>
        <v>10.134599999999409</v>
      </c>
      <c r="G996" s="4">
        <f t="shared" si="48"/>
        <v>-10.134599999999409</v>
      </c>
    </row>
    <row r="997" spans="1:7" x14ac:dyDescent="0.3">
      <c r="A997" s="2">
        <v>42712</v>
      </c>
      <c r="B997" s="1">
        <v>28.03</v>
      </c>
      <c r="C997" s="1">
        <v>767.33010000000002</v>
      </c>
      <c r="D997" s="1">
        <v>118.91</v>
      </c>
      <c r="E997" s="3">
        <f t="shared" si="46"/>
        <v>557.96020000000044</v>
      </c>
      <c r="F997" s="4">
        <f t="shared" si="47"/>
        <v>-11.7545999999993</v>
      </c>
      <c r="G997" s="4">
        <f t="shared" si="48"/>
        <v>11.7545999999993</v>
      </c>
    </row>
    <row r="998" spans="1:7" x14ac:dyDescent="0.3">
      <c r="A998" s="2">
        <v>42711</v>
      </c>
      <c r="B998" s="1">
        <v>27.7575</v>
      </c>
      <c r="C998" s="1">
        <v>770.41989999999998</v>
      </c>
      <c r="D998" s="1">
        <v>117.95</v>
      </c>
      <c r="E998" s="3">
        <f t="shared" si="46"/>
        <v>569.71479999999974</v>
      </c>
      <c r="F998" s="4">
        <f t="shared" si="47"/>
        <v>12.099799999999505</v>
      </c>
      <c r="G998" s="4">
        <f t="shared" si="48"/>
        <v>-12.099799999999505</v>
      </c>
    </row>
    <row r="999" spans="1:7" x14ac:dyDescent="0.3">
      <c r="A999" s="2">
        <v>42710</v>
      </c>
      <c r="B999" s="1">
        <v>27.487500000000001</v>
      </c>
      <c r="C999" s="1">
        <v>764.72</v>
      </c>
      <c r="D999" s="1">
        <v>117.31</v>
      </c>
      <c r="E999" s="3">
        <f t="shared" si="46"/>
        <v>557.61500000000024</v>
      </c>
      <c r="F999" s="4">
        <f t="shared" si="47"/>
        <v>23.619800000000851</v>
      </c>
      <c r="G999" s="4">
        <f t="shared" si="48"/>
        <v>-23.619800000000851</v>
      </c>
    </row>
    <row r="1000" spans="1:7" x14ac:dyDescent="0.3">
      <c r="A1000" s="2">
        <v>42709</v>
      </c>
      <c r="B1000" s="1">
        <v>27.2775</v>
      </c>
      <c r="C1000" s="1">
        <v>759.36009999999999</v>
      </c>
      <c r="D1000" s="1">
        <v>117.43</v>
      </c>
      <c r="E1000" s="3">
        <f t="shared" si="46"/>
        <v>533.99519999999939</v>
      </c>
      <c r="F1000" s="4">
        <f t="shared" si="47"/>
        <v>-12.4350000000004</v>
      </c>
      <c r="G1000" s="4">
        <f t="shared" si="48"/>
        <v>12.4350000000004</v>
      </c>
    </row>
    <row r="1001" spans="1:7" x14ac:dyDescent="0.3">
      <c r="A1001" s="2">
        <v>42706</v>
      </c>
      <c r="B1001" s="1">
        <v>27.475000000000001</v>
      </c>
      <c r="C1001" s="1">
        <v>740.34010000000001</v>
      </c>
      <c r="D1001" s="1">
        <v>115.4</v>
      </c>
      <c r="E1001" s="3">
        <f t="shared" si="46"/>
        <v>546.43019999999979</v>
      </c>
      <c r="F1001" s="4">
        <f t="shared" si="47"/>
        <v>-7.4945999999999913</v>
      </c>
      <c r="G1001" s="4">
        <f t="shared" si="48"/>
        <v>7.4945999999999913</v>
      </c>
    </row>
    <row r="1002" spans="1:7" x14ac:dyDescent="0.3">
      <c r="A1002" s="2">
        <v>42705</v>
      </c>
      <c r="B1002" s="1">
        <v>27.372499999999999</v>
      </c>
      <c r="C1002" s="1">
        <v>743.6499</v>
      </c>
      <c r="D1002" s="1">
        <v>115.1</v>
      </c>
      <c r="E1002" s="3">
        <f t="shared" si="46"/>
        <v>553.92479999999978</v>
      </c>
      <c r="F1002" s="4">
        <f t="shared" si="47"/>
        <v>39.684600000000046</v>
      </c>
      <c r="G1002" s="4">
        <f t="shared" si="48"/>
        <v>-39.684600000000046</v>
      </c>
    </row>
    <row r="1003" spans="1:7" x14ac:dyDescent="0.3">
      <c r="A1003" s="2">
        <v>42704</v>
      </c>
      <c r="B1003" s="1">
        <v>27.63</v>
      </c>
      <c r="C1003" s="1">
        <v>750.57010000000002</v>
      </c>
      <c r="D1003" s="1">
        <v>118.42</v>
      </c>
      <c r="E1003" s="3">
        <f t="shared" si="46"/>
        <v>514.24019999999973</v>
      </c>
      <c r="F1003" s="4">
        <f t="shared" si="47"/>
        <v>13.350199999999859</v>
      </c>
      <c r="G1003" s="4">
        <f t="shared" si="48"/>
        <v>-13.350199999999859</v>
      </c>
    </row>
    <row r="1004" spans="1:7" x14ac:dyDescent="0.3">
      <c r="A1004" s="2">
        <v>42703</v>
      </c>
      <c r="B1004" s="1">
        <v>27.864999999999998</v>
      </c>
      <c r="C1004" s="1">
        <v>762.52</v>
      </c>
      <c r="D1004" s="1">
        <v>120.87</v>
      </c>
      <c r="E1004" s="3">
        <f t="shared" si="46"/>
        <v>500.88999999999987</v>
      </c>
      <c r="F1004" s="4">
        <f t="shared" si="47"/>
        <v>-19.075000000000273</v>
      </c>
      <c r="G1004" s="4">
        <f t="shared" si="48"/>
        <v>19.075000000000273</v>
      </c>
    </row>
    <row r="1005" spans="1:7" x14ac:dyDescent="0.3">
      <c r="A1005" s="2">
        <v>42702</v>
      </c>
      <c r="B1005" s="1">
        <v>27.892499999999998</v>
      </c>
      <c r="C1005" s="1">
        <v>766.77</v>
      </c>
      <c r="D1005" s="1">
        <v>120.41</v>
      </c>
      <c r="E1005" s="3">
        <f t="shared" si="46"/>
        <v>519.96500000000015</v>
      </c>
      <c r="F1005" s="4">
        <f t="shared" si="47"/>
        <v>-30.550200000000132</v>
      </c>
      <c r="G1005" s="4">
        <f t="shared" si="48"/>
        <v>30.550200000000132</v>
      </c>
    </row>
    <row r="1006" spans="1:7" x14ac:dyDescent="0.3">
      <c r="A1006" s="2">
        <v>42699</v>
      </c>
      <c r="B1006" s="1">
        <v>27.947500000000002</v>
      </c>
      <c r="C1006" s="1">
        <v>780.37009999999998</v>
      </c>
      <c r="D1006" s="1">
        <v>120.38</v>
      </c>
      <c r="E1006" s="3">
        <f t="shared" si="46"/>
        <v>550.51520000000028</v>
      </c>
      <c r="F1006" s="4">
        <f t="shared" si="47"/>
        <v>16.700000000000273</v>
      </c>
      <c r="G1006" s="4">
        <f t="shared" si="48"/>
        <v>-16.700000000000273</v>
      </c>
    </row>
    <row r="1007" spans="1:7" x14ac:dyDescent="0.3">
      <c r="A1007" s="2">
        <v>42698</v>
      </c>
      <c r="B1007" s="1">
        <v>27.807500000000001</v>
      </c>
      <c r="C1007" s="1">
        <v>780.12009999999998</v>
      </c>
      <c r="D1007" s="1">
        <v>120.84</v>
      </c>
      <c r="E1007" s="3">
        <f t="shared" si="46"/>
        <v>533.8152</v>
      </c>
      <c r="F1007" s="4">
        <f t="shared" si="47"/>
        <v>0</v>
      </c>
      <c r="G1007" s="4">
        <f t="shared" si="48"/>
        <v>0</v>
      </c>
    </row>
    <row r="1008" spans="1:7" x14ac:dyDescent="0.3">
      <c r="A1008" s="2">
        <v>42697</v>
      </c>
      <c r="B1008" s="1">
        <v>27.807500000000001</v>
      </c>
      <c r="C1008" s="1">
        <v>780.12009999999998</v>
      </c>
      <c r="D1008" s="1">
        <v>120.84</v>
      </c>
      <c r="E1008" s="3">
        <f t="shared" si="46"/>
        <v>533.8152</v>
      </c>
      <c r="F1008" s="4">
        <f t="shared" si="47"/>
        <v>-4.9450000000001637</v>
      </c>
      <c r="G1008" s="4">
        <f t="shared" si="48"/>
        <v>4.9450000000001637</v>
      </c>
    </row>
    <row r="1009" spans="1:7" x14ac:dyDescent="0.3">
      <c r="A1009" s="2">
        <v>42696</v>
      </c>
      <c r="B1009" s="1">
        <v>27.95</v>
      </c>
      <c r="C1009" s="1">
        <v>785.33010000000002</v>
      </c>
      <c r="D1009" s="1">
        <v>121.47</v>
      </c>
      <c r="E1009" s="3">
        <f t="shared" si="46"/>
        <v>538.76020000000017</v>
      </c>
      <c r="F1009" s="4">
        <f t="shared" si="47"/>
        <v>17.535200000000259</v>
      </c>
      <c r="G1009" s="4">
        <f t="shared" si="48"/>
        <v>-17.535200000000259</v>
      </c>
    </row>
    <row r="1010" spans="1:7" x14ac:dyDescent="0.3">
      <c r="A1010" s="2">
        <v>42695</v>
      </c>
      <c r="B1010" s="1">
        <v>27.932500000000001</v>
      </c>
      <c r="C1010" s="1">
        <v>780</v>
      </c>
      <c r="D1010" s="1">
        <v>121.77</v>
      </c>
      <c r="E1010" s="3">
        <f t="shared" si="46"/>
        <v>521.22499999999991</v>
      </c>
      <c r="F1010" s="4">
        <f t="shared" si="47"/>
        <v>-34.444800000000214</v>
      </c>
      <c r="G1010" s="4">
        <f t="shared" si="48"/>
        <v>34.444800000000214</v>
      </c>
    </row>
    <row r="1011" spans="1:7" x14ac:dyDescent="0.3">
      <c r="A1011" s="2">
        <v>42692</v>
      </c>
      <c r="B1011" s="1">
        <v>27.515000000000001</v>
      </c>
      <c r="C1011" s="1">
        <v>760.15989999999999</v>
      </c>
      <c r="D1011" s="1">
        <v>117.02</v>
      </c>
      <c r="E1011" s="3">
        <f t="shared" si="46"/>
        <v>555.66980000000012</v>
      </c>
      <c r="F1011" s="4">
        <f t="shared" si="47"/>
        <v>24.295000000000528</v>
      </c>
      <c r="G1011" s="4">
        <f t="shared" si="48"/>
        <v>-24.295000000000528</v>
      </c>
    </row>
    <row r="1012" spans="1:7" x14ac:dyDescent="0.3">
      <c r="A1012" s="2">
        <v>42691</v>
      </c>
      <c r="B1012" s="1">
        <v>27.487500000000001</v>
      </c>
      <c r="C1012" s="1">
        <v>756.3999</v>
      </c>
      <c r="D1012" s="1">
        <v>117.79</v>
      </c>
      <c r="E1012" s="3">
        <f t="shared" si="46"/>
        <v>531.3747999999996</v>
      </c>
      <c r="F1012" s="4">
        <f t="shared" si="47"/>
        <v>-9.6802000000002408</v>
      </c>
      <c r="G1012" s="4">
        <f t="shared" si="48"/>
        <v>9.6802000000002408</v>
      </c>
    </row>
    <row r="1013" spans="1:7" x14ac:dyDescent="0.3">
      <c r="A1013" s="2">
        <v>42690</v>
      </c>
      <c r="B1013" s="1">
        <v>27.497499999999999</v>
      </c>
      <c r="C1013" s="1">
        <v>746.49</v>
      </c>
      <c r="D1013" s="1">
        <v>116.34</v>
      </c>
      <c r="E1013" s="3">
        <f t="shared" si="46"/>
        <v>541.05499999999984</v>
      </c>
      <c r="F1013" s="4">
        <f t="shared" si="47"/>
        <v>59.699999999999818</v>
      </c>
      <c r="G1013" s="4">
        <f t="shared" si="48"/>
        <v>-59.699999999999818</v>
      </c>
    </row>
    <row r="1014" spans="1:7" x14ac:dyDescent="0.3">
      <c r="A1014" s="2">
        <v>42689</v>
      </c>
      <c r="B1014" s="1">
        <v>26.7775</v>
      </c>
      <c r="C1014" s="1">
        <v>743.24</v>
      </c>
      <c r="D1014" s="1">
        <v>117.2</v>
      </c>
      <c r="E1014" s="3">
        <f t="shared" si="46"/>
        <v>481.35500000000002</v>
      </c>
      <c r="F1014" s="4">
        <f t="shared" si="47"/>
        <v>23.439800000000105</v>
      </c>
      <c r="G1014" s="4">
        <f t="shared" si="48"/>
        <v>-23.439800000000105</v>
      </c>
    </row>
    <row r="1015" spans="1:7" x14ac:dyDescent="0.3">
      <c r="A1015" s="2">
        <v>42688</v>
      </c>
      <c r="B1015" s="1">
        <v>26.427499999999998</v>
      </c>
      <c r="C1015" s="1">
        <v>719.07010000000002</v>
      </c>
      <c r="D1015" s="1">
        <v>115.08</v>
      </c>
      <c r="E1015" s="3">
        <f t="shared" si="46"/>
        <v>457.91519999999991</v>
      </c>
      <c r="F1015" s="4">
        <f t="shared" si="47"/>
        <v>4.9202000000000226</v>
      </c>
      <c r="G1015" s="4">
        <f t="shared" si="48"/>
        <v>-4.9202000000000226</v>
      </c>
    </row>
    <row r="1016" spans="1:7" x14ac:dyDescent="0.3">
      <c r="A1016" s="2">
        <v>42685</v>
      </c>
      <c r="B1016" s="1">
        <v>27.107500000000002</v>
      </c>
      <c r="C1016" s="1">
        <v>739.01</v>
      </c>
      <c r="D1016" s="1">
        <v>119.02</v>
      </c>
      <c r="E1016" s="3">
        <f t="shared" si="46"/>
        <v>452.99499999999989</v>
      </c>
      <c r="F1016" s="4">
        <f t="shared" si="47"/>
        <v>36.860200000000077</v>
      </c>
      <c r="G1016" s="4">
        <f t="shared" si="48"/>
        <v>-36.860200000000077</v>
      </c>
    </row>
    <row r="1017" spans="1:7" x14ac:dyDescent="0.3">
      <c r="A1017" s="2">
        <v>42684</v>
      </c>
      <c r="B1017" s="1">
        <v>26.947500000000002</v>
      </c>
      <c r="C1017" s="1">
        <v>742.37990000000002</v>
      </c>
      <c r="D1017" s="1">
        <v>120.8</v>
      </c>
      <c r="E1017" s="3">
        <f t="shared" si="46"/>
        <v>416.13479999999981</v>
      </c>
      <c r="F1017" s="4">
        <f t="shared" si="47"/>
        <v>-50.024999999999636</v>
      </c>
      <c r="G1017" s="4">
        <f t="shared" si="48"/>
        <v>50.024999999999636</v>
      </c>
    </row>
    <row r="1018" spans="1:7" x14ac:dyDescent="0.3">
      <c r="A1018" s="2">
        <v>42683</v>
      </c>
      <c r="B1018" s="1">
        <v>27.72</v>
      </c>
      <c r="C1018" s="1">
        <v>771.87990000000002</v>
      </c>
      <c r="D1018" s="1">
        <v>123.18</v>
      </c>
      <c r="E1018" s="3">
        <f t="shared" si="46"/>
        <v>466.15979999999945</v>
      </c>
      <c r="F1018" s="4">
        <f t="shared" si="47"/>
        <v>-13.190200000000459</v>
      </c>
      <c r="G1018" s="4">
        <f t="shared" si="48"/>
        <v>13.190200000000459</v>
      </c>
    </row>
    <row r="1019" spans="1:7" x14ac:dyDescent="0.3">
      <c r="A1019" s="2">
        <v>42682</v>
      </c>
      <c r="B1019" s="1">
        <v>27.765000000000001</v>
      </c>
      <c r="C1019" s="1">
        <v>787.75</v>
      </c>
      <c r="D1019" s="1">
        <v>124.22</v>
      </c>
      <c r="E1019" s="3">
        <f t="shared" si="46"/>
        <v>479.34999999999991</v>
      </c>
      <c r="F1019" s="4">
        <f t="shared" si="47"/>
        <v>-27.634800000000268</v>
      </c>
      <c r="G1019" s="4">
        <f t="shared" si="48"/>
        <v>27.634800000000268</v>
      </c>
    </row>
    <row r="1020" spans="1:7" x14ac:dyDescent="0.3">
      <c r="A1020" s="2">
        <v>42681</v>
      </c>
      <c r="B1020" s="1">
        <v>27.602499999999999</v>
      </c>
      <c r="C1020" s="1">
        <v>784.92989999999998</v>
      </c>
      <c r="D1020" s="1">
        <v>122.15</v>
      </c>
      <c r="E1020" s="3">
        <f t="shared" si="46"/>
        <v>506.98480000000018</v>
      </c>
      <c r="F1020" s="4">
        <f t="shared" si="47"/>
        <v>51.384800000000268</v>
      </c>
      <c r="G1020" s="4">
        <f t="shared" si="48"/>
        <v>-51.384800000000268</v>
      </c>
    </row>
    <row r="1021" spans="1:7" x14ac:dyDescent="0.3">
      <c r="A1021" s="2">
        <v>42678</v>
      </c>
      <c r="B1021" s="1">
        <v>27.21</v>
      </c>
      <c r="C1021" s="1">
        <v>755.05</v>
      </c>
      <c r="D1021" s="1">
        <v>120.75</v>
      </c>
      <c r="E1021" s="3">
        <f t="shared" si="46"/>
        <v>455.59999999999991</v>
      </c>
      <c r="F1021" s="4">
        <f t="shared" si="47"/>
        <v>-51.335000000000036</v>
      </c>
      <c r="G1021" s="4">
        <f t="shared" si="48"/>
        <v>51.335000000000036</v>
      </c>
    </row>
    <row r="1022" spans="1:7" x14ac:dyDescent="0.3">
      <c r="A1022" s="2">
        <v>42677</v>
      </c>
      <c r="B1022" s="1">
        <v>27.4575</v>
      </c>
      <c r="C1022" s="1">
        <v>767.03</v>
      </c>
      <c r="D1022" s="1">
        <v>120</v>
      </c>
      <c r="E1022" s="3">
        <f t="shared" si="46"/>
        <v>506.93499999999995</v>
      </c>
      <c r="F1022" s="4">
        <f t="shared" si="47"/>
        <v>124.33979999999974</v>
      </c>
      <c r="G1022" s="4">
        <f t="shared" si="48"/>
        <v>-124.33979999999974</v>
      </c>
    </row>
    <row r="1023" spans="1:7" x14ac:dyDescent="0.3">
      <c r="A1023" s="2">
        <v>42676</v>
      </c>
      <c r="B1023" s="1">
        <v>27.897500000000001</v>
      </c>
      <c r="C1023" s="1">
        <v>765.56010000000003</v>
      </c>
      <c r="D1023" s="1">
        <v>127.17</v>
      </c>
      <c r="E1023" s="3">
        <f t="shared" si="46"/>
        <v>382.5952000000002</v>
      </c>
      <c r="F1023" s="4">
        <f t="shared" si="47"/>
        <v>8.1503999999999905</v>
      </c>
      <c r="G1023" s="4">
        <f t="shared" si="48"/>
        <v>-8.1503999999999905</v>
      </c>
    </row>
    <row r="1024" spans="1:7" x14ac:dyDescent="0.3">
      <c r="A1024" s="2">
        <v>42675</v>
      </c>
      <c r="B1024" s="1">
        <v>27.872499999999999</v>
      </c>
      <c r="C1024" s="1">
        <v>785.40989999999999</v>
      </c>
      <c r="D1024" s="1">
        <v>129.5</v>
      </c>
      <c r="E1024" s="3">
        <f t="shared" si="46"/>
        <v>374.44480000000021</v>
      </c>
      <c r="F1024" s="4">
        <f t="shared" si="47"/>
        <v>-4.6453999999994267</v>
      </c>
      <c r="G1024" s="4">
        <f t="shared" si="48"/>
        <v>4.6453999999994267</v>
      </c>
    </row>
    <row r="1025" spans="1:7" x14ac:dyDescent="0.3">
      <c r="A1025" s="2">
        <v>42674</v>
      </c>
      <c r="B1025" s="1">
        <v>28.385000000000002</v>
      </c>
      <c r="C1025" s="1">
        <v>789.82010000000002</v>
      </c>
      <c r="D1025" s="1">
        <v>130.99</v>
      </c>
      <c r="E1025" s="3">
        <f t="shared" si="46"/>
        <v>379.09019999999964</v>
      </c>
      <c r="F1025" s="4">
        <f t="shared" si="47"/>
        <v>30.749999999999545</v>
      </c>
      <c r="G1025" s="4">
        <f t="shared" si="48"/>
        <v>-30.749999999999545</v>
      </c>
    </row>
    <row r="1026" spans="1:7" x14ac:dyDescent="0.3">
      <c r="A1026" s="2">
        <v>42671</v>
      </c>
      <c r="B1026" s="1">
        <v>28.43</v>
      </c>
      <c r="C1026" s="1">
        <v>776.32010000000002</v>
      </c>
      <c r="D1026" s="1">
        <v>131.29</v>
      </c>
      <c r="E1026" s="3">
        <f t="shared" si="46"/>
        <v>348.3402000000001</v>
      </c>
      <c r="F1026" s="4">
        <f t="shared" si="47"/>
        <v>-125.57999999999947</v>
      </c>
      <c r="G1026" s="4">
        <f t="shared" si="48"/>
        <v>125.57999999999947</v>
      </c>
    </row>
    <row r="1027" spans="1:7" x14ac:dyDescent="0.3">
      <c r="A1027" s="2">
        <v>42670</v>
      </c>
      <c r="B1027" s="1">
        <v>28.62</v>
      </c>
      <c r="C1027" s="1">
        <v>818.36009999999999</v>
      </c>
      <c r="D1027" s="1">
        <v>129.69</v>
      </c>
      <c r="E1027" s="3">
        <f t="shared" si="46"/>
        <v>473.92019999999957</v>
      </c>
      <c r="F1027" s="4">
        <f t="shared" si="47"/>
        <v>4.6649999999995089</v>
      </c>
      <c r="G1027" s="4">
        <f t="shared" si="48"/>
        <v>-4.6649999999995089</v>
      </c>
    </row>
    <row r="1028" spans="1:7" x14ac:dyDescent="0.3">
      <c r="A1028" s="2">
        <v>42669</v>
      </c>
      <c r="B1028" s="1">
        <v>28.897500000000001</v>
      </c>
      <c r="C1028" s="1">
        <v>822.59010000000001</v>
      </c>
      <c r="D1028" s="1">
        <v>131.04</v>
      </c>
      <c r="E1028" s="3">
        <f t="shared" si="46"/>
        <v>469.25520000000006</v>
      </c>
      <c r="F1028" s="4">
        <f t="shared" si="47"/>
        <v>-33.429600000000391</v>
      </c>
      <c r="G1028" s="4">
        <f t="shared" si="48"/>
        <v>33.429600000000391</v>
      </c>
    </row>
    <row r="1029" spans="1:7" x14ac:dyDescent="0.3">
      <c r="A1029" s="2">
        <v>42668</v>
      </c>
      <c r="B1029" s="1">
        <v>29.5625</v>
      </c>
      <c r="C1029" s="1">
        <v>835.17989999999998</v>
      </c>
      <c r="D1029" s="1">
        <v>132.29</v>
      </c>
      <c r="E1029" s="3">
        <f t="shared" si="46"/>
        <v>502.68480000000045</v>
      </c>
      <c r="F1029" s="4">
        <f t="shared" si="47"/>
        <v>21.479600000000573</v>
      </c>
      <c r="G1029" s="4">
        <f t="shared" si="48"/>
        <v>-21.479600000000573</v>
      </c>
    </row>
    <row r="1030" spans="1:7" x14ac:dyDescent="0.3">
      <c r="A1030" s="2">
        <v>42667</v>
      </c>
      <c r="B1030" s="1">
        <v>29.412500000000001</v>
      </c>
      <c r="C1030" s="1">
        <v>838.09010000000001</v>
      </c>
      <c r="D1030" s="1">
        <v>133.28</v>
      </c>
      <c r="E1030" s="3">
        <f t="shared" ref="E1030:E1093" si="49">B1030*$J$1+C1030*$K$1+D1030*$L$1</f>
        <v>481.20519999999988</v>
      </c>
      <c r="F1030" s="4">
        <f t="shared" ref="F1030:F1093" si="50">E1030-E1031</f>
        <v>27.125199999999495</v>
      </c>
      <c r="G1030" s="4">
        <f t="shared" ref="G1030:G1093" si="51">-F1030</f>
        <v>-27.125199999999495</v>
      </c>
    </row>
    <row r="1031" spans="1:7" x14ac:dyDescent="0.3">
      <c r="A1031" s="2">
        <v>42664</v>
      </c>
      <c r="B1031" s="1">
        <v>29.15</v>
      </c>
      <c r="C1031" s="1">
        <v>818.99</v>
      </c>
      <c r="D1031" s="1">
        <v>132.07</v>
      </c>
      <c r="E1031" s="3">
        <f t="shared" si="49"/>
        <v>454.08000000000038</v>
      </c>
      <c r="F1031" s="4">
        <f t="shared" si="50"/>
        <v>-29.81019999999944</v>
      </c>
      <c r="G1031" s="4">
        <f t="shared" si="51"/>
        <v>29.81019999999944</v>
      </c>
    </row>
    <row r="1032" spans="1:7" x14ac:dyDescent="0.3">
      <c r="A1032" s="2">
        <v>42663</v>
      </c>
      <c r="B1032" s="1">
        <v>29.265000000000001</v>
      </c>
      <c r="C1032" s="1">
        <v>810.32010000000002</v>
      </c>
      <c r="D1032" s="1">
        <v>130</v>
      </c>
      <c r="E1032" s="3">
        <f t="shared" si="49"/>
        <v>483.89019999999982</v>
      </c>
      <c r="F1032" s="4">
        <f t="shared" si="50"/>
        <v>-13.289599999999609</v>
      </c>
      <c r="G1032" s="4">
        <f t="shared" si="51"/>
        <v>13.289599999999609</v>
      </c>
    </row>
    <row r="1033" spans="1:7" x14ac:dyDescent="0.3">
      <c r="A1033" s="2">
        <v>42662</v>
      </c>
      <c r="B1033" s="1">
        <v>29.28</v>
      </c>
      <c r="C1033" s="1">
        <v>817.68989999999997</v>
      </c>
      <c r="D1033" s="1">
        <v>130.11000000000001</v>
      </c>
      <c r="E1033" s="3">
        <f t="shared" si="49"/>
        <v>497.17979999999943</v>
      </c>
      <c r="F1033" s="4">
        <f t="shared" si="50"/>
        <v>-35.095000000000709</v>
      </c>
      <c r="G1033" s="4">
        <f t="shared" si="51"/>
        <v>35.095000000000709</v>
      </c>
    </row>
    <row r="1034" spans="1:7" x14ac:dyDescent="0.3">
      <c r="A1034" s="2">
        <v>42661</v>
      </c>
      <c r="B1034" s="1">
        <v>29.3675</v>
      </c>
      <c r="C1034" s="1">
        <v>817.6499</v>
      </c>
      <c r="D1034" s="1">
        <v>128.57</v>
      </c>
      <c r="E1034" s="3">
        <f t="shared" si="49"/>
        <v>532.27480000000014</v>
      </c>
      <c r="F1034" s="4">
        <f t="shared" si="50"/>
        <v>-12.200199999999768</v>
      </c>
      <c r="G1034" s="4">
        <f t="shared" si="51"/>
        <v>12.200199999999768</v>
      </c>
    </row>
    <row r="1035" spans="1:7" x14ac:dyDescent="0.3">
      <c r="A1035" s="2">
        <v>42660</v>
      </c>
      <c r="B1035" s="1">
        <v>29.387499999999999</v>
      </c>
      <c r="C1035" s="1">
        <v>812.95</v>
      </c>
      <c r="D1035" s="1">
        <v>127.54</v>
      </c>
      <c r="E1035" s="3">
        <f t="shared" si="49"/>
        <v>544.47499999999991</v>
      </c>
      <c r="F1035" s="4">
        <f t="shared" si="50"/>
        <v>-14.220000000000255</v>
      </c>
      <c r="G1035" s="4">
        <f t="shared" si="51"/>
        <v>14.220000000000255</v>
      </c>
    </row>
    <row r="1036" spans="1:7" x14ac:dyDescent="0.3">
      <c r="A1036" s="2">
        <v>42657</v>
      </c>
      <c r="B1036" s="1">
        <v>29.407499999999999</v>
      </c>
      <c r="C1036" s="1">
        <v>822.96</v>
      </c>
      <c r="D1036" s="1">
        <v>127.88</v>
      </c>
      <c r="E1036" s="3">
        <f t="shared" si="49"/>
        <v>558.69500000000016</v>
      </c>
      <c r="F1036" s="4">
        <f t="shared" si="50"/>
        <v>-5.7150000000001455</v>
      </c>
      <c r="G1036" s="4">
        <f t="shared" si="51"/>
        <v>5.7150000000001455</v>
      </c>
    </row>
    <row r="1037" spans="1:7" x14ac:dyDescent="0.3">
      <c r="A1037" s="2">
        <v>42656</v>
      </c>
      <c r="B1037" s="1">
        <v>29.245000000000001</v>
      </c>
      <c r="C1037" s="1">
        <v>829.28</v>
      </c>
      <c r="D1037" s="1">
        <v>127.82</v>
      </c>
      <c r="E1037" s="3">
        <f t="shared" si="49"/>
        <v>564.41000000000031</v>
      </c>
      <c r="F1037" s="4">
        <f t="shared" si="50"/>
        <v>10.479800000000523</v>
      </c>
      <c r="G1037" s="4">
        <f t="shared" si="51"/>
        <v>-10.479800000000523</v>
      </c>
    </row>
    <row r="1038" spans="1:7" x14ac:dyDescent="0.3">
      <c r="A1038" s="2">
        <v>42655</v>
      </c>
      <c r="B1038" s="1">
        <v>29.335000000000001</v>
      </c>
      <c r="C1038" s="1">
        <v>834.09010000000001</v>
      </c>
      <c r="D1038" s="1">
        <v>129.05000000000001</v>
      </c>
      <c r="E1038" s="3">
        <f t="shared" si="49"/>
        <v>553.93019999999979</v>
      </c>
      <c r="F1038" s="4">
        <f t="shared" si="50"/>
        <v>15.780199999999695</v>
      </c>
      <c r="G1038" s="4">
        <f t="shared" si="51"/>
        <v>-15.780199999999695</v>
      </c>
    </row>
    <row r="1039" spans="1:7" x14ac:dyDescent="0.3">
      <c r="A1039" s="2">
        <v>42654</v>
      </c>
      <c r="B1039" s="1">
        <v>29.074999999999999</v>
      </c>
      <c r="C1039" s="1">
        <v>831</v>
      </c>
      <c r="D1039" s="1">
        <v>128.88</v>
      </c>
      <c r="E1039" s="3">
        <f t="shared" si="49"/>
        <v>538.15000000000009</v>
      </c>
      <c r="F1039" s="4">
        <f t="shared" si="50"/>
        <v>8.9050000000002001</v>
      </c>
      <c r="G1039" s="4">
        <f t="shared" si="51"/>
        <v>-8.9050000000002001</v>
      </c>
    </row>
    <row r="1040" spans="1:7" x14ac:dyDescent="0.3">
      <c r="A1040" s="2">
        <v>42653</v>
      </c>
      <c r="B1040" s="1">
        <v>29.012499999999999</v>
      </c>
      <c r="C1040" s="1">
        <v>841.71</v>
      </c>
      <c r="D1040" s="1">
        <v>130.24</v>
      </c>
      <c r="E1040" s="3">
        <f t="shared" si="49"/>
        <v>529.24499999999989</v>
      </c>
      <c r="F1040" s="4">
        <f t="shared" si="50"/>
        <v>4.4351999999998952</v>
      </c>
      <c r="G1040" s="4">
        <f t="shared" si="51"/>
        <v>-4.4351999999998952</v>
      </c>
    </row>
    <row r="1041" spans="1:7" x14ac:dyDescent="0.3">
      <c r="A1041" s="2">
        <v>42650</v>
      </c>
      <c r="B1041" s="1">
        <v>28.515000000000001</v>
      </c>
      <c r="C1041" s="1">
        <v>839.42989999999998</v>
      </c>
      <c r="D1041" s="1">
        <v>128.99</v>
      </c>
      <c r="E1041" s="3">
        <f t="shared" si="49"/>
        <v>524.8098</v>
      </c>
      <c r="F1041" s="4">
        <f t="shared" si="50"/>
        <v>-7.3350000000000364</v>
      </c>
      <c r="G1041" s="4">
        <f t="shared" si="51"/>
        <v>7.3350000000000364</v>
      </c>
    </row>
    <row r="1042" spans="1:7" x14ac:dyDescent="0.3">
      <c r="A1042" s="2">
        <v>42649</v>
      </c>
      <c r="B1042" s="1">
        <v>28.4725</v>
      </c>
      <c r="C1042" s="1">
        <v>841.65989999999999</v>
      </c>
      <c r="D1042" s="1">
        <v>128.74</v>
      </c>
      <c r="E1042" s="3">
        <f t="shared" si="49"/>
        <v>532.14480000000003</v>
      </c>
      <c r="F1042" s="4">
        <f t="shared" si="50"/>
        <v>-0.30039999999962674</v>
      </c>
      <c r="G1042" s="4">
        <f t="shared" si="51"/>
        <v>0.30039999999962674</v>
      </c>
    </row>
    <row r="1043" spans="1:7" x14ac:dyDescent="0.3">
      <c r="A1043" s="2">
        <v>42648</v>
      </c>
      <c r="B1043" s="1">
        <v>28.262499999999999</v>
      </c>
      <c r="C1043" s="1">
        <v>844.36009999999999</v>
      </c>
      <c r="D1043" s="1">
        <v>128.47</v>
      </c>
      <c r="E1043" s="3">
        <f t="shared" si="49"/>
        <v>532.44519999999966</v>
      </c>
      <c r="F1043" s="4">
        <f t="shared" si="50"/>
        <v>15.685199999999895</v>
      </c>
      <c r="G1043" s="4">
        <f t="shared" si="51"/>
        <v>-15.685199999999895</v>
      </c>
    </row>
    <row r="1044" spans="1:7" x14ac:dyDescent="0.3">
      <c r="A1044" s="2">
        <v>42647</v>
      </c>
      <c r="B1044" s="1">
        <v>28.25</v>
      </c>
      <c r="C1044" s="1">
        <v>834.03</v>
      </c>
      <c r="D1044" s="1">
        <v>128.19</v>
      </c>
      <c r="E1044" s="3">
        <f t="shared" si="49"/>
        <v>516.75999999999976</v>
      </c>
      <c r="F1044" s="4">
        <f t="shared" si="50"/>
        <v>12.179999999999836</v>
      </c>
      <c r="G1044" s="4">
        <f t="shared" si="51"/>
        <v>-12.179999999999836</v>
      </c>
    </row>
    <row r="1045" spans="1:7" x14ac:dyDescent="0.3">
      <c r="A1045" s="2">
        <v>42646</v>
      </c>
      <c r="B1045" s="1">
        <v>28.13</v>
      </c>
      <c r="C1045" s="1">
        <v>836.74</v>
      </c>
      <c r="D1045" s="1">
        <v>128.77000000000001</v>
      </c>
      <c r="E1045" s="3">
        <f t="shared" si="49"/>
        <v>504.57999999999993</v>
      </c>
      <c r="F1045" s="4">
        <f t="shared" si="50"/>
        <v>-17.765200000000277</v>
      </c>
      <c r="G1045" s="4">
        <f t="shared" si="51"/>
        <v>17.765200000000277</v>
      </c>
    </row>
    <row r="1046" spans="1:7" x14ac:dyDescent="0.3">
      <c r="A1046" s="2">
        <v>42643</v>
      </c>
      <c r="B1046" s="1">
        <v>28.262499999999999</v>
      </c>
      <c r="C1046" s="1">
        <v>837.31010000000003</v>
      </c>
      <c r="D1046" s="1">
        <v>128.27000000000001</v>
      </c>
      <c r="E1046" s="3">
        <f t="shared" si="49"/>
        <v>522.3452000000002</v>
      </c>
      <c r="F1046" s="4">
        <f t="shared" si="50"/>
        <v>23.795200000000477</v>
      </c>
      <c r="G1046" s="4">
        <f t="shared" si="51"/>
        <v>-23.795200000000477</v>
      </c>
    </row>
    <row r="1047" spans="1:7" x14ac:dyDescent="0.3">
      <c r="A1047" s="2">
        <v>42642</v>
      </c>
      <c r="B1047" s="1">
        <v>28.045000000000002</v>
      </c>
      <c r="C1047" s="1">
        <v>829.05</v>
      </c>
      <c r="D1047" s="1">
        <v>128.09</v>
      </c>
      <c r="E1047" s="3">
        <f t="shared" si="49"/>
        <v>498.54999999999973</v>
      </c>
      <c r="F1047" s="4">
        <f t="shared" si="50"/>
        <v>1.3349999999995816</v>
      </c>
      <c r="G1047" s="4">
        <f t="shared" si="51"/>
        <v>-1.3349999999995816</v>
      </c>
    </row>
    <row r="1048" spans="1:7" x14ac:dyDescent="0.3">
      <c r="A1048" s="2">
        <v>42641</v>
      </c>
      <c r="B1048" s="1">
        <v>28.487500000000001</v>
      </c>
      <c r="C1048" s="1">
        <v>828.72</v>
      </c>
      <c r="D1048" s="1">
        <v>129.22999999999999</v>
      </c>
      <c r="E1048" s="3">
        <f t="shared" si="49"/>
        <v>497.21500000000015</v>
      </c>
      <c r="F1048" s="4">
        <f t="shared" si="50"/>
        <v>25.169800000000578</v>
      </c>
      <c r="G1048" s="4">
        <f t="shared" si="51"/>
        <v>-25.169800000000578</v>
      </c>
    </row>
    <row r="1049" spans="1:7" x14ac:dyDescent="0.3">
      <c r="A1049" s="2">
        <v>42640</v>
      </c>
      <c r="B1049" s="1">
        <v>28.272500000000001</v>
      </c>
      <c r="C1049" s="1">
        <v>816.11009999999999</v>
      </c>
      <c r="D1049" s="1">
        <v>128.69</v>
      </c>
      <c r="E1049" s="3">
        <f t="shared" si="49"/>
        <v>472.04519999999957</v>
      </c>
      <c r="F1049" s="4">
        <f t="shared" si="50"/>
        <v>8.925399999999172</v>
      </c>
      <c r="G1049" s="4">
        <f t="shared" si="51"/>
        <v>-8.925399999999172</v>
      </c>
    </row>
    <row r="1050" spans="1:7" x14ac:dyDescent="0.3">
      <c r="A1050" s="2">
        <v>42639</v>
      </c>
      <c r="B1050" s="1">
        <v>28.22</v>
      </c>
      <c r="C1050" s="1">
        <v>799.15989999999999</v>
      </c>
      <c r="D1050" s="1">
        <v>127.31</v>
      </c>
      <c r="E1050" s="3">
        <f t="shared" si="49"/>
        <v>463.1198000000004</v>
      </c>
      <c r="F1050" s="4">
        <f t="shared" si="50"/>
        <v>1.9448000000002139</v>
      </c>
      <c r="G1050" s="4">
        <f t="shared" si="51"/>
        <v>-1.9448000000002139</v>
      </c>
    </row>
    <row r="1051" spans="1:7" x14ac:dyDescent="0.3">
      <c r="A1051" s="2">
        <v>42636</v>
      </c>
      <c r="B1051" s="1">
        <v>28.177499999999998</v>
      </c>
      <c r="C1051" s="1">
        <v>805.75</v>
      </c>
      <c r="D1051" s="1">
        <v>127.96</v>
      </c>
      <c r="E1051" s="3">
        <f t="shared" si="49"/>
        <v>461.17500000000018</v>
      </c>
      <c r="F1051" s="4">
        <f t="shared" si="50"/>
        <v>20.625000000000455</v>
      </c>
      <c r="G1051" s="4">
        <f t="shared" si="51"/>
        <v>-20.625000000000455</v>
      </c>
    </row>
    <row r="1052" spans="1:7" x14ac:dyDescent="0.3">
      <c r="A1052" s="2">
        <v>42635</v>
      </c>
      <c r="B1052" s="1">
        <v>28.655000000000001</v>
      </c>
      <c r="C1052" s="1">
        <v>804.7</v>
      </c>
      <c r="D1052" s="1">
        <v>130.08000000000001</v>
      </c>
      <c r="E1052" s="3">
        <f t="shared" si="49"/>
        <v>440.54999999999973</v>
      </c>
      <c r="F1052" s="4">
        <f t="shared" si="50"/>
        <v>40.494999999999891</v>
      </c>
      <c r="G1052" s="4">
        <f t="shared" si="51"/>
        <v>-40.494999999999891</v>
      </c>
    </row>
    <row r="1053" spans="1:7" x14ac:dyDescent="0.3">
      <c r="A1053" s="2">
        <v>42634</v>
      </c>
      <c r="B1053" s="1">
        <v>28.387499999999999</v>
      </c>
      <c r="C1053" s="1">
        <v>789.74</v>
      </c>
      <c r="D1053" s="1">
        <v>129.94</v>
      </c>
      <c r="E1053" s="3">
        <f t="shared" si="49"/>
        <v>400.05499999999984</v>
      </c>
      <c r="F1053" s="4">
        <f t="shared" si="50"/>
        <v>-7.2100000000004911</v>
      </c>
      <c r="G1053" s="4">
        <f t="shared" si="51"/>
        <v>7.2100000000004911</v>
      </c>
    </row>
    <row r="1054" spans="1:7" x14ac:dyDescent="0.3">
      <c r="A1054" s="2">
        <v>42633</v>
      </c>
      <c r="B1054" s="1">
        <v>28.392499999999998</v>
      </c>
      <c r="C1054" s="1">
        <v>780.22</v>
      </c>
      <c r="D1054" s="1">
        <v>128.63999999999999</v>
      </c>
      <c r="E1054" s="3">
        <f t="shared" si="49"/>
        <v>407.26500000000033</v>
      </c>
      <c r="F1054" s="4">
        <f t="shared" si="50"/>
        <v>10.314800000000105</v>
      </c>
      <c r="G1054" s="4">
        <f t="shared" si="51"/>
        <v>-10.314800000000105</v>
      </c>
    </row>
    <row r="1055" spans="1:7" x14ac:dyDescent="0.3">
      <c r="A1055" s="2">
        <v>42632</v>
      </c>
      <c r="B1055" s="1">
        <v>28.395</v>
      </c>
      <c r="C1055" s="1">
        <v>775.1001</v>
      </c>
      <c r="D1055" s="1">
        <v>128.65</v>
      </c>
      <c r="E1055" s="3">
        <f t="shared" si="49"/>
        <v>396.95020000000022</v>
      </c>
      <c r="F1055" s="4">
        <f t="shared" si="50"/>
        <v>-15.189800000000105</v>
      </c>
      <c r="G1055" s="4">
        <f t="shared" si="51"/>
        <v>15.189800000000105</v>
      </c>
    </row>
    <row r="1056" spans="1:7" x14ac:dyDescent="0.3">
      <c r="A1056" s="2">
        <v>42629</v>
      </c>
      <c r="B1056" s="1">
        <v>28.73</v>
      </c>
      <c r="C1056" s="1">
        <v>778.52</v>
      </c>
      <c r="D1056" s="1">
        <v>129.07</v>
      </c>
      <c r="E1056" s="3">
        <f t="shared" si="49"/>
        <v>412.14000000000033</v>
      </c>
      <c r="F1056" s="4">
        <f t="shared" si="50"/>
        <v>-4.8647999999993772</v>
      </c>
      <c r="G1056" s="4">
        <f t="shared" si="51"/>
        <v>4.8647999999993772</v>
      </c>
    </row>
    <row r="1057" spans="1:7" x14ac:dyDescent="0.3">
      <c r="A1057" s="2">
        <v>42628</v>
      </c>
      <c r="B1057" s="1">
        <v>28.892499999999998</v>
      </c>
      <c r="C1057" s="1">
        <v>769.68989999999997</v>
      </c>
      <c r="D1057" s="1">
        <v>128.35</v>
      </c>
      <c r="E1057" s="3">
        <f t="shared" si="49"/>
        <v>417.0047999999997</v>
      </c>
      <c r="F1057" s="4">
        <f t="shared" si="50"/>
        <v>53.099600000000009</v>
      </c>
      <c r="G1057" s="4">
        <f t="shared" si="51"/>
        <v>-53.099600000000009</v>
      </c>
    </row>
    <row r="1058" spans="1:7" x14ac:dyDescent="0.3">
      <c r="A1058" s="2">
        <v>42627</v>
      </c>
      <c r="B1058" s="1">
        <v>27.942499999999999</v>
      </c>
      <c r="C1058" s="1">
        <v>761.09010000000001</v>
      </c>
      <c r="D1058" s="1">
        <v>127.77</v>
      </c>
      <c r="E1058" s="3">
        <f t="shared" si="49"/>
        <v>363.9051999999997</v>
      </c>
      <c r="F1058" s="4">
        <f t="shared" si="50"/>
        <v>36.710199999999531</v>
      </c>
      <c r="G1058" s="4">
        <f t="shared" si="51"/>
        <v>-36.710199999999531</v>
      </c>
    </row>
    <row r="1059" spans="1:7" x14ac:dyDescent="0.3">
      <c r="A1059" s="2">
        <v>42626</v>
      </c>
      <c r="B1059" s="1">
        <v>26.987500000000001</v>
      </c>
      <c r="C1059" s="1">
        <v>761.01</v>
      </c>
      <c r="D1059" s="1">
        <v>127.21</v>
      </c>
      <c r="E1059" s="3">
        <f t="shared" si="49"/>
        <v>327.19500000000016</v>
      </c>
      <c r="F1059" s="4">
        <f t="shared" si="50"/>
        <v>40.015000000000327</v>
      </c>
      <c r="G1059" s="4">
        <f t="shared" si="51"/>
        <v>-40.015000000000327</v>
      </c>
    </row>
    <row r="1060" spans="1:7" x14ac:dyDescent="0.3">
      <c r="A1060" s="2">
        <v>42625</v>
      </c>
      <c r="B1060" s="1">
        <v>26.36</v>
      </c>
      <c r="C1060" s="1">
        <v>771.49</v>
      </c>
      <c r="D1060" s="1">
        <v>128.69</v>
      </c>
      <c r="E1060" s="3">
        <f t="shared" si="49"/>
        <v>287.17999999999984</v>
      </c>
      <c r="F1060" s="4">
        <f t="shared" si="50"/>
        <v>19.775199999999586</v>
      </c>
      <c r="G1060" s="4">
        <f t="shared" si="51"/>
        <v>-19.775199999999586</v>
      </c>
    </row>
    <row r="1061" spans="1:7" x14ac:dyDescent="0.3">
      <c r="A1061" s="2">
        <v>42622</v>
      </c>
      <c r="B1061" s="1">
        <v>25.782499999999999</v>
      </c>
      <c r="C1061" s="1">
        <v>760.13990000000001</v>
      </c>
      <c r="D1061" s="1">
        <v>127.1</v>
      </c>
      <c r="E1061" s="3">
        <f t="shared" si="49"/>
        <v>267.40480000000025</v>
      </c>
      <c r="F1061" s="4">
        <f t="shared" si="50"/>
        <v>-14.315399999999954</v>
      </c>
      <c r="G1061" s="4">
        <f t="shared" si="51"/>
        <v>14.315399999999954</v>
      </c>
    </row>
    <row r="1062" spans="1:7" x14ac:dyDescent="0.3">
      <c r="A1062" s="2">
        <v>42621</v>
      </c>
      <c r="B1062" s="1">
        <v>26.38</v>
      </c>
      <c r="C1062" s="1">
        <v>784.06010000000003</v>
      </c>
      <c r="D1062" s="1">
        <v>130.27000000000001</v>
      </c>
      <c r="E1062" s="3">
        <f t="shared" si="49"/>
        <v>281.7202000000002</v>
      </c>
      <c r="F1062" s="4">
        <f t="shared" si="50"/>
        <v>-20.739799999999832</v>
      </c>
      <c r="G1062" s="4">
        <f t="shared" si="51"/>
        <v>20.739799999999832</v>
      </c>
    </row>
    <row r="1063" spans="1:7" x14ac:dyDescent="0.3">
      <c r="A1063" s="2">
        <v>42620</v>
      </c>
      <c r="B1063" s="1">
        <v>27.09</v>
      </c>
      <c r="C1063" s="1">
        <v>784.48</v>
      </c>
      <c r="D1063" s="1">
        <v>131.05000000000001</v>
      </c>
      <c r="E1063" s="3">
        <f t="shared" si="49"/>
        <v>302.46000000000004</v>
      </c>
      <c r="F1063" s="4">
        <f t="shared" si="50"/>
        <v>-26.930200000000241</v>
      </c>
      <c r="G1063" s="4">
        <f t="shared" si="51"/>
        <v>26.930200000000241</v>
      </c>
    </row>
    <row r="1064" spans="1:7" x14ac:dyDescent="0.3">
      <c r="A1064" s="2">
        <v>42619</v>
      </c>
      <c r="B1064" s="1">
        <v>26.925000000000001</v>
      </c>
      <c r="C1064" s="1">
        <v>788.87009999999998</v>
      </c>
      <c r="D1064" s="1">
        <v>129.72999999999999</v>
      </c>
      <c r="E1064" s="3">
        <f t="shared" si="49"/>
        <v>329.39020000000028</v>
      </c>
      <c r="F1064" s="4">
        <f t="shared" si="50"/>
        <v>-31.914599999999155</v>
      </c>
      <c r="G1064" s="4">
        <f t="shared" si="51"/>
        <v>31.914599999999155</v>
      </c>
    </row>
    <row r="1065" spans="1:7" x14ac:dyDescent="0.3">
      <c r="A1065" s="2">
        <v>42618</v>
      </c>
      <c r="B1065" s="1">
        <v>26.932500000000001</v>
      </c>
      <c r="C1065" s="1">
        <v>772.43989999999997</v>
      </c>
      <c r="D1065" s="1">
        <v>126.51</v>
      </c>
      <c r="E1065" s="3">
        <f t="shared" si="49"/>
        <v>361.30479999999943</v>
      </c>
      <c r="F1065" s="4">
        <f t="shared" si="50"/>
        <v>0</v>
      </c>
      <c r="G1065" s="4">
        <f t="shared" si="51"/>
        <v>0</v>
      </c>
    </row>
    <row r="1066" spans="1:7" x14ac:dyDescent="0.3">
      <c r="A1066" s="2">
        <v>42615</v>
      </c>
      <c r="B1066" s="1">
        <v>26.932500000000001</v>
      </c>
      <c r="C1066" s="1">
        <v>772.43989999999997</v>
      </c>
      <c r="D1066" s="1">
        <v>126.51</v>
      </c>
      <c r="E1066" s="3">
        <f t="shared" si="49"/>
        <v>361.30479999999943</v>
      </c>
      <c r="F1066" s="4">
        <f t="shared" si="50"/>
        <v>9.3395999999993364</v>
      </c>
      <c r="G1066" s="4">
        <f t="shared" si="51"/>
        <v>-9.3395999999993364</v>
      </c>
    </row>
    <row r="1067" spans="1:7" x14ac:dyDescent="0.3">
      <c r="A1067" s="2">
        <v>42614</v>
      </c>
      <c r="B1067" s="1">
        <v>26.682500000000001</v>
      </c>
      <c r="C1067" s="1">
        <v>770.62009999999998</v>
      </c>
      <c r="D1067" s="1">
        <v>126.17</v>
      </c>
      <c r="E1067" s="3">
        <f t="shared" si="49"/>
        <v>351.9652000000001</v>
      </c>
      <c r="F1067" s="4">
        <f t="shared" si="50"/>
        <v>9.7953999999999724</v>
      </c>
      <c r="G1067" s="4">
        <f t="shared" si="51"/>
        <v>-9.7953999999999724</v>
      </c>
    </row>
    <row r="1068" spans="1:7" x14ac:dyDescent="0.3">
      <c r="A1068" s="2">
        <v>42613</v>
      </c>
      <c r="B1068" s="1">
        <v>26.524999999999999</v>
      </c>
      <c r="C1068" s="1">
        <v>769.15989999999999</v>
      </c>
      <c r="D1068" s="1">
        <v>126.12</v>
      </c>
      <c r="E1068" s="3">
        <f t="shared" si="49"/>
        <v>342.16980000000012</v>
      </c>
      <c r="F1068" s="4">
        <f t="shared" si="50"/>
        <v>-1.1903999999999542</v>
      </c>
      <c r="G1068" s="4">
        <f t="shared" si="51"/>
        <v>1.1903999999999542</v>
      </c>
    </row>
    <row r="1069" spans="1:7" x14ac:dyDescent="0.3">
      <c r="A1069" s="2">
        <v>42612</v>
      </c>
      <c r="B1069" s="1">
        <v>26.5</v>
      </c>
      <c r="C1069" s="1">
        <v>767.58010000000002</v>
      </c>
      <c r="D1069" s="1">
        <v>125.84</v>
      </c>
      <c r="E1069" s="3">
        <f t="shared" si="49"/>
        <v>343.36020000000008</v>
      </c>
      <c r="F1069" s="4">
        <f t="shared" si="50"/>
        <v>-3.6697999999996682</v>
      </c>
      <c r="G1069" s="4">
        <f t="shared" si="51"/>
        <v>3.6697999999996682</v>
      </c>
    </row>
    <row r="1070" spans="1:7" x14ac:dyDescent="0.3">
      <c r="A1070" s="2">
        <v>42611</v>
      </c>
      <c r="B1070" s="1">
        <v>26.704999999999998</v>
      </c>
      <c r="C1070" s="1">
        <v>771.29</v>
      </c>
      <c r="D1070" s="1">
        <v>126.54</v>
      </c>
      <c r="E1070" s="3">
        <f t="shared" si="49"/>
        <v>347.02999999999975</v>
      </c>
      <c r="F1070" s="4">
        <f t="shared" si="50"/>
        <v>-28.520000000000437</v>
      </c>
      <c r="G1070" s="4">
        <f t="shared" si="51"/>
        <v>28.520000000000437</v>
      </c>
    </row>
    <row r="1071" spans="1:7" x14ac:dyDescent="0.3">
      <c r="A1071" s="2">
        <v>42608</v>
      </c>
      <c r="B1071" s="1">
        <v>26.734999999999999</v>
      </c>
      <c r="C1071" s="1">
        <v>769</v>
      </c>
      <c r="D1071" s="1">
        <v>124.96</v>
      </c>
      <c r="E1071" s="3">
        <f t="shared" si="49"/>
        <v>375.55000000000018</v>
      </c>
      <c r="F1071" s="4">
        <f t="shared" si="50"/>
        <v>-9.7149999999996908</v>
      </c>
      <c r="G1071" s="4">
        <f t="shared" si="51"/>
        <v>9.7149999999996908</v>
      </c>
    </row>
    <row r="1072" spans="1:7" x14ac:dyDescent="0.3">
      <c r="A1072" s="2">
        <v>42607</v>
      </c>
      <c r="B1072" s="1">
        <v>26.892499999999998</v>
      </c>
      <c r="C1072" s="1">
        <v>759.22</v>
      </c>
      <c r="D1072" s="1">
        <v>123.89</v>
      </c>
      <c r="E1072" s="3">
        <f t="shared" si="49"/>
        <v>385.26499999999987</v>
      </c>
      <c r="F1072" s="4">
        <f t="shared" si="50"/>
        <v>-10.010000000000218</v>
      </c>
      <c r="G1072" s="4">
        <f t="shared" si="51"/>
        <v>10.010000000000218</v>
      </c>
    </row>
    <row r="1073" spans="1:7" x14ac:dyDescent="0.3">
      <c r="A1073" s="2">
        <v>42606</v>
      </c>
      <c r="B1073" s="1">
        <v>27.0075</v>
      </c>
      <c r="C1073" s="1">
        <v>757.25</v>
      </c>
      <c r="D1073" s="1">
        <v>123.48</v>
      </c>
      <c r="E1073" s="3">
        <f t="shared" si="49"/>
        <v>395.27500000000009</v>
      </c>
      <c r="F1073" s="4">
        <f t="shared" si="50"/>
        <v>-2.8499999999999091</v>
      </c>
      <c r="G1073" s="4">
        <f t="shared" si="51"/>
        <v>2.8499999999999091</v>
      </c>
    </row>
    <row r="1074" spans="1:7" x14ac:dyDescent="0.3">
      <c r="A1074" s="2">
        <v>42605</v>
      </c>
      <c r="B1074" s="1">
        <v>27.212499999999999</v>
      </c>
      <c r="C1074" s="1">
        <v>762.45</v>
      </c>
      <c r="D1074" s="1">
        <v>124.37</v>
      </c>
      <c r="E1074" s="3">
        <f t="shared" si="49"/>
        <v>398.125</v>
      </c>
      <c r="F1074" s="4">
        <f t="shared" si="50"/>
        <v>5.7899999999999636</v>
      </c>
      <c r="G1074" s="4">
        <f t="shared" si="51"/>
        <v>-5.7899999999999636</v>
      </c>
    </row>
    <row r="1075" spans="1:7" x14ac:dyDescent="0.3">
      <c r="A1075" s="2">
        <v>42604</v>
      </c>
      <c r="B1075" s="1">
        <v>27.127500000000001</v>
      </c>
      <c r="C1075" s="1">
        <v>759.48</v>
      </c>
      <c r="D1075" s="1">
        <v>124.15</v>
      </c>
      <c r="E1075" s="3">
        <f t="shared" si="49"/>
        <v>392.33500000000004</v>
      </c>
      <c r="F1075" s="4">
        <f t="shared" si="50"/>
        <v>-18.085200000000441</v>
      </c>
      <c r="G1075" s="4">
        <f t="shared" si="51"/>
        <v>18.085200000000441</v>
      </c>
    </row>
    <row r="1076" spans="1:7" x14ac:dyDescent="0.3">
      <c r="A1076" s="2">
        <v>42601</v>
      </c>
      <c r="B1076" s="1">
        <v>27.34</v>
      </c>
      <c r="C1076" s="1">
        <v>757.31010000000003</v>
      </c>
      <c r="D1076" s="1">
        <v>123.56</v>
      </c>
      <c r="E1076" s="3">
        <f t="shared" si="49"/>
        <v>410.42020000000048</v>
      </c>
      <c r="F1076" s="4">
        <f t="shared" si="50"/>
        <v>-3.7997999999997774</v>
      </c>
      <c r="G1076" s="4">
        <f t="shared" si="51"/>
        <v>3.7997999999997774</v>
      </c>
    </row>
    <row r="1077" spans="1:7" x14ac:dyDescent="0.3">
      <c r="A1077" s="2">
        <v>42600</v>
      </c>
      <c r="B1077" s="1">
        <v>27.27</v>
      </c>
      <c r="C1077" s="1">
        <v>764.46</v>
      </c>
      <c r="D1077" s="1">
        <v>123.91</v>
      </c>
      <c r="E1077" s="3">
        <f t="shared" si="49"/>
        <v>414.22000000000025</v>
      </c>
      <c r="F1077" s="4">
        <f t="shared" si="50"/>
        <v>7.1102000000005319</v>
      </c>
      <c r="G1077" s="4">
        <f t="shared" si="51"/>
        <v>-7.1102000000005319</v>
      </c>
    </row>
    <row r="1078" spans="1:7" x14ac:dyDescent="0.3">
      <c r="A1078" s="2">
        <v>42599</v>
      </c>
      <c r="B1078" s="1">
        <v>27.305</v>
      </c>
      <c r="C1078" s="1">
        <v>764.62990000000002</v>
      </c>
      <c r="D1078" s="1">
        <v>124.37</v>
      </c>
      <c r="E1078" s="3">
        <f t="shared" si="49"/>
        <v>407.10979999999972</v>
      </c>
      <c r="F1078" s="4">
        <f t="shared" si="50"/>
        <v>-22.220200000000204</v>
      </c>
      <c r="G1078" s="4">
        <f t="shared" si="51"/>
        <v>22.220200000000204</v>
      </c>
    </row>
    <row r="1079" spans="1:7" x14ac:dyDescent="0.3">
      <c r="A1079" s="2">
        <v>42598</v>
      </c>
      <c r="B1079" s="1">
        <v>27.344999999999999</v>
      </c>
      <c r="C1079" s="1">
        <v>764.04</v>
      </c>
      <c r="D1079" s="1">
        <v>123.3</v>
      </c>
      <c r="E1079" s="3">
        <f t="shared" si="49"/>
        <v>429.32999999999993</v>
      </c>
      <c r="F1079" s="4">
        <f t="shared" si="50"/>
        <v>1.8499999999999091</v>
      </c>
      <c r="G1079" s="4">
        <f t="shared" si="51"/>
        <v>-1.8499999999999091</v>
      </c>
    </row>
    <row r="1080" spans="1:7" x14ac:dyDescent="0.3">
      <c r="A1080" s="2">
        <v>42597</v>
      </c>
      <c r="B1080" s="1">
        <v>27.37</v>
      </c>
      <c r="C1080" s="1">
        <v>768.49</v>
      </c>
      <c r="D1080" s="1">
        <v>123.9</v>
      </c>
      <c r="E1080" s="3">
        <f t="shared" si="49"/>
        <v>427.48</v>
      </c>
      <c r="F1080" s="4">
        <f t="shared" si="50"/>
        <v>27.709799999999632</v>
      </c>
      <c r="G1080" s="4">
        <f t="shared" si="51"/>
        <v>-27.709799999999632</v>
      </c>
    </row>
    <row r="1081" spans="1:7" x14ac:dyDescent="0.3">
      <c r="A1081" s="2">
        <v>42594</v>
      </c>
      <c r="B1081" s="1">
        <v>27.045000000000002</v>
      </c>
      <c r="C1081" s="1">
        <v>772.56010000000003</v>
      </c>
      <c r="D1081" s="1">
        <v>124.88</v>
      </c>
      <c r="E1081" s="3">
        <f t="shared" si="49"/>
        <v>399.77020000000039</v>
      </c>
      <c r="F1081" s="4">
        <f t="shared" si="50"/>
        <v>6.1652000000003682</v>
      </c>
      <c r="G1081" s="4">
        <f t="shared" si="51"/>
        <v>-6.1652000000003682</v>
      </c>
    </row>
    <row r="1082" spans="1:7" x14ac:dyDescent="0.3">
      <c r="A1082" s="2">
        <v>42593</v>
      </c>
      <c r="B1082" s="1">
        <v>26.982500000000002</v>
      </c>
      <c r="C1082" s="1">
        <v>771.24</v>
      </c>
      <c r="D1082" s="1">
        <v>124.9</v>
      </c>
      <c r="E1082" s="3">
        <f t="shared" si="49"/>
        <v>393.60500000000002</v>
      </c>
      <c r="F1082" s="4">
        <f t="shared" si="50"/>
        <v>4.0847999999996318</v>
      </c>
      <c r="G1082" s="4">
        <f t="shared" si="51"/>
        <v>-4.0847999999996318</v>
      </c>
    </row>
    <row r="1083" spans="1:7" x14ac:dyDescent="0.3">
      <c r="A1083" s="2">
        <v>42592</v>
      </c>
      <c r="B1083" s="1">
        <v>27</v>
      </c>
      <c r="C1083" s="1">
        <v>768.56010000000003</v>
      </c>
      <c r="D1083" s="1">
        <v>124.88</v>
      </c>
      <c r="E1083" s="3">
        <f t="shared" si="49"/>
        <v>389.52020000000039</v>
      </c>
      <c r="F1083" s="4">
        <f t="shared" si="50"/>
        <v>-6.0250000000000909</v>
      </c>
      <c r="G1083" s="4">
        <f t="shared" si="51"/>
        <v>6.0250000000000909</v>
      </c>
    </row>
    <row r="1084" spans="1:7" x14ac:dyDescent="0.3">
      <c r="A1084" s="2">
        <v>42591</v>
      </c>
      <c r="B1084" s="1">
        <v>27.202500000000001</v>
      </c>
      <c r="C1084" s="1">
        <v>768.31010000000003</v>
      </c>
      <c r="D1084" s="1">
        <v>125.06</v>
      </c>
      <c r="E1084" s="3">
        <f t="shared" si="49"/>
        <v>395.54520000000048</v>
      </c>
      <c r="F1084" s="4">
        <f t="shared" si="50"/>
        <v>13.000000000000455</v>
      </c>
      <c r="G1084" s="4">
        <f t="shared" si="51"/>
        <v>-13.000000000000455</v>
      </c>
    </row>
    <row r="1085" spans="1:7" x14ac:dyDescent="0.3">
      <c r="A1085" s="2">
        <v>42590</v>
      </c>
      <c r="B1085" s="1">
        <v>27.092500000000001</v>
      </c>
      <c r="C1085" s="1">
        <v>766.56010000000003</v>
      </c>
      <c r="D1085" s="1">
        <v>125.26</v>
      </c>
      <c r="E1085" s="3">
        <f t="shared" si="49"/>
        <v>382.54520000000002</v>
      </c>
      <c r="F1085" s="4">
        <f t="shared" si="50"/>
        <v>10.085199999999986</v>
      </c>
      <c r="G1085" s="4">
        <f t="shared" si="51"/>
        <v>-10.085199999999986</v>
      </c>
    </row>
    <row r="1086" spans="1:7" x14ac:dyDescent="0.3">
      <c r="A1086" s="2">
        <v>42587</v>
      </c>
      <c r="B1086" s="1">
        <v>26.87</v>
      </c>
      <c r="C1086" s="1">
        <v>765.98</v>
      </c>
      <c r="D1086" s="1">
        <v>125.15</v>
      </c>
      <c r="E1086" s="3">
        <f t="shared" si="49"/>
        <v>372.46000000000004</v>
      </c>
      <c r="F1086" s="4">
        <f t="shared" si="50"/>
        <v>14.744999999999891</v>
      </c>
      <c r="G1086" s="4">
        <f t="shared" si="51"/>
        <v>-14.744999999999891</v>
      </c>
    </row>
    <row r="1087" spans="1:7" x14ac:dyDescent="0.3">
      <c r="A1087" s="2">
        <v>42586</v>
      </c>
      <c r="B1087" s="1">
        <v>26.467500000000001</v>
      </c>
      <c r="C1087" s="1">
        <v>760.77</v>
      </c>
      <c r="D1087" s="1">
        <v>124.36</v>
      </c>
      <c r="E1087" s="3">
        <f t="shared" si="49"/>
        <v>357.71500000000015</v>
      </c>
      <c r="F1087" s="4">
        <f t="shared" si="50"/>
        <v>-23.739799999999832</v>
      </c>
      <c r="G1087" s="4">
        <f t="shared" si="51"/>
        <v>23.739799999999832</v>
      </c>
    </row>
    <row r="1088" spans="1:7" x14ac:dyDescent="0.3">
      <c r="A1088" s="2">
        <v>42585</v>
      </c>
      <c r="B1088" s="1">
        <v>26.447500000000002</v>
      </c>
      <c r="C1088" s="1">
        <v>754.63990000000001</v>
      </c>
      <c r="D1088" s="1">
        <v>122.51</v>
      </c>
      <c r="E1088" s="3">
        <f t="shared" si="49"/>
        <v>381.45479999999998</v>
      </c>
      <c r="F1088" s="4">
        <f t="shared" si="50"/>
        <v>16.0945999999999</v>
      </c>
      <c r="G1088" s="4">
        <f t="shared" si="51"/>
        <v>-16.0945999999999</v>
      </c>
    </row>
    <row r="1089" spans="1:7" x14ac:dyDescent="0.3">
      <c r="A1089" s="2">
        <v>42584</v>
      </c>
      <c r="B1089" s="1">
        <v>26.12</v>
      </c>
      <c r="C1089" s="1">
        <v>760.58010000000002</v>
      </c>
      <c r="D1089" s="1">
        <v>123.09</v>
      </c>
      <c r="E1089" s="3">
        <f t="shared" si="49"/>
        <v>365.36020000000008</v>
      </c>
      <c r="F1089" s="4">
        <f t="shared" si="50"/>
        <v>-9.544800000000123</v>
      </c>
      <c r="G1089" s="4">
        <f t="shared" si="51"/>
        <v>9.544800000000123</v>
      </c>
    </row>
    <row r="1090" spans="1:7" x14ac:dyDescent="0.3">
      <c r="A1090" s="2">
        <v>42583</v>
      </c>
      <c r="B1090" s="1">
        <v>26.512499999999999</v>
      </c>
      <c r="C1090" s="1">
        <v>767.74</v>
      </c>
      <c r="D1090" s="1">
        <v>124.31</v>
      </c>
      <c r="E1090" s="3">
        <f t="shared" si="49"/>
        <v>374.9050000000002</v>
      </c>
      <c r="F1090" s="4">
        <f t="shared" si="50"/>
        <v>33.459800000000087</v>
      </c>
      <c r="G1090" s="4">
        <f t="shared" si="51"/>
        <v>-33.459800000000087</v>
      </c>
    </row>
    <row r="1091" spans="1:7" x14ac:dyDescent="0.3">
      <c r="A1091" s="2">
        <v>42580</v>
      </c>
      <c r="B1091" s="1">
        <v>26.052499999999998</v>
      </c>
      <c r="C1091" s="1">
        <v>758.81010000000003</v>
      </c>
      <c r="D1091" s="1">
        <v>123.94</v>
      </c>
      <c r="E1091" s="3">
        <f t="shared" si="49"/>
        <v>341.44520000000011</v>
      </c>
      <c r="F1091" s="4">
        <f t="shared" si="50"/>
        <v>31.975000000000364</v>
      </c>
      <c r="G1091" s="4">
        <f t="shared" si="51"/>
        <v>-31.975000000000364</v>
      </c>
    </row>
    <row r="1092" spans="1:7" x14ac:dyDescent="0.3">
      <c r="A1092" s="2">
        <v>42579</v>
      </c>
      <c r="B1092" s="1">
        <v>26.085000000000001</v>
      </c>
      <c r="C1092" s="1">
        <v>752.61009999999999</v>
      </c>
      <c r="D1092" s="1">
        <v>125</v>
      </c>
      <c r="E1092" s="3">
        <f t="shared" si="49"/>
        <v>309.47019999999975</v>
      </c>
      <c r="F1092" s="4">
        <f t="shared" si="50"/>
        <v>16.055400000000191</v>
      </c>
      <c r="G1092" s="4">
        <f t="shared" si="51"/>
        <v>-16.055400000000191</v>
      </c>
    </row>
    <row r="1093" spans="1:7" x14ac:dyDescent="0.3">
      <c r="A1093" s="2">
        <v>42578</v>
      </c>
      <c r="B1093" s="1">
        <v>25.737500000000001</v>
      </c>
      <c r="C1093" s="1">
        <v>736.66989999999998</v>
      </c>
      <c r="D1093" s="1">
        <v>123.34</v>
      </c>
      <c r="E1093" s="3">
        <f t="shared" si="49"/>
        <v>293.41479999999956</v>
      </c>
      <c r="F1093" s="4">
        <f t="shared" si="50"/>
        <v>38.259599999999864</v>
      </c>
      <c r="G1093" s="4">
        <f t="shared" si="51"/>
        <v>-38.259599999999864</v>
      </c>
    </row>
    <row r="1094" spans="1:7" x14ac:dyDescent="0.3">
      <c r="A1094" s="2">
        <v>42577</v>
      </c>
      <c r="B1094" s="1">
        <v>24.1675</v>
      </c>
      <c r="C1094" s="1">
        <v>735.59010000000001</v>
      </c>
      <c r="D1094" s="1">
        <v>121.22</v>
      </c>
      <c r="E1094" s="3">
        <f t="shared" ref="E1094:E1157" si="52">B1094*$J$1+C1094*$K$1+D1094*$L$1</f>
        <v>255.1551999999997</v>
      </c>
      <c r="F1094" s="4">
        <f t="shared" ref="F1094:F1157" si="53">E1094-E1095</f>
        <v>-8.2150000000001455</v>
      </c>
      <c r="G1094" s="4">
        <f t="shared" ref="G1094:G1157" si="54">-F1094</f>
        <v>8.2150000000001455</v>
      </c>
    </row>
    <row r="1095" spans="1:7" x14ac:dyDescent="0.3">
      <c r="A1095" s="2">
        <v>42576</v>
      </c>
      <c r="B1095" s="1">
        <v>24.335000000000001</v>
      </c>
      <c r="C1095" s="1">
        <v>739.61009999999999</v>
      </c>
      <c r="D1095" s="1">
        <v>121.63</v>
      </c>
      <c r="E1095" s="3">
        <f t="shared" si="52"/>
        <v>263.37019999999984</v>
      </c>
      <c r="F1095" s="4">
        <f t="shared" si="53"/>
        <v>-39.599999999999909</v>
      </c>
      <c r="G1095" s="4">
        <f t="shared" si="54"/>
        <v>39.599999999999909</v>
      </c>
    </row>
    <row r="1096" spans="1:7" x14ac:dyDescent="0.3">
      <c r="A1096" s="2">
        <v>42573</v>
      </c>
      <c r="B1096" s="1">
        <v>24.664999999999999</v>
      </c>
      <c r="C1096" s="1">
        <v>744.86009999999999</v>
      </c>
      <c r="D1096" s="1">
        <v>121</v>
      </c>
      <c r="E1096" s="3">
        <f t="shared" si="52"/>
        <v>302.97019999999975</v>
      </c>
      <c r="F1096" s="4">
        <f t="shared" si="53"/>
        <v>-16.56460000000061</v>
      </c>
      <c r="G1096" s="4">
        <f t="shared" si="54"/>
        <v>16.56460000000061</v>
      </c>
    </row>
    <row r="1097" spans="1:7" x14ac:dyDescent="0.3">
      <c r="A1097" s="2">
        <v>42572</v>
      </c>
      <c r="B1097" s="1">
        <v>24.857500000000002</v>
      </c>
      <c r="C1097" s="1">
        <v>744.42989999999998</v>
      </c>
      <c r="D1097" s="1">
        <v>120.61</v>
      </c>
      <c r="E1097" s="3">
        <f t="shared" si="52"/>
        <v>319.53480000000036</v>
      </c>
      <c r="F1097" s="4">
        <f t="shared" si="53"/>
        <v>16.994800000000396</v>
      </c>
      <c r="G1097" s="4">
        <f t="shared" si="54"/>
        <v>-16.994800000000396</v>
      </c>
    </row>
    <row r="1098" spans="1:7" x14ac:dyDescent="0.3">
      <c r="A1098" s="2">
        <v>42571</v>
      </c>
      <c r="B1098" s="1">
        <v>24.99</v>
      </c>
      <c r="C1098" s="1">
        <v>745.72</v>
      </c>
      <c r="D1098" s="1">
        <v>121.92</v>
      </c>
      <c r="E1098" s="3">
        <f t="shared" si="52"/>
        <v>302.53999999999996</v>
      </c>
      <c r="F1098" s="4">
        <f t="shared" si="53"/>
        <v>-13.535000000000309</v>
      </c>
      <c r="G1098" s="4">
        <f t="shared" si="54"/>
        <v>13.535000000000309</v>
      </c>
    </row>
    <row r="1099" spans="1:7" x14ac:dyDescent="0.3">
      <c r="A1099" s="2">
        <v>42570</v>
      </c>
      <c r="B1099" s="1">
        <v>24.967500000000001</v>
      </c>
      <c r="C1099" s="1">
        <v>739.95</v>
      </c>
      <c r="D1099" s="1">
        <v>120.61</v>
      </c>
      <c r="E1099" s="3">
        <f t="shared" si="52"/>
        <v>316.07500000000027</v>
      </c>
      <c r="F1099" s="4">
        <f t="shared" si="53"/>
        <v>-16.540199999999459</v>
      </c>
      <c r="G1099" s="4">
        <f t="shared" si="54"/>
        <v>16.540199999999459</v>
      </c>
    </row>
    <row r="1100" spans="1:7" x14ac:dyDescent="0.3">
      <c r="A1100" s="2">
        <v>42569</v>
      </c>
      <c r="B1100" s="1">
        <v>24.9575</v>
      </c>
      <c r="C1100" s="1">
        <v>736.07010000000002</v>
      </c>
      <c r="D1100" s="1">
        <v>119.37</v>
      </c>
      <c r="E1100" s="3">
        <f t="shared" si="52"/>
        <v>332.61519999999973</v>
      </c>
      <c r="F1100" s="4">
        <f t="shared" si="53"/>
        <v>-35.814600000000155</v>
      </c>
      <c r="G1100" s="4">
        <f t="shared" si="54"/>
        <v>35.814600000000155</v>
      </c>
    </row>
    <row r="1101" spans="1:7" x14ac:dyDescent="0.3">
      <c r="A1101" s="2">
        <v>42566</v>
      </c>
      <c r="B1101" s="1">
        <v>24.695</v>
      </c>
      <c r="C1101" s="1">
        <v>735.43989999999997</v>
      </c>
      <c r="D1101" s="1">
        <v>116.86</v>
      </c>
      <c r="E1101" s="3">
        <f t="shared" si="52"/>
        <v>368.42979999999989</v>
      </c>
      <c r="F1101" s="4">
        <f t="shared" si="53"/>
        <v>-3.0452000000000226</v>
      </c>
      <c r="G1101" s="4">
        <f t="shared" si="54"/>
        <v>3.0452000000000226</v>
      </c>
    </row>
    <row r="1102" spans="1:7" x14ac:dyDescent="0.3">
      <c r="A1102" s="2">
        <v>42565</v>
      </c>
      <c r="B1102" s="1">
        <v>24.697500000000002</v>
      </c>
      <c r="C1102" s="1">
        <v>741.2</v>
      </c>
      <c r="D1102" s="1">
        <v>117.29</v>
      </c>
      <c r="E1102" s="3">
        <f t="shared" si="52"/>
        <v>371.47499999999991</v>
      </c>
      <c r="F1102" s="4">
        <f t="shared" si="53"/>
        <v>10.940200000000004</v>
      </c>
      <c r="G1102" s="4">
        <f t="shared" si="54"/>
        <v>-10.940200000000004</v>
      </c>
    </row>
    <row r="1103" spans="1:7" x14ac:dyDescent="0.3">
      <c r="A1103" s="2">
        <v>42564</v>
      </c>
      <c r="B1103" s="1">
        <v>24.217500000000001</v>
      </c>
      <c r="C1103" s="1">
        <v>742.62990000000002</v>
      </c>
      <c r="D1103" s="1">
        <v>116.78</v>
      </c>
      <c r="E1103" s="3">
        <f t="shared" si="52"/>
        <v>360.5347999999999</v>
      </c>
      <c r="F1103" s="4">
        <f t="shared" si="53"/>
        <v>4.9648000000001957</v>
      </c>
      <c r="G1103" s="4">
        <f t="shared" si="54"/>
        <v>-4.9648000000001957</v>
      </c>
    </row>
    <row r="1104" spans="1:7" x14ac:dyDescent="0.3">
      <c r="A1104" s="2">
        <v>42563</v>
      </c>
      <c r="B1104" s="1">
        <v>24.355</v>
      </c>
      <c r="C1104" s="1">
        <v>748.21</v>
      </c>
      <c r="D1104" s="1">
        <v>117.93</v>
      </c>
      <c r="E1104" s="3">
        <f t="shared" si="52"/>
        <v>355.56999999999971</v>
      </c>
      <c r="F1104" s="4">
        <f t="shared" si="53"/>
        <v>-6.8400000000001455</v>
      </c>
      <c r="G1104" s="4">
        <f t="shared" si="54"/>
        <v>6.8400000000001455</v>
      </c>
    </row>
    <row r="1105" spans="1:7" x14ac:dyDescent="0.3">
      <c r="A1105" s="2">
        <v>42562</v>
      </c>
      <c r="B1105" s="1">
        <v>24.245000000000001</v>
      </c>
      <c r="C1105" s="1">
        <v>753.78</v>
      </c>
      <c r="D1105" s="1">
        <v>117.87</v>
      </c>
      <c r="E1105" s="3">
        <f t="shared" si="52"/>
        <v>362.40999999999985</v>
      </c>
      <c r="F1105" s="4">
        <f t="shared" si="53"/>
        <v>7.0897999999992862</v>
      </c>
      <c r="G1105" s="4">
        <f t="shared" si="54"/>
        <v>-7.0897999999992862</v>
      </c>
    </row>
    <row r="1106" spans="1:7" x14ac:dyDescent="0.3">
      <c r="A1106" s="2">
        <v>42559</v>
      </c>
      <c r="B1106" s="1">
        <v>24.17</v>
      </c>
      <c r="C1106" s="1">
        <v>745.81010000000003</v>
      </c>
      <c r="D1106" s="1">
        <v>117.24</v>
      </c>
      <c r="E1106" s="3">
        <f t="shared" si="52"/>
        <v>355.32020000000057</v>
      </c>
      <c r="F1106" s="4">
        <f t="shared" si="53"/>
        <v>-6.9999999999254214E-2</v>
      </c>
      <c r="G1106" s="4">
        <f t="shared" si="54"/>
        <v>6.9999999999254214E-2</v>
      </c>
    </row>
    <row r="1107" spans="1:7" x14ac:dyDescent="0.3">
      <c r="A1107" s="2">
        <v>42558</v>
      </c>
      <c r="B1107" s="1">
        <v>23.984999999999999</v>
      </c>
      <c r="C1107" s="1">
        <v>736.57010000000002</v>
      </c>
      <c r="D1107" s="1">
        <v>115.85</v>
      </c>
      <c r="E1107" s="3">
        <f t="shared" si="52"/>
        <v>355.39019999999982</v>
      </c>
      <c r="F1107" s="4">
        <f t="shared" si="53"/>
        <v>20.045000000000073</v>
      </c>
      <c r="G1107" s="4">
        <f t="shared" si="54"/>
        <v>-20.045000000000073</v>
      </c>
    </row>
    <row r="1108" spans="1:7" x14ac:dyDescent="0.3">
      <c r="A1108" s="2">
        <v>42557</v>
      </c>
      <c r="B1108" s="1">
        <v>23.8825</v>
      </c>
      <c r="C1108" s="1">
        <v>737.61009999999999</v>
      </c>
      <c r="D1108" s="1">
        <v>116.7</v>
      </c>
      <c r="E1108" s="3">
        <f t="shared" si="52"/>
        <v>335.34519999999975</v>
      </c>
      <c r="F1108" s="4">
        <f t="shared" si="53"/>
        <v>-28.230000000000473</v>
      </c>
      <c r="G1108" s="4">
        <f t="shared" si="54"/>
        <v>28.230000000000473</v>
      </c>
    </row>
    <row r="1109" spans="1:7" x14ac:dyDescent="0.3">
      <c r="A1109" s="2">
        <v>42556</v>
      </c>
      <c r="B1109" s="1">
        <v>23.747499999999999</v>
      </c>
      <c r="C1109" s="1">
        <v>728.1001</v>
      </c>
      <c r="D1109" s="1">
        <v>114</v>
      </c>
      <c r="E1109" s="3">
        <f t="shared" si="52"/>
        <v>363.57520000000022</v>
      </c>
      <c r="F1109" s="4">
        <f t="shared" si="53"/>
        <v>-2.609599999999773</v>
      </c>
      <c r="G1109" s="4">
        <f t="shared" si="54"/>
        <v>2.609599999999773</v>
      </c>
    </row>
    <row r="1110" spans="1:7" x14ac:dyDescent="0.3">
      <c r="A1110" s="2">
        <v>42555</v>
      </c>
      <c r="B1110" s="1">
        <v>23.9725</v>
      </c>
      <c r="C1110" s="1">
        <v>725.67989999999998</v>
      </c>
      <c r="D1110" s="1">
        <v>114.19</v>
      </c>
      <c r="E1110" s="3">
        <f t="shared" si="52"/>
        <v>366.1848</v>
      </c>
      <c r="F1110" s="4">
        <f t="shared" si="53"/>
        <v>0</v>
      </c>
      <c r="G1110" s="4">
        <f t="shared" si="54"/>
        <v>0</v>
      </c>
    </row>
    <row r="1111" spans="1:7" x14ac:dyDescent="0.3">
      <c r="A1111" s="2">
        <v>42552</v>
      </c>
      <c r="B1111" s="1">
        <v>23.9725</v>
      </c>
      <c r="C1111" s="1">
        <v>725.67989999999998</v>
      </c>
      <c r="D1111" s="1">
        <v>114.19</v>
      </c>
      <c r="E1111" s="3">
        <f t="shared" si="52"/>
        <v>366.1848</v>
      </c>
      <c r="F1111" s="4">
        <f t="shared" si="53"/>
        <v>25.544599999999718</v>
      </c>
      <c r="G1111" s="4">
        <f t="shared" si="54"/>
        <v>-25.544599999999718</v>
      </c>
    </row>
    <row r="1112" spans="1:7" x14ac:dyDescent="0.3">
      <c r="A1112" s="2">
        <v>42551</v>
      </c>
      <c r="B1112" s="1">
        <v>23.9</v>
      </c>
      <c r="C1112" s="1">
        <v>715.62009999999998</v>
      </c>
      <c r="D1112" s="1">
        <v>114.28</v>
      </c>
      <c r="E1112" s="3">
        <f t="shared" si="52"/>
        <v>340.64020000000028</v>
      </c>
      <c r="F1112" s="4">
        <f t="shared" si="53"/>
        <v>12.639999999999873</v>
      </c>
      <c r="G1112" s="4">
        <f t="shared" si="54"/>
        <v>-12.639999999999873</v>
      </c>
    </row>
    <row r="1113" spans="1:7" x14ac:dyDescent="0.3">
      <c r="A1113" s="2">
        <v>42550</v>
      </c>
      <c r="B1113" s="1">
        <v>23.6</v>
      </c>
      <c r="C1113" s="1">
        <v>715.6001</v>
      </c>
      <c r="D1113" s="1">
        <v>114.16</v>
      </c>
      <c r="E1113" s="3">
        <f t="shared" si="52"/>
        <v>328.0002000000004</v>
      </c>
      <c r="F1113" s="4">
        <f t="shared" si="53"/>
        <v>-3.7747999999996864</v>
      </c>
      <c r="G1113" s="4">
        <f t="shared" si="54"/>
        <v>3.7747999999996864</v>
      </c>
    </row>
    <row r="1114" spans="1:7" x14ac:dyDescent="0.3">
      <c r="A1114" s="2">
        <v>42549</v>
      </c>
      <c r="B1114" s="1">
        <v>23.397500000000001</v>
      </c>
      <c r="C1114" s="1">
        <v>707.95</v>
      </c>
      <c r="D1114" s="1">
        <v>112.7</v>
      </c>
      <c r="E1114" s="3">
        <f t="shared" si="52"/>
        <v>331.77500000000009</v>
      </c>
      <c r="F1114" s="4">
        <f t="shared" si="53"/>
        <v>-22.045199999999568</v>
      </c>
      <c r="G1114" s="4">
        <f t="shared" si="54"/>
        <v>22.045199999999568</v>
      </c>
    </row>
    <row r="1115" spans="1:7" x14ac:dyDescent="0.3">
      <c r="A1115" s="2">
        <v>42548</v>
      </c>
      <c r="B1115" s="1">
        <v>23.01</v>
      </c>
      <c r="C1115" s="1">
        <v>691.36009999999999</v>
      </c>
      <c r="D1115" s="1">
        <v>108.97</v>
      </c>
      <c r="E1115" s="3">
        <f t="shared" si="52"/>
        <v>353.82019999999966</v>
      </c>
      <c r="F1115" s="4">
        <f t="shared" si="53"/>
        <v>30.000199999999495</v>
      </c>
      <c r="G1115" s="4">
        <f t="shared" si="54"/>
        <v>-30.000199999999495</v>
      </c>
    </row>
    <row r="1116" spans="1:7" x14ac:dyDescent="0.3">
      <c r="A1116" s="2">
        <v>42545</v>
      </c>
      <c r="B1116" s="1">
        <v>23.35</v>
      </c>
      <c r="C1116" s="1">
        <v>698.96</v>
      </c>
      <c r="D1116" s="1">
        <v>112.08</v>
      </c>
      <c r="E1116" s="3">
        <f t="shared" si="52"/>
        <v>323.82000000000016</v>
      </c>
      <c r="F1116" s="4">
        <f t="shared" si="53"/>
        <v>-19.990200000000186</v>
      </c>
      <c r="G1116" s="4">
        <f t="shared" si="54"/>
        <v>19.990200000000186</v>
      </c>
    </row>
    <row r="1117" spans="1:7" x14ac:dyDescent="0.3">
      <c r="A1117" s="2">
        <v>42544</v>
      </c>
      <c r="B1117" s="1">
        <v>24.024999999999999</v>
      </c>
      <c r="C1117" s="1">
        <v>722.08010000000002</v>
      </c>
      <c r="D1117" s="1">
        <v>115.08</v>
      </c>
      <c r="E1117" s="3">
        <f t="shared" si="52"/>
        <v>343.81020000000035</v>
      </c>
      <c r="F1117" s="4">
        <f t="shared" si="53"/>
        <v>6.4349999999999454</v>
      </c>
      <c r="G1117" s="4">
        <f t="shared" si="54"/>
        <v>-6.4349999999999454</v>
      </c>
    </row>
    <row r="1118" spans="1:7" x14ac:dyDescent="0.3">
      <c r="A1118" s="2">
        <v>42543</v>
      </c>
      <c r="B1118" s="1">
        <v>23.887499999999999</v>
      </c>
      <c r="C1118" s="1">
        <v>710.6001</v>
      </c>
      <c r="D1118" s="1">
        <v>113.91</v>
      </c>
      <c r="E1118" s="3">
        <f t="shared" si="52"/>
        <v>337.3752000000004</v>
      </c>
      <c r="F1118" s="4">
        <f t="shared" si="53"/>
        <v>-5.5399999999995089</v>
      </c>
      <c r="G1118" s="4">
        <f t="shared" si="54"/>
        <v>5.5399999999995089</v>
      </c>
    </row>
    <row r="1119" spans="1:7" x14ac:dyDescent="0.3">
      <c r="A1119" s="2">
        <v>42542</v>
      </c>
      <c r="B1119" s="1">
        <v>23.977499999999999</v>
      </c>
      <c r="C1119" s="1">
        <v>715.82010000000002</v>
      </c>
      <c r="D1119" s="1">
        <v>114.38</v>
      </c>
      <c r="E1119" s="3">
        <f t="shared" si="52"/>
        <v>342.91519999999991</v>
      </c>
      <c r="F1119" s="4">
        <f t="shared" si="53"/>
        <v>-6.4547999999999774</v>
      </c>
      <c r="G1119" s="4">
        <f t="shared" si="54"/>
        <v>6.4547999999999774</v>
      </c>
    </row>
    <row r="1120" spans="1:7" x14ac:dyDescent="0.3">
      <c r="A1120" s="2">
        <v>42541</v>
      </c>
      <c r="B1120" s="1">
        <v>23.774999999999999</v>
      </c>
      <c r="C1120" s="1">
        <v>714.01</v>
      </c>
      <c r="D1120" s="1">
        <v>113.37</v>
      </c>
      <c r="E1120" s="3">
        <f t="shared" si="52"/>
        <v>349.36999999999989</v>
      </c>
      <c r="F1120" s="4">
        <f t="shared" si="53"/>
        <v>5.3651999999997315</v>
      </c>
      <c r="G1120" s="4">
        <f t="shared" si="54"/>
        <v>-5.3651999999997315</v>
      </c>
    </row>
    <row r="1121" spans="1:7" x14ac:dyDescent="0.3">
      <c r="A1121" s="2">
        <v>42538</v>
      </c>
      <c r="B1121" s="1">
        <v>23.8325</v>
      </c>
      <c r="C1121" s="1">
        <v>706.38990000000001</v>
      </c>
      <c r="D1121" s="1">
        <v>113.02</v>
      </c>
      <c r="E1121" s="3">
        <f t="shared" si="52"/>
        <v>344.00480000000016</v>
      </c>
      <c r="F1121" s="4">
        <f t="shared" si="53"/>
        <v>-22.590199999999641</v>
      </c>
      <c r="G1121" s="4">
        <f t="shared" si="54"/>
        <v>22.590199999999641</v>
      </c>
    </row>
    <row r="1122" spans="1:7" x14ac:dyDescent="0.3">
      <c r="A1122" s="2">
        <v>42537</v>
      </c>
      <c r="B1122" s="1">
        <v>24.387499999999999</v>
      </c>
      <c r="C1122" s="1">
        <v>717.51</v>
      </c>
      <c r="D1122" s="1">
        <v>114.39</v>
      </c>
      <c r="E1122" s="3">
        <f t="shared" si="52"/>
        <v>366.5949999999998</v>
      </c>
      <c r="F1122" s="4">
        <f t="shared" si="53"/>
        <v>15.824999999999818</v>
      </c>
      <c r="G1122" s="4">
        <f t="shared" si="54"/>
        <v>-15.824999999999818</v>
      </c>
    </row>
    <row r="1123" spans="1:7" x14ac:dyDescent="0.3">
      <c r="A1123" s="2">
        <v>42536</v>
      </c>
      <c r="B1123" s="1">
        <v>24.285</v>
      </c>
      <c r="C1123" s="1">
        <v>714.26</v>
      </c>
      <c r="D1123" s="1">
        <v>114.6</v>
      </c>
      <c r="E1123" s="3">
        <f t="shared" si="52"/>
        <v>350.77</v>
      </c>
      <c r="F1123" s="4">
        <f t="shared" si="53"/>
        <v>-7.2799999999997453</v>
      </c>
      <c r="G1123" s="4">
        <f t="shared" si="54"/>
        <v>7.2799999999997453</v>
      </c>
    </row>
    <row r="1124" spans="1:7" x14ac:dyDescent="0.3">
      <c r="A1124" s="2">
        <v>42535</v>
      </c>
      <c r="B1124" s="1">
        <v>24.364999999999998</v>
      </c>
      <c r="C1124" s="1">
        <v>719.3</v>
      </c>
      <c r="D1124" s="1">
        <v>114.94</v>
      </c>
      <c r="E1124" s="3">
        <f t="shared" si="52"/>
        <v>358.04999999999973</v>
      </c>
      <c r="F1124" s="4">
        <f t="shared" si="53"/>
        <v>-10.180000000000291</v>
      </c>
      <c r="G1124" s="4">
        <f t="shared" si="54"/>
        <v>10.180000000000291</v>
      </c>
    </row>
    <row r="1125" spans="1:7" x14ac:dyDescent="0.3">
      <c r="A1125" s="2">
        <v>42534</v>
      </c>
      <c r="B1125" s="1">
        <v>24.335000000000001</v>
      </c>
      <c r="C1125" s="1">
        <v>715.24</v>
      </c>
      <c r="D1125" s="1">
        <v>113.95</v>
      </c>
      <c r="E1125" s="3">
        <f t="shared" si="52"/>
        <v>368.23</v>
      </c>
      <c r="F1125" s="4">
        <f t="shared" si="53"/>
        <v>29.435199999999895</v>
      </c>
      <c r="G1125" s="4">
        <f t="shared" si="54"/>
        <v>-29.435199999999895</v>
      </c>
    </row>
    <row r="1126" spans="1:7" x14ac:dyDescent="0.3">
      <c r="A1126" s="2">
        <v>42531</v>
      </c>
      <c r="B1126" s="1">
        <v>24.7075</v>
      </c>
      <c r="C1126" s="1">
        <v>717.90989999999999</v>
      </c>
      <c r="D1126" s="1">
        <v>116.62</v>
      </c>
      <c r="E1126" s="3">
        <f t="shared" si="52"/>
        <v>338.79480000000012</v>
      </c>
      <c r="F1126" s="4">
        <f t="shared" si="53"/>
        <v>9.0700000000001637</v>
      </c>
      <c r="G1126" s="4">
        <f t="shared" si="54"/>
        <v>-9.0700000000001637</v>
      </c>
    </row>
    <row r="1127" spans="1:7" x14ac:dyDescent="0.3">
      <c r="A1127" s="2">
        <v>42530</v>
      </c>
      <c r="B1127" s="1">
        <v>24.912500000000001</v>
      </c>
      <c r="C1127" s="1">
        <v>727.6499</v>
      </c>
      <c r="D1127" s="1">
        <v>118.56</v>
      </c>
      <c r="E1127" s="3">
        <f t="shared" si="52"/>
        <v>329.72479999999996</v>
      </c>
      <c r="F1127" s="4">
        <f t="shared" si="53"/>
        <v>7.4949999999998909</v>
      </c>
      <c r="G1127" s="4">
        <f t="shared" si="54"/>
        <v>-7.4949999999998909</v>
      </c>
    </row>
    <row r="1128" spans="1:7" x14ac:dyDescent="0.3">
      <c r="A1128" s="2">
        <v>42529</v>
      </c>
      <c r="B1128" s="1">
        <v>24.734999999999999</v>
      </c>
      <c r="C1128" s="1">
        <v>726.63990000000001</v>
      </c>
      <c r="D1128" s="1">
        <v>118.39</v>
      </c>
      <c r="E1128" s="3">
        <f t="shared" si="52"/>
        <v>322.22980000000007</v>
      </c>
      <c r="F1128" s="4">
        <f t="shared" si="53"/>
        <v>-7.9251999999996769</v>
      </c>
      <c r="G1128" s="4">
        <f t="shared" si="54"/>
        <v>7.9251999999996769</v>
      </c>
    </row>
    <row r="1129" spans="1:7" x14ac:dyDescent="0.3">
      <c r="A1129" s="2">
        <v>42528</v>
      </c>
      <c r="B1129" s="1">
        <v>24.7575</v>
      </c>
      <c r="C1129" s="1">
        <v>723.74</v>
      </c>
      <c r="D1129" s="1">
        <v>117.76</v>
      </c>
      <c r="E1129" s="3">
        <f t="shared" si="52"/>
        <v>330.15499999999975</v>
      </c>
      <c r="F1129" s="4">
        <f t="shared" si="53"/>
        <v>19.619999999999891</v>
      </c>
      <c r="G1129" s="4">
        <f t="shared" si="54"/>
        <v>-19.619999999999891</v>
      </c>
    </row>
    <row r="1130" spans="1:7" x14ac:dyDescent="0.3">
      <c r="A1130" s="2">
        <v>42527</v>
      </c>
      <c r="B1130" s="1">
        <v>24.657499999999999</v>
      </c>
      <c r="C1130" s="1">
        <v>726.73</v>
      </c>
      <c r="D1130" s="1">
        <v>118.79</v>
      </c>
      <c r="E1130" s="3">
        <f t="shared" si="52"/>
        <v>310.53499999999985</v>
      </c>
      <c r="F1130" s="4">
        <f t="shared" si="53"/>
        <v>4.8550000000000182</v>
      </c>
      <c r="G1130" s="4">
        <f t="shared" si="54"/>
        <v>-4.8550000000000182</v>
      </c>
    </row>
    <row r="1131" spans="1:7" x14ac:dyDescent="0.3">
      <c r="A1131" s="2">
        <v>42524</v>
      </c>
      <c r="B1131" s="1">
        <v>24.48</v>
      </c>
      <c r="C1131" s="1">
        <v>725.54</v>
      </c>
      <c r="D1131" s="1">
        <v>118.47</v>
      </c>
      <c r="E1131" s="3">
        <f t="shared" si="52"/>
        <v>305.67999999999984</v>
      </c>
      <c r="F1131" s="4">
        <f t="shared" si="53"/>
        <v>6.3000000000001819</v>
      </c>
      <c r="G1131" s="4">
        <f t="shared" si="54"/>
        <v>-6.3000000000001819</v>
      </c>
    </row>
    <row r="1132" spans="1:7" x14ac:dyDescent="0.3">
      <c r="A1132" s="2">
        <v>42523</v>
      </c>
      <c r="B1132" s="1">
        <v>24.43</v>
      </c>
      <c r="C1132" s="1">
        <v>728.24</v>
      </c>
      <c r="D1132" s="1">
        <v>118.93</v>
      </c>
      <c r="E1132" s="3">
        <f t="shared" si="52"/>
        <v>299.37999999999965</v>
      </c>
      <c r="F1132" s="4">
        <f t="shared" si="53"/>
        <v>5.3501999999998588</v>
      </c>
      <c r="G1132" s="4">
        <f t="shared" si="54"/>
        <v>-5.3501999999998588</v>
      </c>
    </row>
    <row r="1133" spans="1:7" x14ac:dyDescent="0.3">
      <c r="A1133" s="2">
        <v>42522</v>
      </c>
      <c r="B1133" s="1">
        <v>24.614999999999998</v>
      </c>
      <c r="C1133" s="1">
        <v>719.43989999999997</v>
      </c>
      <c r="D1133" s="1">
        <v>118.78</v>
      </c>
      <c r="E1133" s="3">
        <f t="shared" si="52"/>
        <v>294.0297999999998</v>
      </c>
      <c r="F1133" s="4">
        <f t="shared" si="53"/>
        <v>-23.600200000000314</v>
      </c>
      <c r="G1133" s="4">
        <f t="shared" si="54"/>
        <v>23.600200000000314</v>
      </c>
    </row>
    <row r="1134" spans="1:7" x14ac:dyDescent="0.3">
      <c r="A1134" s="2">
        <v>42521</v>
      </c>
      <c r="B1134" s="1">
        <v>24.965</v>
      </c>
      <c r="C1134" s="1">
        <v>722.79</v>
      </c>
      <c r="D1134" s="1">
        <v>118.81</v>
      </c>
      <c r="E1134" s="3">
        <f t="shared" si="52"/>
        <v>317.63000000000011</v>
      </c>
      <c r="F1134" s="4">
        <f t="shared" si="53"/>
        <v>26.375</v>
      </c>
      <c r="G1134" s="4">
        <f t="shared" si="54"/>
        <v>-26.375</v>
      </c>
    </row>
    <row r="1135" spans="1:7" x14ac:dyDescent="0.3">
      <c r="A1135" s="2">
        <v>42520</v>
      </c>
      <c r="B1135" s="1">
        <v>25.087499999999999</v>
      </c>
      <c r="C1135" s="1">
        <v>712.24</v>
      </c>
      <c r="D1135" s="1">
        <v>119.38</v>
      </c>
      <c r="E1135" s="3">
        <f t="shared" si="52"/>
        <v>291.25500000000011</v>
      </c>
      <c r="F1135" s="4">
        <f t="shared" si="53"/>
        <v>0</v>
      </c>
      <c r="G1135" s="4">
        <f t="shared" si="54"/>
        <v>0</v>
      </c>
    </row>
    <row r="1136" spans="1:7" x14ac:dyDescent="0.3">
      <c r="A1136" s="2">
        <v>42517</v>
      </c>
      <c r="B1136" s="1">
        <v>25.087499999999999</v>
      </c>
      <c r="C1136" s="1">
        <v>712.24</v>
      </c>
      <c r="D1136" s="1">
        <v>119.38</v>
      </c>
      <c r="E1136" s="3">
        <f t="shared" si="52"/>
        <v>291.25500000000011</v>
      </c>
      <c r="F1136" s="4">
        <f t="shared" si="53"/>
        <v>-4.2898000000000138</v>
      </c>
      <c r="G1136" s="4">
        <f t="shared" si="54"/>
        <v>4.2898000000000138</v>
      </c>
    </row>
    <row r="1137" spans="1:7" x14ac:dyDescent="0.3">
      <c r="A1137" s="2">
        <v>42516</v>
      </c>
      <c r="B1137" s="1">
        <v>25.102499999999999</v>
      </c>
      <c r="C1137" s="1">
        <v>714.90989999999999</v>
      </c>
      <c r="D1137" s="1">
        <v>119.47</v>
      </c>
      <c r="E1137" s="3">
        <f t="shared" si="52"/>
        <v>295.54480000000012</v>
      </c>
      <c r="F1137" s="4">
        <f t="shared" si="53"/>
        <v>-8.6053999999999178</v>
      </c>
      <c r="G1137" s="4">
        <f t="shared" si="54"/>
        <v>8.6053999999999178</v>
      </c>
    </row>
    <row r="1138" spans="1:7" x14ac:dyDescent="0.3">
      <c r="A1138" s="2">
        <v>42515</v>
      </c>
      <c r="B1138" s="1">
        <v>24.905000000000001</v>
      </c>
      <c r="C1138" s="1">
        <v>708.3501</v>
      </c>
      <c r="D1138" s="1">
        <v>117.89</v>
      </c>
      <c r="E1138" s="3">
        <f t="shared" si="52"/>
        <v>304.15020000000004</v>
      </c>
      <c r="F1138" s="4">
        <f t="shared" si="53"/>
        <v>26.00019999999995</v>
      </c>
      <c r="G1138" s="4">
        <f t="shared" si="54"/>
        <v>-26.00019999999995</v>
      </c>
    </row>
    <row r="1139" spans="1:7" x14ac:dyDescent="0.3">
      <c r="A1139" s="2">
        <v>42514</v>
      </c>
      <c r="B1139" s="1">
        <v>24.475000000000001</v>
      </c>
      <c r="C1139" s="1">
        <v>704.2</v>
      </c>
      <c r="D1139" s="1">
        <v>117.7</v>
      </c>
      <c r="E1139" s="3">
        <f t="shared" si="52"/>
        <v>278.15000000000009</v>
      </c>
      <c r="F1139" s="4">
        <f t="shared" si="53"/>
        <v>-1.3249999999998181</v>
      </c>
      <c r="G1139" s="4">
        <f t="shared" si="54"/>
        <v>1.3249999999998181</v>
      </c>
    </row>
    <row r="1140" spans="1:7" x14ac:dyDescent="0.3">
      <c r="A1140" s="2">
        <v>42513</v>
      </c>
      <c r="B1140" s="1">
        <v>24.107500000000002</v>
      </c>
      <c r="C1140" s="1">
        <v>696.75</v>
      </c>
      <c r="D1140" s="1">
        <v>115.97</v>
      </c>
      <c r="E1140" s="3">
        <f t="shared" si="52"/>
        <v>279.47499999999991</v>
      </c>
      <c r="F1140" s="4">
        <f t="shared" si="53"/>
        <v>30.625</v>
      </c>
      <c r="G1140" s="4">
        <f t="shared" si="54"/>
        <v>-30.625</v>
      </c>
    </row>
    <row r="1141" spans="1:7" x14ac:dyDescent="0.3">
      <c r="A1141" s="2">
        <v>42510</v>
      </c>
      <c r="B1141" s="1">
        <v>23.805</v>
      </c>
      <c r="C1141" s="1">
        <v>702.8</v>
      </c>
      <c r="D1141" s="1">
        <v>117.35</v>
      </c>
      <c r="E1141" s="3">
        <f t="shared" si="52"/>
        <v>248.84999999999991</v>
      </c>
      <c r="F1141" s="4">
        <f t="shared" si="53"/>
        <v>10.509999999999764</v>
      </c>
      <c r="G1141" s="4">
        <f t="shared" si="54"/>
        <v>-10.509999999999764</v>
      </c>
    </row>
    <row r="1142" spans="1:7" x14ac:dyDescent="0.3">
      <c r="A1142" s="2">
        <v>42509</v>
      </c>
      <c r="B1142" s="1">
        <v>23.55</v>
      </c>
      <c r="C1142" s="1">
        <v>698.52</v>
      </c>
      <c r="D1142" s="1">
        <v>116.81</v>
      </c>
      <c r="E1142" s="3">
        <f t="shared" si="52"/>
        <v>238.34000000000015</v>
      </c>
      <c r="F1142" s="4">
        <f t="shared" si="53"/>
        <v>14.440000000000055</v>
      </c>
      <c r="G1142" s="4">
        <f t="shared" si="54"/>
        <v>-14.440000000000055</v>
      </c>
    </row>
    <row r="1143" spans="1:7" x14ac:dyDescent="0.3">
      <c r="A1143" s="2">
        <v>42508</v>
      </c>
      <c r="B1143" s="1">
        <v>23.64</v>
      </c>
      <c r="C1143" s="1">
        <v>697.45</v>
      </c>
      <c r="D1143" s="1">
        <v>117.65</v>
      </c>
      <c r="E1143" s="3">
        <f t="shared" si="52"/>
        <v>223.90000000000009</v>
      </c>
      <c r="F1143" s="4">
        <f t="shared" si="53"/>
        <v>11.735000000000127</v>
      </c>
      <c r="G1143" s="4">
        <f t="shared" si="54"/>
        <v>-11.735000000000127</v>
      </c>
    </row>
    <row r="1144" spans="1:7" x14ac:dyDescent="0.3">
      <c r="A1144" s="2">
        <v>42507</v>
      </c>
      <c r="B1144" s="1">
        <v>23.372499999999999</v>
      </c>
      <c r="C1144" s="1">
        <v>695.27</v>
      </c>
      <c r="D1144" s="1">
        <v>117.35</v>
      </c>
      <c r="E1144" s="3">
        <f t="shared" si="52"/>
        <v>212.16499999999996</v>
      </c>
      <c r="F1144" s="4">
        <f t="shared" si="53"/>
        <v>-9.2548000000001593</v>
      </c>
      <c r="G1144" s="4">
        <f t="shared" si="54"/>
        <v>9.2548000000001593</v>
      </c>
    </row>
    <row r="1145" spans="1:7" x14ac:dyDescent="0.3">
      <c r="A1145" s="2">
        <v>42506</v>
      </c>
      <c r="B1145" s="1">
        <v>23.47</v>
      </c>
      <c r="C1145" s="1">
        <v>710.65989999999999</v>
      </c>
      <c r="D1145" s="1">
        <v>118.67</v>
      </c>
      <c r="E1145" s="3">
        <f t="shared" si="52"/>
        <v>221.41980000000012</v>
      </c>
      <c r="F1145" s="4">
        <f t="shared" si="53"/>
        <v>66.2800000000002</v>
      </c>
      <c r="G1145" s="4">
        <f t="shared" si="54"/>
        <v>-66.2800000000002</v>
      </c>
    </row>
    <row r="1146" spans="1:7" x14ac:dyDescent="0.3">
      <c r="A1146" s="2">
        <v>42503</v>
      </c>
      <c r="B1146" s="1">
        <v>22.63</v>
      </c>
      <c r="C1146" s="1">
        <v>709.91989999999998</v>
      </c>
      <c r="D1146" s="1">
        <v>119.81</v>
      </c>
      <c r="E1146" s="3">
        <f t="shared" si="52"/>
        <v>155.13979999999992</v>
      </c>
      <c r="F1146" s="4">
        <f t="shared" si="53"/>
        <v>-4.3700000000003456</v>
      </c>
      <c r="G1146" s="4">
        <f t="shared" si="54"/>
        <v>4.3700000000003456</v>
      </c>
    </row>
    <row r="1147" spans="1:7" x14ac:dyDescent="0.3">
      <c r="A1147" s="2">
        <v>42502</v>
      </c>
      <c r="B1147" s="1">
        <v>22.585000000000001</v>
      </c>
      <c r="C1147" s="1">
        <v>717.92989999999998</v>
      </c>
      <c r="D1147" s="1">
        <v>120.28</v>
      </c>
      <c r="E1147" s="3">
        <f t="shared" si="52"/>
        <v>159.50980000000027</v>
      </c>
      <c r="F1147" s="4">
        <f t="shared" si="53"/>
        <v>-32.925199999999677</v>
      </c>
      <c r="G1147" s="4">
        <f t="shared" si="54"/>
        <v>32.925199999999677</v>
      </c>
    </row>
    <row r="1148" spans="1:7" x14ac:dyDescent="0.3">
      <c r="A1148" s="2">
        <v>42501</v>
      </c>
      <c r="B1148" s="1">
        <v>23.127500000000001</v>
      </c>
      <c r="C1148" s="1">
        <v>713.23</v>
      </c>
      <c r="D1148" s="1">
        <v>119.52</v>
      </c>
      <c r="E1148" s="3">
        <f t="shared" si="52"/>
        <v>192.43499999999995</v>
      </c>
      <c r="F1148" s="4">
        <f t="shared" si="53"/>
        <v>28.544800000000123</v>
      </c>
      <c r="G1148" s="4">
        <f t="shared" si="54"/>
        <v>-28.544800000000123</v>
      </c>
    </row>
    <row r="1149" spans="1:7" x14ac:dyDescent="0.3">
      <c r="A1149" s="2">
        <v>42500</v>
      </c>
      <c r="B1149" s="1">
        <v>23.355</v>
      </c>
      <c r="C1149" s="1">
        <v>703.07010000000002</v>
      </c>
      <c r="D1149" s="1">
        <v>120.5</v>
      </c>
      <c r="E1149" s="3">
        <f t="shared" si="52"/>
        <v>163.89019999999982</v>
      </c>
      <c r="F1149" s="4">
        <f t="shared" si="53"/>
        <v>29.31519999999955</v>
      </c>
      <c r="G1149" s="4">
        <f t="shared" si="54"/>
        <v>-29.31519999999955</v>
      </c>
    </row>
    <row r="1150" spans="1:7" x14ac:dyDescent="0.3">
      <c r="A1150" s="2">
        <v>42499</v>
      </c>
      <c r="B1150" s="1">
        <v>23.197500000000002</v>
      </c>
      <c r="C1150" s="1">
        <v>679.75</v>
      </c>
      <c r="D1150" s="1">
        <v>119.24</v>
      </c>
      <c r="E1150" s="3">
        <f t="shared" si="52"/>
        <v>134.57500000000027</v>
      </c>
      <c r="F1150" s="4">
        <f t="shared" si="53"/>
        <v>17.474999999999909</v>
      </c>
      <c r="G1150" s="4">
        <f t="shared" si="54"/>
        <v>-17.474999999999909</v>
      </c>
    </row>
    <row r="1151" spans="1:7" x14ac:dyDescent="0.3">
      <c r="A1151" s="2">
        <v>42496</v>
      </c>
      <c r="B1151" s="1">
        <v>23.18</v>
      </c>
      <c r="C1151" s="1">
        <v>673.95</v>
      </c>
      <c r="D1151" s="1">
        <v>119.49</v>
      </c>
      <c r="E1151" s="3">
        <f t="shared" si="52"/>
        <v>117.10000000000036</v>
      </c>
      <c r="F1151" s="4">
        <f t="shared" si="53"/>
        <v>-10.380199999999604</v>
      </c>
      <c r="G1151" s="4">
        <f t="shared" si="54"/>
        <v>10.380199999999604</v>
      </c>
    </row>
    <row r="1152" spans="1:7" x14ac:dyDescent="0.3">
      <c r="A1152" s="2">
        <v>42495</v>
      </c>
      <c r="B1152" s="1">
        <v>23.31</v>
      </c>
      <c r="C1152" s="1">
        <v>659.09010000000001</v>
      </c>
      <c r="D1152" s="1">
        <v>117.81</v>
      </c>
      <c r="E1152" s="3">
        <f t="shared" si="52"/>
        <v>127.48019999999997</v>
      </c>
      <c r="F1152" s="4">
        <f t="shared" si="53"/>
        <v>-30.494599999999991</v>
      </c>
      <c r="G1152" s="4">
        <f t="shared" si="54"/>
        <v>30.494599999999991</v>
      </c>
    </row>
    <row r="1153" spans="1:7" x14ac:dyDescent="0.3">
      <c r="A1153" s="2">
        <v>42494</v>
      </c>
      <c r="B1153" s="1">
        <v>23.547499999999999</v>
      </c>
      <c r="C1153" s="1">
        <v>670.8999</v>
      </c>
      <c r="D1153" s="1">
        <v>118.06</v>
      </c>
      <c r="E1153" s="3">
        <f t="shared" si="52"/>
        <v>157.97479999999996</v>
      </c>
      <c r="F1153" s="4">
        <f t="shared" si="53"/>
        <v>-25.815399999999499</v>
      </c>
      <c r="G1153" s="4">
        <f t="shared" si="54"/>
        <v>25.815399999999499</v>
      </c>
    </row>
    <row r="1154" spans="1:7" x14ac:dyDescent="0.3">
      <c r="A1154" s="2">
        <v>42493</v>
      </c>
      <c r="B1154" s="1">
        <v>23.795000000000002</v>
      </c>
      <c r="C1154" s="1">
        <v>671.32010000000002</v>
      </c>
      <c r="D1154" s="1">
        <v>117.43</v>
      </c>
      <c r="E1154" s="3">
        <f t="shared" si="52"/>
        <v>183.79019999999946</v>
      </c>
      <c r="F1154" s="4">
        <f t="shared" si="53"/>
        <v>16.989999999998872</v>
      </c>
      <c r="G1154" s="4">
        <f t="shared" si="54"/>
        <v>-16.989999999998872</v>
      </c>
    </row>
    <row r="1155" spans="1:7" x14ac:dyDescent="0.3">
      <c r="A1155" s="2">
        <v>42492</v>
      </c>
      <c r="B1155" s="1">
        <v>23.41</v>
      </c>
      <c r="C1155" s="1">
        <v>683.8501</v>
      </c>
      <c r="D1155" s="1">
        <v>118.57</v>
      </c>
      <c r="E1155" s="3">
        <f t="shared" si="52"/>
        <v>166.80020000000059</v>
      </c>
      <c r="F1155" s="4">
        <f t="shared" si="53"/>
        <v>27.470000000000709</v>
      </c>
      <c r="G1155" s="4">
        <f t="shared" si="54"/>
        <v>-27.470000000000709</v>
      </c>
    </row>
    <row r="1156" spans="1:7" x14ac:dyDescent="0.3">
      <c r="A1156" s="2">
        <v>42489</v>
      </c>
      <c r="B1156" s="1">
        <v>23.434999999999999</v>
      </c>
      <c r="C1156" s="1">
        <v>659.59010000000001</v>
      </c>
      <c r="D1156" s="1">
        <v>117.58</v>
      </c>
      <c r="E1156" s="3">
        <f t="shared" si="52"/>
        <v>139.33019999999988</v>
      </c>
      <c r="F1156" s="4">
        <f t="shared" si="53"/>
        <v>84.555199999999786</v>
      </c>
      <c r="G1156" s="4">
        <f t="shared" si="54"/>
        <v>-84.555199999999786</v>
      </c>
    </row>
    <row r="1157" spans="1:7" x14ac:dyDescent="0.3">
      <c r="A1157" s="2">
        <v>42488</v>
      </c>
      <c r="B1157" s="1">
        <v>23.7075</v>
      </c>
      <c r="C1157" s="1">
        <v>602</v>
      </c>
      <c r="D1157" s="1">
        <v>116.73</v>
      </c>
      <c r="E1157" s="3">
        <f t="shared" si="52"/>
        <v>54.775000000000091</v>
      </c>
      <c r="F1157" s="4">
        <f t="shared" si="53"/>
        <v>-203.31519999999955</v>
      </c>
      <c r="G1157" s="4">
        <f t="shared" si="54"/>
        <v>203.31519999999955</v>
      </c>
    </row>
    <row r="1158" spans="1:7" x14ac:dyDescent="0.3">
      <c r="A1158" s="2">
        <v>42487</v>
      </c>
      <c r="B1158" s="1">
        <v>24.454999999999998</v>
      </c>
      <c r="C1158" s="1">
        <v>606.57010000000002</v>
      </c>
      <c r="D1158" s="1">
        <v>108.89</v>
      </c>
      <c r="E1158" s="3">
        <f t="shared" ref="E1158:E1221" si="55">B1158*$J$1+C1158*$K$1+D1158*$L$1</f>
        <v>258.09019999999964</v>
      </c>
      <c r="F1158" s="4">
        <f t="shared" ref="F1158:F1221" si="56">E1158-E1159</f>
        <v>-104.8445999999999</v>
      </c>
      <c r="G1158" s="4">
        <f t="shared" ref="G1158:G1221" si="57">-F1158</f>
        <v>104.8445999999999</v>
      </c>
    </row>
    <row r="1159" spans="1:7" x14ac:dyDescent="0.3">
      <c r="A1159" s="2">
        <v>42486</v>
      </c>
      <c r="B1159" s="1">
        <v>26.087499999999999</v>
      </c>
      <c r="C1159" s="1">
        <v>616.87990000000002</v>
      </c>
      <c r="D1159" s="1">
        <v>108.76</v>
      </c>
      <c r="E1159" s="3">
        <f t="shared" si="55"/>
        <v>362.93479999999954</v>
      </c>
      <c r="F1159" s="4">
        <f t="shared" si="56"/>
        <v>-0.96520000000055006</v>
      </c>
      <c r="G1159" s="4">
        <f t="shared" si="57"/>
        <v>0.96520000000055006</v>
      </c>
    </row>
    <row r="1160" spans="1:7" x14ac:dyDescent="0.3">
      <c r="A1160" s="2">
        <v>42485</v>
      </c>
      <c r="B1160" s="1">
        <v>26.27</v>
      </c>
      <c r="C1160" s="1">
        <v>626.20000000000005</v>
      </c>
      <c r="D1160" s="1">
        <v>110.1</v>
      </c>
      <c r="E1160" s="3">
        <f t="shared" si="55"/>
        <v>363.90000000000009</v>
      </c>
      <c r="F1160" s="4">
        <f t="shared" si="56"/>
        <v>13.099999999999909</v>
      </c>
      <c r="G1160" s="4">
        <f t="shared" si="57"/>
        <v>-13.099999999999909</v>
      </c>
    </row>
    <row r="1161" spans="1:7" x14ac:dyDescent="0.3">
      <c r="A1161" s="2">
        <v>42482</v>
      </c>
      <c r="B1161" s="1">
        <v>26.42</v>
      </c>
      <c r="C1161" s="1">
        <v>620.5</v>
      </c>
      <c r="D1161" s="1">
        <v>110.56</v>
      </c>
      <c r="E1161" s="3">
        <f t="shared" si="55"/>
        <v>350.80000000000018</v>
      </c>
      <c r="F1161" s="4">
        <f t="shared" si="56"/>
        <v>32.975000000000364</v>
      </c>
      <c r="G1161" s="4">
        <f t="shared" si="57"/>
        <v>-32.975000000000364</v>
      </c>
    </row>
    <row r="1162" spans="1:7" x14ac:dyDescent="0.3">
      <c r="A1162" s="2">
        <v>42481</v>
      </c>
      <c r="B1162" s="1">
        <v>26.4925</v>
      </c>
      <c r="C1162" s="1">
        <v>631</v>
      </c>
      <c r="D1162" s="1">
        <v>113.44</v>
      </c>
      <c r="E1162" s="3">
        <f t="shared" si="55"/>
        <v>317.82499999999982</v>
      </c>
      <c r="F1162" s="4">
        <f t="shared" si="56"/>
        <v>-38.880000000000109</v>
      </c>
      <c r="G1162" s="4">
        <f t="shared" si="57"/>
        <v>38.880000000000109</v>
      </c>
    </row>
    <row r="1163" spans="1:7" x14ac:dyDescent="0.3">
      <c r="A1163" s="2">
        <v>42480</v>
      </c>
      <c r="B1163" s="1">
        <v>26.782499999999999</v>
      </c>
      <c r="C1163" s="1">
        <v>632.99</v>
      </c>
      <c r="D1163" s="1">
        <v>112.42</v>
      </c>
      <c r="E1163" s="3">
        <f t="shared" si="55"/>
        <v>356.70499999999993</v>
      </c>
      <c r="F1163" s="4">
        <f t="shared" si="56"/>
        <v>10.330200000000332</v>
      </c>
      <c r="G1163" s="4">
        <f t="shared" si="57"/>
        <v>-10.330200000000332</v>
      </c>
    </row>
    <row r="1164" spans="1:7" x14ac:dyDescent="0.3">
      <c r="A1164" s="2">
        <v>42479</v>
      </c>
      <c r="B1164" s="1">
        <v>26.727499999999999</v>
      </c>
      <c r="C1164" s="1">
        <v>627.8999</v>
      </c>
      <c r="D1164" s="1">
        <v>112.29</v>
      </c>
      <c r="E1164" s="3">
        <f t="shared" si="55"/>
        <v>346.3747999999996</v>
      </c>
      <c r="F1164" s="4">
        <f t="shared" si="56"/>
        <v>-58.825400000000627</v>
      </c>
      <c r="G1164" s="4">
        <f t="shared" si="57"/>
        <v>58.825400000000627</v>
      </c>
    </row>
    <row r="1165" spans="1:7" x14ac:dyDescent="0.3">
      <c r="A1165" s="2">
        <v>42478</v>
      </c>
      <c r="B1165" s="1">
        <v>26.87</v>
      </c>
      <c r="C1165" s="1">
        <v>635.3501</v>
      </c>
      <c r="D1165" s="1">
        <v>110.45</v>
      </c>
      <c r="E1165" s="3">
        <f t="shared" si="55"/>
        <v>405.20020000000022</v>
      </c>
      <c r="F1165" s="4">
        <f t="shared" si="56"/>
        <v>-26.904599999999846</v>
      </c>
      <c r="G1165" s="4">
        <f t="shared" si="57"/>
        <v>26.904599999999846</v>
      </c>
    </row>
    <row r="1166" spans="1:7" x14ac:dyDescent="0.3">
      <c r="A1166" s="2">
        <v>42475</v>
      </c>
      <c r="B1166" s="1">
        <v>27.462499999999999</v>
      </c>
      <c r="C1166" s="1">
        <v>625.88990000000001</v>
      </c>
      <c r="D1166" s="1">
        <v>109.64</v>
      </c>
      <c r="E1166" s="3">
        <f t="shared" si="55"/>
        <v>432.10480000000007</v>
      </c>
      <c r="F1166" s="4">
        <f t="shared" si="56"/>
        <v>6.1548000000002503</v>
      </c>
      <c r="G1166" s="4">
        <f t="shared" si="57"/>
        <v>-6.1548000000002503</v>
      </c>
    </row>
    <row r="1167" spans="1:7" x14ac:dyDescent="0.3">
      <c r="A1167" s="2">
        <v>42474</v>
      </c>
      <c r="B1167" s="1">
        <v>28.024999999999999</v>
      </c>
      <c r="C1167" s="1">
        <v>620.75</v>
      </c>
      <c r="D1167" s="1">
        <v>110.84</v>
      </c>
      <c r="E1167" s="3">
        <f t="shared" si="55"/>
        <v>425.94999999999982</v>
      </c>
      <c r="F1167" s="4">
        <f t="shared" si="56"/>
        <v>6.0098000000002685</v>
      </c>
      <c r="G1167" s="4">
        <f t="shared" si="57"/>
        <v>-6.0098000000002685</v>
      </c>
    </row>
    <row r="1168" spans="1:7" x14ac:dyDescent="0.3">
      <c r="A1168" s="2">
        <v>42473</v>
      </c>
      <c r="B1168" s="1">
        <v>28.01</v>
      </c>
      <c r="C1168" s="1">
        <v>614.82010000000002</v>
      </c>
      <c r="D1168" s="1">
        <v>110.51</v>
      </c>
      <c r="E1168" s="3">
        <f t="shared" si="55"/>
        <v>419.94019999999955</v>
      </c>
      <c r="F1168" s="4">
        <f t="shared" si="56"/>
        <v>45.300399999999627</v>
      </c>
      <c r="G1168" s="4">
        <f t="shared" si="57"/>
        <v>-45.300399999999627</v>
      </c>
    </row>
    <row r="1169" spans="1:7" x14ac:dyDescent="0.3">
      <c r="A1169" s="2">
        <v>42472</v>
      </c>
      <c r="B1169" s="1">
        <v>27.61</v>
      </c>
      <c r="C1169" s="1">
        <v>603.16989999999998</v>
      </c>
      <c r="D1169" s="1">
        <v>110.61</v>
      </c>
      <c r="E1169" s="3">
        <f t="shared" si="55"/>
        <v>374.63979999999992</v>
      </c>
      <c r="F1169" s="4">
        <f t="shared" si="56"/>
        <v>-0.17000000000052751</v>
      </c>
      <c r="G1169" s="4">
        <f t="shared" si="57"/>
        <v>0.17000000000052751</v>
      </c>
    </row>
    <row r="1170" spans="1:7" x14ac:dyDescent="0.3">
      <c r="A1170" s="2">
        <v>42471</v>
      </c>
      <c r="B1170" s="1">
        <v>27.254999999999999</v>
      </c>
      <c r="C1170" s="1">
        <v>595.92989999999998</v>
      </c>
      <c r="D1170" s="1">
        <v>108.99</v>
      </c>
      <c r="E1170" s="3">
        <f t="shared" si="55"/>
        <v>374.80980000000045</v>
      </c>
      <c r="F1170" s="4">
        <f t="shared" si="56"/>
        <v>39.959600000000137</v>
      </c>
      <c r="G1170" s="4">
        <f t="shared" si="57"/>
        <v>-39.959600000000137</v>
      </c>
    </row>
    <row r="1171" spans="1:7" x14ac:dyDescent="0.3">
      <c r="A1171" s="2">
        <v>42468</v>
      </c>
      <c r="B1171" s="1">
        <v>27.164999999999999</v>
      </c>
      <c r="C1171" s="1">
        <v>594.6001</v>
      </c>
      <c r="D1171" s="1">
        <v>110.63</v>
      </c>
      <c r="E1171" s="3">
        <f t="shared" si="55"/>
        <v>334.85020000000031</v>
      </c>
      <c r="F1171" s="4">
        <f t="shared" si="56"/>
        <v>68.040400000000318</v>
      </c>
      <c r="G1171" s="4">
        <f t="shared" si="57"/>
        <v>-68.040400000000318</v>
      </c>
    </row>
    <row r="1172" spans="1:7" x14ac:dyDescent="0.3">
      <c r="A1172" s="2">
        <v>42467</v>
      </c>
      <c r="B1172" s="1">
        <v>27.135000000000002</v>
      </c>
      <c r="C1172" s="1">
        <v>591.42989999999998</v>
      </c>
      <c r="D1172" s="1">
        <v>113.64</v>
      </c>
      <c r="E1172" s="3">
        <f t="shared" si="55"/>
        <v>266.8098</v>
      </c>
      <c r="F1172" s="4">
        <f t="shared" si="56"/>
        <v>-50.150400000000445</v>
      </c>
      <c r="G1172" s="4">
        <f t="shared" si="57"/>
        <v>50.150400000000445</v>
      </c>
    </row>
    <row r="1173" spans="1:7" x14ac:dyDescent="0.3">
      <c r="A1173" s="2">
        <v>42466</v>
      </c>
      <c r="B1173" s="1">
        <v>27.74</v>
      </c>
      <c r="C1173" s="1">
        <v>602.08010000000002</v>
      </c>
      <c r="D1173" s="1">
        <v>113.71</v>
      </c>
      <c r="E1173" s="3">
        <f t="shared" si="55"/>
        <v>316.96020000000044</v>
      </c>
      <c r="F1173" s="4">
        <f t="shared" si="56"/>
        <v>16.455400000000282</v>
      </c>
      <c r="G1173" s="4">
        <f t="shared" si="57"/>
        <v>-16.455400000000282</v>
      </c>
    </row>
    <row r="1174" spans="1:7" x14ac:dyDescent="0.3">
      <c r="A1174" s="2">
        <v>42465</v>
      </c>
      <c r="B1174" s="1">
        <v>27.452500000000001</v>
      </c>
      <c r="C1174" s="1">
        <v>586.13990000000001</v>
      </c>
      <c r="D1174" s="1">
        <v>112.22</v>
      </c>
      <c r="E1174" s="3">
        <f t="shared" si="55"/>
        <v>300.50480000000016</v>
      </c>
      <c r="F1174" s="4">
        <f t="shared" si="56"/>
        <v>-23.874999999999545</v>
      </c>
      <c r="G1174" s="4">
        <f t="shared" si="57"/>
        <v>23.874999999999545</v>
      </c>
    </row>
    <row r="1175" spans="1:7" x14ac:dyDescent="0.3">
      <c r="A1175" s="2">
        <v>42464</v>
      </c>
      <c r="B1175" s="1">
        <v>27.78</v>
      </c>
      <c r="C1175" s="1">
        <v>593.18989999999997</v>
      </c>
      <c r="D1175" s="1">
        <v>112.55</v>
      </c>
      <c r="E1175" s="3">
        <f t="shared" si="55"/>
        <v>324.3797999999997</v>
      </c>
      <c r="F1175" s="4">
        <f t="shared" si="56"/>
        <v>73.704799999999523</v>
      </c>
      <c r="G1175" s="4">
        <f t="shared" si="57"/>
        <v>-73.704799999999523</v>
      </c>
    </row>
    <row r="1176" spans="1:7" x14ac:dyDescent="0.3">
      <c r="A1176" s="2">
        <v>42461</v>
      </c>
      <c r="B1176" s="1">
        <v>27.497499999999999</v>
      </c>
      <c r="C1176" s="1">
        <v>598.5</v>
      </c>
      <c r="D1176" s="1">
        <v>116.06</v>
      </c>
      <c r="E1176" s="3">
        <f t="shared" si="55"/>
        <v>250.67500000000018</v>
      </c>
      <c r="F1176" s="4">
        <f t="shared" si="56"/>
        <v>-16.979800000000068</v>
      </c>
      <c r="G1176" s="4">
        <f t="shared" si="57"/>
        <v>16.979800000000068</v>
      </c>
    </row>
    <row r="1177" spans="1:7" x14ac:dyDescent="0.3">
      <c r="A1177" s="2">
        <v>42460</v>
      </c>
      <c r="B1177" s="1">
        <v>27.247499999999999</v>
      </c>
      <c r="C1177" s="1">
        <v>593.63990000000001</v>
      </c>
      <c r="D1177" s="1">
        <v>114.1</v>
      </c>
      <c r="E1177" s="3">
        <f t="shared" si="55"/>
        <v>267.65480000000025</v>
      </c>
      <c r="F1177" s="4">
        <f t="shared" si="56"/>
        <v>-5.2249999999994543</v>
      </c>
      <c r="G1177" s="4">
        <f t="shared" si="57"/>
        <v>5.2249999999994543</v>
      </c>
    </row>
    <row r="1178" spans="1:7" x14ac:dyDescent="0.3">
      <c r="A1178" s="2">
        <v>42459</v>
      </c>
      <c r="B1178" s="1">
        <v>27.39</v>
      </c>
      <c r="C1178" s="1">
        <v>598.68989999999997</v>
      </c>
      <c r="D1178" s="1">
        <v>114.7</v>
      </c>
      <c r="E1178" s="3">
        <f t="shared" si="55"/>
        <v>272.8797999999997</v>
      </c>
      <c r="F1178" s="4">
        <f t="shared" si="56"/>
        <v>61.959600000000137</v>
      </c>
      <c r="G1178" s="4">
        <f t="shared" si="57"/>
        <v>-61.959600000000137</v>
      </c>
    </row>
    <row r="1179" spans="1:7" x14ac:dyDescent="0.3">
      <c r="A1179" s="2">
        <v>42458</v>
      </c>
      <c r="B1179" s="1">
        <v>26.92</v>
      </c>
      <c r="C1179" s="1">
        <v>593.86009999999999</v>
      </c>
      <c r="D1179" s="1">
        <v>116.14</v>
      </c>
      <c r="E1179" s="3">
        <f t="shared" si="55"/>
        <v>210.92019999999957</v>
      </c>
      <c r="F1179" s="4">
        <f t="shared" si="56"/>
        <v>10.104999999999563</v>
      </c>
      <c r="G1179" s="4">
        <f t="shared" si="57"/>
        <v>-10.104999999999563</v>
      </c>
    </row>
    <row r="1180" spans="1:7" x14ac:dyDescent="0.3">
      <c r="A1180" s="2">
        <v>42457</v>
      </c>
      <c r="B1180" s="1">
        <v>26.297499999999999</v>
      </c>
      <c r="C1180" s="1">
        <v>579.87009999999998</v>
      </c>
      <c r="D1180" s="1">
        <v>113.69</v>
      </c>
      <c r="E1180" s="3">
        <f t="shared" si="55"/>
        <v>200.8152</v>
      </c>
      <c r="F1180" s="4">
        <f t="shared" si="56"/>
        <v>-24.959800000000087</v>
      </c>
      <c r="G1180" s="4">
        <f t="shared" si="57"/>
        <v>24.959800000000087</v>
      </c>
    </row>
    <row r="1181" spans="1:7" x14ac:dyDescent="0.3">
      <c r="A1181" s="2">
        <v>42454</v>
      </c>
      <c r="B1181" s="1">
        <v>26.4175</v>
      </c>
      <c r="C1181" s="1">
        <v>582.95000000000005</v>
      </c>
      <c r="D1181" s="1">
        <v>113.05</v>
      </c>
      <c r="E1181" s="3">
        <f t="shared" si="55"/>
        <v>225.77500000000009</v>
      </c>
      <c r="F1181" s="4">
        <f t="shared" si="56"/>
        <v>0</v>
      </c>
      <c r="G1181" s="4">
        <f t="shared" si="57"/>
        <v>0</v>
      </c>
    </row>
    <row r="1182" spans="1:7" x14ac:dyDescent="0.3">
      <c r="A1182" s="2">
        <v>42453</v>
      </c>
      <c r="B1182" s="1">
        <v>26.4175</v>
      </c>
      <c r="C1182" s="1">
        <v>582.95000000000005</v>
      </c>
      <c r="D1182" s="1">
        <v>113.05</v>
      </c>
      <c r="E1182" s="3">
        <f t="shared" si="55"/>
        <v>225.77500000000009</v>
      </c>
      <c r="F1182" s="4">
        <f t="shared" si="56"/>
        <v>10.690200000000459</v>
      </c>
      <c r="G1182" s="4">
        <f t="shared" si="57"/>
        <v>-10.690200000000459</v>
      </c>
    </row>
    <row r="1183" spans="1:7" x14ac:dyDescent="0.3">
      <c r="A1183" s="2">
        <v>42452</v>
      </c>
      <c r="B1183" s="1">
        <v>26.532499999999999</v>
      </c>
      <c r="C1183" s="1">
        <v>569.62990000000002</v>
      </c>
      <c r="D1183" s="1">
        <v>112.54</v>
      </c>
      <c r="E1183" s="3">
        <f t="shared" si="55"/>
        <v>215.08479999999963</v>
      </c>
      <c r="F1183" s="4">
        <f t="shared" si="56"/>
        <v>5.1247999999995955</v>
      </c>
      <c r="G1183" s="4">
        <f t="shared" si="57"/>
        <v>-5.1247999999995955</v>
      </c>
    </row>
    <row r="1184" spans="1:7" x14ac:dyDescent="0.3">
      <c r="A1184" s="2">
        <v>42451</v>
      </c>
      <c r="B1184" s="1">
        <v>26.68</v>
      </c>
      <c r="C1184" s="1">
        <v>560.48</v>
      </c>
      <c r="D1184" s="1">
        <v>112.25</v>
      </c>
      <c r="E1184" s="3">
        <f t="shared" si="55"/>
        <v>209.96000000000004</v>
      </c>
      <c r="F1184" s="4">
        <f t="shared" si="56"/>
        <v>15.125</v>
      </c>
      <c r="G1184" s="4">
        <f t="shared" si="57"/>
        <v>-15.125</v>
      </c>
    </row>
    <row r="1185" spans="1:7" x14ac:dyDescent="0.3">
      <c r="A1185" s="2">
        <v>42450</v>
      </c>
      <c r="B1185" s="1">
        <v>26.477499999999999</v>
      </c>
      <c r="C1185" s="1">
        <v>553.98</v>
      </c>
      <c r="D1185" s="1">
        <v>111.85</v>
      </c>
      <c r="E1185" s="3">
        <f t="shared" si="55"/>
        <v>194.83500000000004</v>
      </c>
      <c r="F1185" s="4">
        <f t="shared" si="56"/>
        <v>-4.3252000000002226</v>
      </c>
      <c r="G1185" s="4">
        <f t="shared" si="57"/>
        <v>4.3252000000002226</v>
      </c>
    </row>
    <row r="1186" spans="1:7" x14ac:dyDescent="0.3">
      <c r="A1186" s="2">
        <v>42447</v>
      </c>
      <c r="B1186" s="1">
        <v>26.48</v>
      </c>
      <c r="C1186" s="1">
        <v>552.08010000000002</v>
      </c>
      <c r="D1186" s="1">
        <v>111.45</v>
      </c>
      <c r="E1186" s="3">
        <f t="shared" si="55"/>
        <v>199.16020000000026</v>
      </c>
      <c r="F1186" s="4">
        <f t="shared" si="56"/>
        <v>-21.819599999999355</v>
      </c>
      <c r="G1186" s="4">
        <f t="shared" si="57"/>
        <v>21.819599999999355</v>
      </c>
    </row>
    <row r="1187" spans="1:7" x14ac:dyDescent="0.3">
      <c r="A1187" s="2">
        <v>42446</v>
      </c>
      <c r="B1187" s="1">
        <v>26.45</v>
      </c>
      <c r="C1187" s="1">
        <v>559.43989999999997</v>
      </c>
      <c r="D1187" s="1">
        <v>111.02</v>
      </c>
      <c r="E1187" s="3">
        <f t="shared" si="55"/>
        <v>220.97979999999961</v>
      </c>
      <c r="F1187" s="4">
        <f t="shared" si="56"/>
        <v>-8.5851999999999862</v>
      </c>
      <c r="G1187" s="4">
        <f t="shared" si="57"/>
        <v>8.5851999999999862</v>
      </c>
    </row>
    <row r="1188" spans="1:7" x14ac:dyDescent="0.3">
      <c r="A1188" s="2">
        <v>42445</v>
      </c>
      <c r="B1188" s="1">
        <v>26.4925</v>
      </c>
      <c r="C1188" s="1">
        <v>574.27</v>
      </c>
      <c r="D1188" s="1">
        <v>112.18</v>
      </c>
      <c r="E1188" s="3">
        <f t="shared" si="55"/>
        <v>229.5649999999996</v>
      </c>
      <c r="F1188" s="4">
        <f t="shared" si="56"/>
        <v>-18.325000000000273</v>
      </c>
      <c r="G1188" s="4">
        <f t="shared" si="57"/>
        <v>18.325000000000273</v>
      </c>
    </row>
    <row r="1189" spans="1:7" x14ac:dyDescent="0.3">
      <c r="A1189" s="2">
        <v>42444</v>
      </c>
      <c r="B1189" s="1">
        <v>26.145</v>
      </c>
      <c r="C1189" s="1">
        <v>577.02</v>
      </c>
      <c r="D1189" s="1">
        <v>110.67</v>
      </c>
      <c r="E1189" s="3">
        <f t="shared" si="55"/>
        <v>247.88999999999987</v>
      </c>
      <c r="F1189" s="4">
        <f t="shared" si="56"/>
        <v>17.449799999999868</v>
      </c>
      <c r="G1189" s="4">
        <f t="shared" si="57"/>
        <v>-17.449799999999868</v>
      </c>
    </row>
    <row r="1190" spans="1:7" x14ac:dyDescent="0.3">
      <c r="A1190" s="2">
        <v>42443</v>
      </c>
      <c r="B1190" s="1">
        <v>25.63</v>
      </c>
      <c r="C1190" s="1">
        <v>573.37009999999998</v>
      </c>
      <c r="D1190" s="1">
        <v>109.89</v>
      </c>
      <c r="E1190" s="3">
        <f t="shared" si="55"/>
        <v>230.4402</v>
      </c>
      <c r="F1190" s="4">
        <f t="shared" si="56"/>
        <v>1.1700000000000728</v>
      </c>
      <c r="G1190" s="4">
        <f t="shared" si="57"/>
        <v>-1.1700000000000728</v>
      </c>
    </row>
    <row r="1191" spans="1:7" x14ac:dyDescent="0.3">
      <c r="A1191" s="2">
        <v>42440</v>
      </c>
      <c r="B1191" s="1">
        <v>25.565000000000001</v>
      </c>
      <c r="C1191" s="1">
        <v>569.61009999999999</v>
      </c>
      <c r="D1191" s="1">
        <v>109.41</v>
      </c>
      <c r="E1191" s="3">
        <f t="shared" si="55"/>
        <v>229.27019999999993</v>
      </c>
      <c r="F1191" s="4">
        <f t="shared" si="56"/>
        <v>-6.8146000000006097</v>
      </c>
      <c r="G1191" s="4">
        <f t="shared" si="57"/>
        <v>6.8146000000006097</v>
      </c>
    </row>
    <row r="1192" spans="1:7" x14ac:dyDescent="0.3">
      <c r="A1192" s="2">
        <v>42439</v>
      </c>
      <c r="B1192" s="1">
        <v>25.2925</v>
      </c>
      <c r="C1192" s="1">
        <v>558.92989999999998</v>
      </c>
      <c r="D1192" s="1">
        <v>107.32</v>
      </c>
      <c r="E1192" s="3">
        <f t="shared" si="55"/>
        <v>236.08480000000054</v>
      </c>
      <c r="F1192" s="4">
        <f t="shared" si="56"/>
        <v>3.3448000000007596</v>
      </c>
      <c r="G1192" s="4">
        <f t="shared" si="57"/>
        <v>-3.3448000000007596</v>
      </c>
    </row>
    <row r="1193" spans="1:7" x14ac:dyDescent="0.3">
      <c r="A1193" s="2">
        <v>42438</v>
      </c>
      <c r="B1193" s="1">
        <v>25.28</v>
      </c>
      <c r="C1193" s="1">
        <v>559.47</v>
      </c>
      <c r="D1193" s="1">
        <v>107.51</v>
      </c>
      <c r="E1193" s="3">
        <f t="shared" si="55"/>
        <v>232.73999999999978</v>
      </c>
      <c r="F1193" s="4">
        <f t="shared" si="56"/>
        <v>-32.054999999999836</v>
      </c>
      <c r="G1193" s="4">
        <f t="shared" si="57"/>
        <v>32.054999999999836</v>
      </c>
    </row>
    <row r="1194" spans="1:7" x14ac:dyDescent="0.3">
      <c r="A1194" s="2">
        <v>42437</v>
      </c>
      <c r="B1194" s="1">
        <v>25.2575</v>
      </c>
      <c r="C1194" s="1">
        <v>560.26</v>
      </c>
      <c r="D1194" s="1">
        <v>105.93</v>
      </c>
      <c r="E1194" s="3">
        <f t="shared" si="55"/>
        <v>264.79499999999962</v>
      </c>
      <c r="F1194" s="4">
        <f t="shared" si="56"/>
        <v>-19.580000000000382</v>
      </c>
      <c r="G1194" s="4">
        <f t="shared" si="57"/>
        <v>19.580000000000382</v>
      </c>
    </row>
    <row r="1195" spans="1:7" x14ac:dyDescent="0.3">
      <c r="A1195" s="2">
        <v>42436</v>
      </c>
      <c r="B1195" s="1">
        <v>25.467500000000001</v>
      </c>
      <c r="C1195" s="1">
        <v>562.79999999999995</v>
      </c>
      <c r="D1195" s="1">
        <v>105.73</v>
      </c>
      <c r="E1195" s="3">
        <f t="shared" si="55"/>
        <v>284.375</v>
      </c>
      <c r="F1195" s="4">
        <f t="shared" si="56"/>
        <v>14.270199999999932</v>
      </c>
      <c r="G1195" s="4">
        <f t="shared" si="57"/>
        <v>-14.270199999999932</v>
      </c>
    </row>
    <row r="1196" spans="1:7" x14ac:dyDescent="0.3">
      <c r="A1196" s="2">
        <v>42433</v>
      </c>
      <c r="B1196" s="1">
        <v>25.752500000000001</v>
      </c>
      <c r="C1196" s="1">
        <v>575.13990000000001</v>
      </c>
      <c r="D1196" s="1">
        <v>108.39</v>
      </c>
      <c r="E1196" s="3">
        <f t="shared" si="55"/>
        <v>270.10480000000007</v>
      </c>
      <c r="F1196" s="4">
        <f t="shared" si="56"/>
        <v>37.974799999999959</v>
      </c>
      <c r="G1196" s="4">
        <f t="shared" si="57"/>
        <v>-37.974799999999959</v>
      </c>
    </row>
    <row r="1197" spans="1:7" x14ac:dyDescent="0.3">
      <c r="A1197" s="2">
        <v>42432</v>
      </c>
      <c r="B1197" s="1">
        <v>25.375</v>
      </c>
      <c r="C1197" s="1">
        <v>577.49</v>
      </c>
      <c r="D1197" s="1">
        <v>109.58</v>
      </c>
      <c r="E1197" s="3">
        <f t="shared" si="55"/>
        <v>232.13000000000011</v>
      </c>
      <c r="F1197" s="4">
        <f t="shared" si="56"/>
        <v>11.335000000000036</v>
      </c>
      <c r="G1197" s="4">
        <f t="shared" si="57"/>
        <v>-11.335000000000036</v>
      </c>
    </row>
    <row r="1198" spans="1:7" x14ac:dyDescent="0.3">
      <c r="A1198" s="2">
        <v>42431</v>
      </c>
      <c r="B1198" s="1">
        <v>25.1875</v>
      </c>
      <c r="C1198" s="1">
        <v>580.21</v>
      </c>
      <c r="D1198" s="1">
        <v>109.95</v>
      </c>
      <c r="E1198" s="3">
        <f t="shared" si="55"/>
        <v>220.79500000000007</v>
      </c>
      <c r="F1198" s="4">
        <f t="shared" si="56"/>
        <v>2.4899999999997817</v>
      </c>
      <c r="G1198" s="4">
        <f t="shared" si="57"/>
        <v>-2.4899999999997817</v>
      </c>
    </row>
    <row r="1199" spans="1:7" x14ac:dyDescent="0.3">
      <c r="A1199" s="2">
        <v>42430</v>
      </c>
      <c r="B1199" s="1">
        <v>25.1325</v>
      </c>
      <c r="C1199" s="1">
        <v>579.04</v>
      </c>
      <c r="D1199" s="1">
        <v>109.82</v>
      </c>
      <c r="E1199" s="3">
        <f t="shared" si="55"/>
        <v>218.30500000000029</v>
      </c>
      <c r="F1199" s="4">
        <f t="shared" si="56"/>
        <v>43.040000000000418</v>
      </c>
      <c r="G1199" s="4">
        <f t="shared" si="57"/>
        <v>-43.040000000000418</v>
      </c>
    </row>
    <row r="1200" spans="1:7" x14ac:dyDescent="0.3">
      <c r="A1200" s="2">
        <v>42429</v>
      </c>
      <c r="B1200" s="1">
        <v>24.172499999999999</v>
      </c>
      <c r="C1200" s="1">
        <v>552.52</v>
      </c>
      <c r="D1200" s="1">
        <v>106.92</v>
      </c>
      <c r="E1200" s="3">
        <f t="shared" si="55"/>
        <v>175.26499999999987</v>
      </c>
      <c r="F1200" s="4">
        <f t="shared" si="56"/>
        <v>11.829999999999927</v>
      </c>
      <c r="G1200" s="4">
        <f t="shared" si="57"/>
        <v>-11.829999999999927</v>
      </c>
    </row>
    <row r="1201" spans="1:7" x14ac:dyDescent="0.3">
      <c r="A1201" s="2">
        <v>42426</v>
      </c>
      <c r="B1201" s="1">
        <v>24.227499999999999</v>
      </c>
      <c r="C1201" s="1">
        <v>555.23</v>
      </c>
      <c r="D1201" s="1">
        <v>107.92</v>
      </c>
      <c r="E1201" s="3">
        <f t="shared" si="55"/>
        <v>163.43499999999995</v>
      </c>
      <c r="F1201" s="4">
        <f t="shared" si="56"/>
        <v>5.0351999999998043</v>
      </c>
      <c r="G1201" s="4">
        <f t="shared" si="57"/>
        <v>-5.0351999999998043</v>
      </c>
    </row>
    <row r="1202" spans="1:7" x14ac:dyDescent="0.3">
      <c r="A1202" s="2">
        <v>42425</v>
      </c>
      <c r="B1202" s="1">
        <v>24.19</v>
      </c>
      <c r="C1202" s="1">
        <v>555.1499</v>
      </c>
      <c r="D1202" s="1">
        <v>108.07</v>
      </c>
      <c r="E1202" s="3">
        <f t="shared" si="55"/>
        <v>158.39980000000014</v>
      </c>
      <c r="F1202" s="4">
        <f t="shared" si="56"/>
        <v>-13.330199999999877</v>
      </c>
      <c r="G1202" s="4">
        <f t="shared" si="57"/>
        <v>13.330199999999877</v>
      </c>
    </row>
    <row r="1203" spans="1:7" x14ac:dyDescent="0.3">
      <c r="A1203" s="2">
        <v>42424</v>
      </c>
      <c r="B1203" s="1">
        <v>24.024999999999999</v>
      </c>
      <c r="C1203" s="1">
        <v>554.04</v>
      </c>
      <c r="D1203" s="1">
        <v>106.88</v>
      </c>
      <c r="E1203" s="3">
        <f t="shared" si="55"/>
        <v>171.73000000000002</v>
      </c>
      <c r="F1203" s="4">
        <f t="shared" si="56"/>
        <v>-8.5747999999998683</v>
      </c>
      <c r="G1203" s="4">
        <f t="shared" si="57"/>
        <v>8.5747999999998683</v>
      </c>
    </row>
    <row r="1204" spans="1:7" x14ac:dyDescent="0.3">
      <c r="A1204" s="2">
        <v>42423</v>
      </c>
      <c r="B1204" s="1">
        <v>23.672499999999999</v>
      </c>
      <c r="C1204" s="1">
        <v>552.93989999999997</v>
      </c>
      <c r="D1204" s="1">
        <v>105.46</v>
      </c>
      <c r="E1204" s="3">
        <f t="shared" si="55"/>
        <v>180.30479999999989</v>
      </c>
      <c r="F1204" s="4">
        <f t="shared" si="56"/>
        <v>-6.4952000000002954</v>
      </c>
      <c r="G1204" s="4">
        <f t="shared" si="57"/>
        <v>6.4952000000002954</v>
      </c>
    </row>
    <row r="1205" spans="1:7" x14ac:dyDescent="0.3">
      <c r="A1205" s="2">
        <v>42422</v>
      </c>
      <c r="B1205" s="1">
        <v>24.22</v>
      </c>
      <c r="C1205" s="1">
        <v>559.5</v>
      </c>
      <c r="D1205" s="1">
        <v>107.16</v>
      </c>
      <c r="E1205" s="3">
        <f t="shared" si="55"/>
        <v>186.80000000000018</v>
      </c>
      <c r="F1205" s="4">
        <f t="shared" si="56"/>
        <v>7.9002000000000407</v>
      </c>
      <c r="G1205" s="4">
        <f t="shared" si="57"/>
        <v>-7.9002000000000407</v>
      </c>
    </row>
    <row r="1206" spans="1:7" x14ac:dyDescent="0.3">
      <c r="A1206" s="2">
        <v>42419</v>
      </c>
      <c r="B1206" s="1">
        <v>24.01</v>
      </c>
      <c r="C1206" s="1">
        <v>534.8999</v>
      </c>
      <c r="D1206" s="1">
        <v>104.57</v>
      </c>
      <c r="E1206" s="3">
        <f t="shared" si="55"/>
        <v>178.89980000000014</v>
      </c>
      <c r="F1206" s="4">
        <f t="shared" si="56"/>
        <v>-4.9501999999997679</v>
      </c>
      <c r="G1206" s="4">
        <f t="shared" si="57"/>
        <v>4.9501999999997679</v>
      </c>
    </row>
    <row r="1207" spans="1:7" x14ac:dyDescent="0.3">
      <c r="A1207" s="2">
        <v>42418</v>
      </c>
      <c r="B1207" s="1">
        <v>24.065000000000001</v>
      </c>
      <c r="C1207" s="1">
        <v>525</v>
      </c>
      <c r="D1207" s="1">
        <v>103.47</v>
      </c>
      <c r="E1207" s="3">
        <f t="shared" si="55"/>
        <v>183.84999999999991</v>
      </c>
      <c r="F1207" s="4">
        <f t="shared" si="56"/>
        <v>-6.8502000000003136</v>
      </c>
      <c r="G1207" s="4">
        <f t="shared" si="57"/>
        <v>6.8502000000003136</v>
      </c>
    </row>
    <row r="1208" spans="1:7" x14ac:dyDescent="0.3">
      <c r="A1208" s="2">
        <v>42417</v>
      </c>
      <c r="B1208" s="1">
        <v>24.53</v>
      </c>
      <c r="C1208" s="1">
        <v>534.1001</v>
      </c>
      <c r="D1208" s="1">
        <v>105.2</v>
      </c>
      <c r="E1208" s="3">
        <f t="shared" si="55"/>
        <v>190.70020000000022</v>
      </c>
      <c r="F1208" s="4">
        <f t="shared" si="56"/>
        <v>-27.299999999999955</v>
      </c>
      <c r="G1208" s="4">
        <f t="shared" si="57"/>
        <v>27.299999999999955</v>
      </c>
    </row>
    <row r="1209" spans="1:7" x14ac:dyDescent="0.3">
      <c r="A1209" s="2">
        <v>42416</v>
      </c>
      <c r="B1209" s="1">
        <v>24.16</v>
      </c>
      <c r="C1209" s="1">
        <v>521.1001</v>
      </c>
      <c r="D1209" s="1">
        <v>101.61</v>
      </c>
      <c r="E1209" s="3">
        <f t="shared" si="55"/>
        <v>218.00020000000018</v>
      </c>
      <c r="F1209" s="4">
        <f t="shared" si="56"/>
        <v>69.164999999999964</v>
      </c>
      <c r="G1209" s="4">
        <f t="shared" si="57"/>
        <v>-69.164999999999964</v>
      </c>
    </row>
    <row r="1210" spans="1:7" x14ac:dyDescent="0.3">
      <c r="A1210" s="2">
        <v>42415</v>
      </c>
      <c r="B1210" s="1">
        <v>23.497499999999999</v>
      </c>
      <c r="C1210" s="1">
        <v>507.08010000000002</v>
      </c>
      <c r="D1210" s="1">
        <v>102.01</v>
      </c>
      <c r="E1210" s="3">
        <f t="shared" si="55"/>
        <v>148.83520000000021</v>
      </c>
      <c r="F1210" s="4">
        <f t="shared" si="56"/>
        <v>0</v>
      </c>
      <c r="G1210" s="4">
        <f t="shared" si="57"/>
        <v>0</v>
      </c>
    </row>
    <row r="1211" spans="1:7" x14ac:dyDescent="0.3">
      <c r="A1211" s="2">
        <v>42412</v>
      </c>
      <c r="B1211" s="1">
        <v>23.497499999999999</v>
      </c>
      <c r="C1211" s="1">
        <v>507.08010000000002</v>
      </c>
      <c r="D1211" s="1">
        <v>102.01</v>
      </c>
      <c r="E1211" s="3">
        <f t="shared" si="55"/>
        <v>148.83520000000021</v>
      </c>
      <c r="F1211" s="4">
        <f t="shared" si="56"/>
        <v>8.1450000000002092</v>
      </c>
      <c r="G1211" s="4">
        <f t="shared" si="57"/>
        <v>-8.1450000000002092</v>
      </c>
    </row>
    <row r="1212" spans="1:7" x14ac:dyDescent="0.3">
      <c r="A1212" s="2">
        <v>42411</v>
      </c>
      <c r="B1212" s="1">
        <v>23.425000000000001</v>
      </c>
      <c r="C1212" s="1">
        <v>503.82010000000002</v>
      </c>
      <c r="D1212" s="1">
        <v>101.91</v>
      </c>
      <c r="E1212" s="3">
        <f t="shared" si="55"/>
        <v>140.6902</v>
      </c>
      <c r="F1212" s="4">
        <f t="shared" si="56"/>
        <v>1.355199999999968</v>
      </c>
      <c r="G1212" s="4">
        <f t="shared" si="57"/>
        <v>-1.355199999999968</v>
      </c>
    </row>
    <row r="1213" spans="1:7" x14ac:dyDescent="0.3">
      <c r="A1213" s="2">
        <v>42410</v>
      </c>
      <c r="B1213" s="1">
        <v>23.567499999999999</v>
      </c>
      <c r="C1213" s="1">
        <v>490.48</v>
      </c>
      <c r="D1213" s="1">
        <v>101</v>
      </c>
      <c r="E1213" s="3">
        <f t="shared" si="55"/>
        <v>139.33500000000004</v>
      </c>
      <c r="F1213" s="4">
        <f t="shared" si="56"/>
        <v>-21.380199999999604</v>
      </c>
      <c r="G1213" s="4">
        <f t="shared" si="57"/>
        <v>21.380199999999604</v>
      </c>
    </row>
    <row r="1214" spans="1:7" x14ac:dyDescent="0.3">
      <c r="A1214" s="2">
        <v>42409</v>
      </c>
      <c r="B1214" s="1">
        <v>23.747499999999999</v>
      </c>
      <c r="C1214" s="1">
        <v>482.07010000000002</v>
      </c>
      <c r="D1214" s="1">
        <v>99.54</v>
      </c>
      <c r="E1214" s="3">
        <f t="shared" si="55"/>
        <v>160.71519999999964</v>
      </c>
      <c r="F1214" s="4">
        <f t="shared" si="56"/>
        <v>-8.1100000000005821</v>
      </c>
      <c r="G1214" s="4">
        <f t="shared" si="57"/>
        <v>8.1100000000005821</v>
      </c>
    </row>
    <row r="1215" spans="1:7" x14ac:dyDescent="0.3">
      <c r="A1215" s="2">
        <v>42408</v>
      </c>
      <c r="B1215" s="1">
        <v>23.752500000000001</v>
      </c>
      <c r="C1215" s="1">
        <v>488.1001</v>
      </c>
      <c r="D1215" s="1">
        <v>99.75</v>
      </c>
      <c r="E1215" s="3">
        <f t="shared" si="55"/>
        <v>168.82520000000022</v>
      </c>
      <c r="F1215" s="4">
        <f t="shared" si="56"/>
        <v>70.715400000000045</v>
      </c>
      <c r="G1215" s="4">
        <f t="shared" si="57"/>
        <v>-70.715400000000045</v>
      </c>
    </row>
    <row r="1216" spans="1:7" x14ac:dyDescent="0.3">
      <c r="A1216" s="2">
        <v>42405</v>
      </c>
      <c r="B1216" s="1">
        <v>23.504999999999999</v>
      </c>
      <c r="C1216" s="1">
        <v>502.12990000000002</v>
      </c>
      <c r="D1216" s="1">
        <v>104.07</v>
      </c>
      <c r="E1216" s="3">
        <f t="shared" si="55"/>
        <v>98.109800000000178</v>
      </c>
      <c r="F1216" s="4">
        <f t="shared" si="56"/>
        <v>27.889799999999923</v>
      </c>
      <c r="G1216" s="4">
        <f t="shared" si="57"/>
        <v>-27.889799999999923</v>
      </c>
    </row>
    <row r="1217" spans="1:7" x14ac:dyDescent="0.3">
      <c r="A1217" s="2">
        <v>42404</v>
      </c>
      <c r="B1217" s="1">
        <v>24.15</v>
      </c>
      <c r="C1217" s="1">
        <v>536.26</v>
      </c>
      <c r="D1217" s="1">
        <v>110.49</v>
      </c>
      <c r="E1217" s="3">
        <f t="shared" si="55"/>
        <v>70.220000000000255</v>
      </c>
      <c r="F1217" s="4">
        <f t="shared" si="56"/>
        <v>57.504800000000614</v>
      </c>
      <c r="G1217" s="4">
        <f t="shared" si="57"/>
        <v>-57.504800000000614</v>
      </c>
    </row>
    <row r="1218" spans="1:7" x14ac:dyDescent="0.3">
      <c r="A1218" s="2">
        <v>42403</v>
      </c>
      <c r="B1218" s="1">
        <v>24.087499999999999</v>
      </c>
      <c r="C1218" s="1">
        <v>531.07010000000002</v>
      </c>
      <c r="D1218" s="1">
        <v>112.69</v>
      </c>
      <c r="E1218" s="3">
        <f t="shared" si="55"/>
        <v>12.715199999999641</v>
      </c>
      <c r="F1218" s="4">
        <f t="shared" si="56"/>
        <v>19.714999999999236</v>
      </c>
      <c r="G1218" s="4">
        <f t="shared" si="57"/>
        <v>-19.714999999999236</v>
      </c>
    </row>
    <row r="1219" spans="1:7" x14ac:dyDescent="0.3">
      <c r="A1219" s="2">
        <v>42402</v>
      </c>
      <c r="B1219" s="1">
        <v>23.62</v>
      </c>
      <c r="C1219" s="1">
        <v>552.1001</v>
      </c>
      <c r="D1219" s="1">
        <v>114.61</v>
      </c>
      <c r="E1219" s="3">
        <f t="shared" si="55"/>
        <v>-6.9997999999995955</v>
      </c>
      <c r="F1219" s="4">
        <f t="shared" si="56"/>
        <v>-60.194999999999709</v>
      </c>
      <c r="G1219" s="4">
        <f t="shared" si="57"/>
        <v>60.194999999999709</v>
      </c>
    </row>
    <row r="1220" spans="1:7" x14ac:dyDescent="0.3">
      <c r="A1220" s="2">
        <v>42401</v>
      </c>
      <c r="B1220" s="1">
        <v>24.107500000000002</v>
      </c>
      <c r="C1220" s="1">
        <v>574.81010000000003</v>
      </c>
      <c r="D1220" s="1">
        <v>115.09</v>
      </c>
      <c r="E1220" s="3">
        <f t="shared" si="55"/>
        <v>53.195200000000114</v>
      </c>
      <c r="F1220" s="4">
        <f t="shared" si="56"/>
        <v>-93.354800000000068</v>
      </c>
      <c r="G1220" s="4">
        <f t="shared" si="57"/>
        <v>93.354800000000068</v>
      </c>
    </row>
    <row r="1221" spans="1:7" x14ac:dyDescent="0.3">
      <c r="A1221" s="2">
        <v>42398</v>
      </c>
      <c r="B1221" s="1">
        <v>24.335000000000001</v>
      </c>
      <c r="C1221" s="1">
        <v>587</v>
      </c>
      <c r="D1221" s="1">
        <v>112.21</v>
      </c>
      <c r="E1221" s="3">
        <f t="shared" si="55"/>
        <v>146.55000000000018</v>
      </c>
      <c r="F1221" s="4">
        <f t="shared" si="56"/>
        <v>-118.07520000000022</v>
      </c>
      <c r="G1221" s="4">
        <f t="shared" si="57"/>
        <v>118.07520000000022</v>
      </c>
    </row>
    <row r="1222" spans="1:7" x14ac:dyDescent="0.3">
      <c r="A1222" s="2">
        <v>42397</v>
      </c>
      <c r="B1222" s="1">
        <v>23.522500000000001</v>
      </c>
      <c r="C1222" s="1">
        <v>635.3501</v>
      </c>
      <c r="D1222" s="1">
        <v>109.11</v>
      </c>
      <c r="E1222" s="3">
        <f t="shared" ref="E1222:E1285" si="58">B1222*$J$1+C1222*$K$1+D1222*$L$1</f>
        <v>264.6252000000004</v>
      </c>
      <c r="F1222" s="4">
        <f t="shared" ref="F1222:F1285" si="59">E1222-E1223</f>
        <v>-180.82499999999982</v>
      </c>
      <c r="G1222" s="4">
        <f t="shared" ref="G1222:G1285" si="60">-F1222</f>
        <v>180.82499999999982</v>
      </c>
    </row>
    <row r="1223" spans="1:7" x14ac:dyDescent="0.3">
      <c r="A1223" s="2">
        <v>42396</v>
      </c>
      <c r="B1223" s="1">
        <v>23.355</v>
      </c>
      <c r="C1223" s="1">
        <v>583.3501</v>
      </c>
      <c r="D1223" s="1">
        <v>94.45</v>
      </c>
      <c r="E1223" s="3">
        <f t="shared" si="58"/>
        <v>445.45020000000022</v>
      </c>
      <c r="F1223" s="4">
        <f t="shared" si="59"/>
        <v>-60.124799999999595</v>
      </c>
      <c r="G1223" s="4">
        <f t="shared" si="60"/>
        <v>60.124799999999595</v>
      </c>
    </row>
    <row r="1224" spans="1:7" x14ac:dyDescent="0.3">
      <c r="A1224" s="2">
        <v>42395</v>
      </c>
      <c r="B1224" s="1">
        <v>24.997499999999999</v>
      </c>
      <c r="C1224" s="1">
        <v>601.25</v>
      </c>
      <c r="D1224" s="1">
        <v>97.34</v>
      </c>
      <c r="E1224" s="3">
        <f t="shared" si="58"/>
        <v>505.57499999999982</v>
      </c>
      <c r="F1224" s="4">
        <f t="shared" si="59"/>
        <v>9.7149999999999181</v>
      </c>
      <c r="G1224" s="4">
        <f t="shared" si="60"/>
        <v>-9.7149999999999181</v>
      </c>
    </row>
    <row r="1225" spans="1:7" x14ac:dyDescent="0.3">
      <c r="A1225" s="2">
        <v>42394</v>
      </c>
      <c r="B1225" s="1">
        <v>24.86</v>
      </c>
      <c r="C1225" s="1">
        <v>596.53</v>
      </c>
      <c r="D1225" s="1">
        <v>97.01</v>
      </c>
      <c r="E1225" s="3">
        <f t="shared" si="58"/>
        <v>495.8599999999999</v>
      </c>
      <c r="F1225" s="4">
        <f t="shared" si="59"/>
        <v>-5.8497999999999593</v>
      </c>
      <c r="G1225" s="4">
        <f t="shared" si="60"/>
        <v>5.8497999999999593</v>
      </c>
    </row>
    <row r="1226" spans="1:7" x14ac:dyDescent="0.3">
      <c r="A1226" s="2">
        <v>42391</v>
      </c>
      <c r="B1226" s="1">
        <v>25.355</v>
      </c>
      <c r="C1226" s="1">
        <v>596.37990000000002</v>
      </c>
      <c r="D1226" s="1">
        <v>97.94</v>
      </c>
      <c r="E1226" s="3">
        <f t="shared" si="58"/>
        <v>501.70979999999986</v>
      </c>
      <c r="F1226" s="4">
        <f t="shared" si="59"/>
        <v>31.119799999999714</v>
      </c>
      <c r="G1226" s="4">
        <f t="shared" si="60"/>
        <v>-31.119799999999714</v>
      </c>
    </row>
    <row r="1227" spans="1:7" x14ac:dyDescent="0.3">
      <c r="A1227" s="2">
        <v>42390</v>
      </c>
      <c r="B1227" s="1">
        <v>24.074999999999999</v>
      </c>
      <c r="C1227" s="1">
        <v>575.02</v>
      </c>
      <c r="D1227" s="1">
        <v>94.16</v>
      </c>
      <c r="E1227" s="3">
        <f t="shared" si="58"/>
        <v>470.59000000000015</v>
      </c>
      <c r="F1227" s="4">
        <f t="shared" si="59"/>
        <v>4.1750000000001819</v>
      </c>
      <c r="G1227" s="4">
        <f t="shared" si="60"/>
        <v>-4.1750000000001819</v>
      </c>
    </row>
    <row r="1228" spans="1:7" x14ac:dyDescent="0.3">
      <c r="A1228" s="2">
        <v>42389</v>
      </c>
      <c r="B1228" s="1">
        <v>24.197500000000002</v>
      </c>
      <c r="C1228" s="1">
        <v>571.77</v>
      </c>
      <c r="D1228" s="1">
        <v>94.35</v>
      </c>
      <c r="E1228" s="3">
        <f t="shared" si="58"/>
        <v>466.41499999999996</v>
      </c>
      <c r="F1228" s="4">
        <f t="shared" si="59"/>
        <v>14.404999999999973</v>
      </c>
      <c r="G1228" s="4">
        <f t="shared" si="60"/>
        <v>-14.404999999999973</v>
      </c>
    </row>
    <row r="1229" spans="1:7" x14ac:dyDescent="0.3">
      <c r="A1229" s="2">
        <v>42388</v>
      </c>
      <c r="B1229" s="1">
        <v>24.164999999999999</v>
      </c>
      <c r="C1229" s="1">
        <v>574.48</v>
      </c>
      <c r="D1229" s="1">
        <v>95.26</v>
      </c>
      <c r="E1229" s="3">
        <f t="shared" si="58"/>
        <v>452.01</v>
      </c>
      <c r="F1229" s="4">
        <f t="shared" si="59"/>
        <v>-3.0748000000000957</v>
      </c>
      <c r="G1229" s="4">
        <f t="shared" si="60"/>
        <v>3.0748000000000957</v>
      </c>
    </row>
    <row r="1230" spans="1:7" x14ac:dyDescent="0.3">
      <c r="A1230" s="2">
        <v>42387</v>
      </c>
      <c r="B1230" s="1">
        <v>24.282499999999999</v>
      </c>
      <c r="C1230" s="1">
        <v>570.17989999999998</v>
      </c>
      <c r="D1230" s="1">
        <v>94.97</v>
      </c>
      <c r="E1230" s="3">
        <f t="shared" si="58"/>
        <v>455.08480000000009</v>
      </c>
      <c r="F1230" s="4">
        <f t="shared" si="59"/>
        <v>0</v>
      </c>
      <c r="G1230" s="4">
        <f t="shared" si="60"/>
        <v>0</v>
      </c>
    </row>
    <row r="1231" spans="1:7" x14ac:dyDescent="0.3">
      <c r="A1231" s="2">
        <v>42384</v>
      </c>
      <c r="B1231" s="1">
        <v>24.282499999999999</v>
      </c>
      <c r="C1231" s="1">
        <v>570.17989999999998</v>
      </c>
      <c r="D1231" s="1">
        <v>94.97</v>
      </c>
      <c r="E1231" s="3">
        <f t="shared" si="58"/>
        <v>455.08480000000009</v>
      </c>
      <c r="F1231" s="4">
        <f t="shared" si="59"/>
        <v>-7.5151999999998225</v>
      </c>
      <c r="G1231" s="4">
        <f t="shared" si="60"/>
        <v>7.5151999999998225</v>
      </c>
    </row>
    <row r="1232" spans="1:7" x14ac:dyDescent="0.3">
      <c r="A1232" s="2">
        <v>42383</v>
      </c>
      <c r="B1232" s="1">
        <v>24.88</v>
      </c>
      <c r="C1232" s="1">
        <v>593</v>
      </c>
      <c r="D1232" s="1">
        <v>98.37</v>
      </c>
      <c r="E1232" s="3">
        <f t="shared" si="58"/>
        <v>462.59999999999991</v>
      </c>
      <c r="F1232" s="4">
        <f t="shared" si="59"/>
        <v>-9.5952000000004318</v>
      </c>
      <c r="G1232" s="4">
        <f t="shared" si="60"/>
        <v>9.5952000000004318</v>
      </c>
    </row>
    <row r="1233" spans="1:7" x14ac:dyDescent="0.3">
      <c r="A1233" s="2">
        <v>42382</v>
      </c>
      <c r="B1233" s="1">
        <v>24.3475</v>
      </c>
      <c r="C1233" s="1">
        <v>581.81010000000003</v>
      </c>
      <c r="D1233" s="1">
        <v>95.44</v>
      </c>
      <c r="E1233" s="3">
        <f t="shared" si="58"/>
        <v>472.19520000000034</v>
      </c>
      <c r="F1233" s="4">
        <f t="shared" si="59"/>
        <v>-25.684599999999818</v>
      </c>
      <c r="G1233" s="4">
        <f t="shared" si="60"/>
        <v>25.684599999999818</v>
      </c>
    </row>
    <row r="1234" spans="1:7" x14ac:dyDescent="0.3">
      <c r="A1234" s="2">
        <v>42381</v>
      </c>
      <c r="B1234" s="1">
        <v>24.99</v>
      </c>
      <c r="C1234" s="1">
        <v>617.88990000000001</v>
      </c>
      <c r="D1234" s="1">
        <v>99.37</v>
      </c>
      <c r="E1234" s="3">
        <f t="shared" si="58"/>
        <v>497.87980000000016</v>
      </c>
      <c r="F1234" s="4">
        <f t="shared" si="59"/>
        <v>-19.025199999999813</v>
      </c>
      <c r="G1234" s="4">
        <f t="shared" si="60"/>
        <v>19.025199999999813</v>
      </c>
    </row>
    <row r="1235" spans="1:7" x14ac:dyDescent="0.3">
      <c r="A1235" s="2">
        <v>42380</v>
      </c>
      <c r="B1235" s="1">
        <v>24.6325</v>
      </c>
      <c r="C1235" s="1">
        <v>617.74</v>
      </c>
      <c r="D1235" s="1">
        <v>97.51</v>
      </c>
      <c r="E1235" s="3">
        <f t="shared" si="58"/>
        <v>516.90499999999997</v>
      </c>
      <c r="F1235" s="4">
        <f t="shared" si="59"/>
        <v>37.404999999999973</v>
      </c>
      <c r="G1235" s="4">
        <f t="shared" si="60"/>
        <v>-37.404999999999973</v>
      </c>
    </row>
    <row r="1236" spans="1:7" x14ac:dyDescent="0.3">
      <c r="A1236" s="2">
        <v>42377</v>
      </c>
      <c r="B1236" s="1">
        <v>24.24</v>
      </c>
      <c r="C1236" s="1">
        <v>607.04999999999995</v>
      </c>
      <c r="D1236" s="1">
        <v>97.33</v>
      </c>
      <c r="E1236" s="3">
        <f t="shared" si="58"/>
        <v>479.5</v>
      </c>
      <c r="F1236" s="4">
        <f t="shared" si="59"/>
        <v>16.395200000000386</v>
      </c>
      <c r="G1236" s="4">
        <f t="shared" si="60"/>
        <v>-16.395200000000386</v>
      </c>
    </row>
    <row r="1237" spans="1:7" x14ac:dyDescent="0.3">
      <c r="A1237" s="2">
        <v>42376</v>
      </c>
      <c r="B1237" s="1">
        <v>24.112500000000001</v>
      </c>
      <c r="C1237" s="1">
        <v>607.93989999999997</v>
      </c>
      <c r="D1237" s="1">
        <v>97.92</v>
      </c>
      <c r="E1237" s="3">
        <f t="shared" si="58"/>
        <v>463.10479999999961</v>
      </c>
      <c r="F1237" s="4">
        <f t="shared" si="59"/>
        <v>-1.5450000000000728</v>
      </c>
      <c r="G1237" s="4">
        <f t="shared" si="60"/>
        <v>1.5450000000000728</v>
      </c>
    </row>
    <row r="1238" spans="1:7" x14ac:dyDescent="0.3">
      <c r="A1238" s="2">
        <v>42375</v>
      </c>
      <c r="B1238" s="1">
        <v>25.175000000000001</v>
      </c>
      <c r="C1238" s="1">
        <v>632.6499</v>
      </c>
      <c r="D1238" s="1">
        <v>102.97</v>
      </c>
      <c r="E1238" s="3">
        <f t="shared" si="58"/>
        <v>464.64979999999969</v>
      </c>
      <c r="F1238" s="4">
        <f t="shared" si="59"/>
        <v>-32.205200000000332</v>
      </c>
      <c r="G1238" s="4">
        <f t="shared" si="60"/>
        <v>32.205200000000332</v>
      </c>
    </row>
    <row r="1239" spans="1:7" x14ac:dyDescent="0.3">
      <c r="A1239" s="2">
        <v>42374</v>
      </c>
      <c r="B1239" s="1">
        <v>25.677499999999998</v>
      </c>
      <c r="C1239" s="1">
        <v>633.79</v>
      </c>
      <c r="D1239" s="1">
        <v>102.73</v>
      </c>
      <c r="E1239" s="3">
        <f t="shared" si="58"/>
        <v>496.85500000000002</v>
      </c>
      <c r="F1239" s="4">
        <f t="shared" si="59"/>
        <v>-49.599999999999909</v>
      </c>
      <c r="G1239" s="4">
        <f t="shared" si="60"/>
        <v>49.599999999999909</v>
      </c>
    </row>
    <row r="1240" spans="1:7" x14ac:dyDescent="0.3">
      <c r="A1240" s="2">
        <v>42373</v>
      </c>
      <c r="B1240" s="1">
        <v>26.337499999999999</v>
      </c>
      <c r="C1240" s="1">
        <v>636.99</v>
      </c>
      <c r="D1240" s="1">
        <v>102.22</v>
      </c>
      <c r="E1240" s="3">
        <f t="shared" si="58"/>
        <v>546.45499999999993</v>
      </c>
      <c r="F1240" s="4">
        <f t="shared" si="59"/>
        <v>-27.874800000000505</v>
      </c>
      <c r="G1240" s="4">
        <f t="shared" si="60"/>
        <v>27.874800000000505</v>
      </c>
    </row>
    <row r="1241" spans="1:7" x14ac:dyDescent="0.3">
      <c r="A1241" s="2">
        <v>42370</v>
      </c>
      <c r="B1241" s="1">
        <v>26.315000000000001</v>
      </c>
      <c r="C1241" s="1">
        <v>675.88990000000001</v>
      </c>
      <c r="D1241" s="1">
        <v>104.66</v>
      </c>
      <c r="E1241" s="3">
        <f t="shared" si="58"/>
        <v>574.32980000000043</v>
      </c>
      <c r="F1241" s="4">
        <f t="shared" si="59"/>
        <v>0</v>
      </c>
      <c r="G1241" s="4">
        <f t="shared" si="60"/>
        <v>0</v>
      </c>
    </row>
    <row r="1242" spans="1:7" x14ac:dyDescent="0.3">
      <c r="A1242" s="2">
        <v>42369</v>
      </c>
      <c r="B1242" s="1">
        <v>26.315000000000001</v>
      </c>
      <c r="C1242" s="1">
        <v>675.88990000000001</v>
      </c>
      <c r="D1242" s="1">
        <v>104.66</v>
      </c>
      <c r="E1242" s="3">
        <f t="shared" si="58"/>
        <v>574.32980000000043</v>
      </c>
      <c r="F1242" s="4">
        <f t="shared" si="59"/>
        <v>-20.910399999999299</v>
      </c>
      <c r="G1242" s="4">
        <f t="shared" si="60"/>
        <v>20.910399999999299</v>
      </c>
    </row>
    <row r="1243" spans="1:7" x14ac:dyDescent="0.3">
      <c r="A1243" s="2">
        <v>42368</v>
      </c>
      <c r="B1243" s="1">
        <v>26.83</v>
      </c>
      <c r="C1243" s="1">
        <v>689.07010000000002</v>
      </c>
      <c r="D1243" s="1">
        <v>106.22</v>
      </c>
      <c r="E1243" s="3">
        <f t="shared" si="58"/>
        <v>595.24019999999973</v>
      </c>
      <c r="F1243" s="4">
        <f t="shared" si="59"/>
        <v>-6.7498000000000502</v>
      </c>
      <c r="G1243" s="4">
        <f t="shared" si="60"/>
        <v>6.7498000000000502</v>
      </c>
    </row>
    <row r="1244" spans="1:7" x14ac:dyDescent="0.3">
      <c r="A1244" s="2">
        <v>42367</v>
      </c>
      <c r="B1244" s="1">
        <v>27.184999999999999</v>
      </c>
      <c r="C1244" s="1">
        <v>693.97</v>
      </c>
      <c r="D1244" s="1">
        <v>107.26</v>
      </c>
      <c r="E1244" s="3">
        <f t="shared" si="58"/>
        <v>601.98999999999978</v>
      </c>
      <c r="F1244" s="4">
        <f t="shared" si="59"/>
        <v>34.940000000000055</v>
      </c>
      <c r="G1244" s="4">
        <f t="shared" si="60"/>
        <v>-34.940000000000055</v>
      </c>
    </row>
    <row r="1245" spans="1:7" x14ac:dyDescent="0.3">
      <c r="A1245" s="2">
        <v>42366</v>
      </c>
      <c r="B1245" s="1">
        <v>26.704999999999998</v>
      </c>
      <c r="C1245" s="1">
        <v>675.2</v>
      </c>
      <c r="D1245" s="1">
        <v>105.93</v>
      </c>
      <c r="E1245" s="3">
        <f t="shared" si="58"/>
        <v>567.04999999999973</v>
      </c>
      <c r="F1245" s="4">
        <f t="shared" si="59"/>
        <v>-8.5050000000001091</v>
      </c>
      <c r="G1245" s="4">
        <f t="shared" si="60"/>
        <v>8.5050000000001091</v>
      </c>
    </row>
    <row r="1246" spans="1:7" x14ac:dyDescent="0.3">
      <c r="A1246" s="2">
        <v>42363</v>
      </c>
      <c r="B1246" s="1">
        <v>27.0075</v>
      </c>
      <c r="C1246" s="1">
        <v>662.79</v>
      </c>
      <c r="D1246" s="1">
        <v>105.02</v>
      </c>
      <c r="E1246" s="3">
        <f t="shared" si="58"/>
        <v>575.55499999999984</v>
      </c>
      <c r="F1246" s="4">
        <f t="shared" si="59"/>
        <v>0</v>
      </c>
      <c r="G1246" s="4">
        <f t="shared" si="60"/>
        <v>0</v>
      </c>
    </row>
    <row r="1247" spans="1:7" x14ac:dyDescent="0.3">
      <c r="A1247" s="2">
        <v>42362</v>
      </c>
      <c r="B1247" s="1">
        <v>27.0075</v>
      </c>
      <c r="C1247" s="1">
        <v>662.79</v>
      </c>
      <c r="D1247" s="1">
        <v>105.02</v>
      </c>
      <c r="E1247" s="3">
        <f t="shared" si="58"/>
        <v>575.55499999999984</v>
      </c>
      <c r="F1247" s="4">
        <f t="shared" si="59"/>
        <v>-16.870000000000346</v>
      </c>
      <c r="G1247" s="4">
        <f t="shared" si="60"/>
        <v>16.870000000000346</v>
      </c>
    </row>
    <row r="1248" spans="1:7" x14ac:dyDescent="0.3">
      <c r="A1248" s="2">
        <v>42361</v>
      </c>
      <c r="B1248" s="1">
        <v>27.1525</v>
      </c>
      <c r="C1248" s="1">
        <v>663.7</v>
      </c>
      <c r="D1248" s="1">
        <v>104.63</v>
      </c>
      <c r="E1248" s="3">
        <f t="shared" si="58"/>
        <v>592.42500000000018</v>
      </c>
      <c r="F1248" s="4">
        <f t="shared" si="59"/>
        <v>35.950200000000677</v>
      </c>
      <c r="G1248" s="4">
        <f t="shared" si="60"/>
        <v>-35.950200000000677</v>
      </c>
    </row>
    <row r="1249" spans="1:7" x14ac:dyDescent="0.3">
      <c r="A1249" s="2">
        <v>42360</v>
      </c>
      <c r="B1249" s="1">
        <v>26.807500000000001</v>
      </c>
      <c r="C1249" s="1">
        <v>663.1499</v>
      </c>
      <c r="D1249" s="1">
        <v>105.51</v>
      </c>
      <c r="E1249" s="3">
        <f t="shared" si="58"/>
        <v>556.4747999999995</v>
      </c>
      <c r="F1249" s="4">
        <f t="shared" si="59"/>
        <v>-18.770200000000386</v>
      </c>
      <c r="G1249" s="4">
        <f t="shared" si="60"/>
        <v>18.770200000000386</v>
      </c>
    </row>
    <row r="1250" spans="1:7" x14ac:dyDescent="0.3">
      <c r="A1250" s="2">
        <v>42359</v>
      </c>
      <c r="B1250" s="1">
        <v>26.8325</v>
      </c>
      <c r="C1250" s="1">
        <v>664.51</v>
      </c>
      <c r="D1250" s="1">
        <v>104.77</v>
      </c>
      <c r="E1250" s="3">
        <f t="shared" si="58"/>
        <v>575.24499999999989</v>
      </c>
      <c r="F1250" s="4">
        <f t="shared" si="59"/>
        <v>2.3901999999998225</v>
      </c>
      <c r="G1250" s="4">
        <f t="shared" si="60"/>
        <v>-2.3901999999998225</v>
      </c>
    </row>
    <row r="1251" spans="1:7" x14ac:dyDescent="0.3">
      <c r="A1251" s="2">
        <v>42356</v>
      </c>
      <c r="B1251" s="1">
        <v>26.5075</v>
      </c>
      <c r="C1251" s="1">
        <v>664.13990000000001</v>
      </c>
      <c r="D1251" s="1">
        <v>104.04</v>
      </c>
      <c r="E1251" s="3">
        <f t="shared" si="58"/>
        <v>572.85480000000007</v>
      </c>
      <c r="F1251" s="4">
        <f t="shared" si="59"/>
        <v>-6.294999999999618</v>
      </c>
      <c r="G1251" s="4">
        <f t="shared" si="60"/>
        <v>6.294999999999618</v>
      </c>
    </row>
    <row r="1252" spans="1:7" x14ac:dyDescent="0.3">
      <c r="A1252" s="2">
        <v>42355</v>
      </c>
      <c r="B1252" s="1">
        <v>27.245000000000001</v>
      </c>
      <c r="C1252" s="1">
        <v>670.6499</v>
      </c>
      <c r="D1252" s="1">
        <v>106.22</v>
      </c>
      <c r="E1252" s="3">
        <f t="shared" si="58"/>
        <v>579.14979999999969</v>
      </c>
      <c r="F1252" s="4">
        <f t="shared" si="59"/>
        <v>-28.340200000000095</v>
      </c>
      <c r="G1252" s="4">
        <f t="shared" si="60"/>
        <v>28.340200000000095</v>
      </c>
    </row>
    <row r="1253" spans="1:7" x14ac:dyDescent="0.3">
      <c r="A1253" s="2">
        <v>42354</v>
      </c>
      <c r="B1253" s="1">
        <v>27.835000000000001</v>
      </c>
      <c r="C1253" s="1">
        <v>675.77</v>
      </c>
      <c r="D1253" s="1">
        <v>106.79</v>
      </c>
      <c r="E1253" s="3">
        <f t="shared" si="58"/>
        <v>607.48999999999978</v>
      </c>
      <c r="F1253" s="4">
        <f t="shared" si="59"/>
        <v>8.5199999999531428E-2</v>
      </c>
      <c r="G1253" s="4">
        <f t="shared" si="60"/>
        <v>-8.5199999999531428E-2</v>
      </c>
    </row>
    <row r="1254" spans="1:7" x14ac:dyDescent="0.3">
      <c r="A1254" s="2">
        <v>42353</v>
      </c>
      <c r="B1254" s="1">
        <v>27.622499999999999</v>
      </c>
      <c r="C1254" s="1">
        <v>658.63990000000001</v>
      </c>
      <c r="D1254" s="1">
        <v>104.55</v>
      </c>
      <c r="E1254" s="3">
        <f t="shared" si="58"/>
        <v>607.40480000000025</v>
      </c>
      <c r="F1254" s="4">
        <f t="shared" si="59"/>
        <v>-21.215000000000146</v>
      </c>
      <c r="G1254" s="4">
        <f t="shared" si="60"/>
        <v>21.215000000000146</v>
      </c>
    </row>
    <row r="1255" spans="1:7" x14ac:dyDescent="0.3">
      <c r="A1255" s="2">
        <v>42352</v>
      </c>
      <c r="B1255" s="1">
        <v>28.12</v>
      </c>
      <c r="C1255" s="1">
        <v>657.90989999999999</v>
      </c>
      <c r="D1255" s="1">
        <v>104.66</v>
      </c>
      <c r="E1255" s="3">
        <f t="shared" si="58"/>
        <v>628.6198000000004</v>
      </c>
      <c r="F1255" s="4">
        <f t="shared" si="59"/>
        <v>-24.029999999999291</v>
      </c>
      <c r="G1255" s="4">
        <f t="shared" si="60"/>
        <v>24.029999999999291</v>
      </c>
    </row>
    <row r="1256" spans="1:7" x14ac:dyDescent="0.3">
      <c r="A1256" s="2">
        <v>42349</v>
      </c>
      <c r="B1256" s="1">
        <v>28.295000000000002</v>
      </c>
      <c r="C1256" s="1">
        <v>640.1499</v>
      </c>
      <c r="D1256" s="1">
        <v>102.12</v>
      </c>
      <c r="E1256" s="3">
        <f t="shared" si="58"/>
        <v>652.64979999999969</v>
      </c>
      <c r="F1256" s="4">
        <f t="shared" si="59"/>
        <v>-15.715400000000045</v>
      </c>
      <c r="G1256" s="4">
        <f t="shared" si="60"/>
        <v>15.715400000000045</v>
      </c>
    </row>
    <row r="1257" spans="1:7" x14ac:dyDescent="0.3">
      <c r="A1257" s="2">
        <v>42348</v>
      </c>
      <c r="B1257" s="1">
        <v>29.0425</v>
      </c>
      <c r="C1257" s="1">
        <v>662.32010000000002</v>
      </c>
      <c r="D1257" s="1">
        <v>105.42</v>
      </c>
      <c r="E1257" s="3">
        <f t="shared" si="58"/>
        <v>668.36519999999973</v>
      </c>
      <c r="F1257" s="4">
        <f t="shared" si="59"/>
        <v>-14.464800000000196</v>
      </c>
      <c r="G1257" s="4">
        <f t="shared" si="60"/>
        <v>14.464800000000196</v>
      </c>
    </row>
    <row r="1258" spans="1:7" x14ac:dyDescent="0.3">
      <c r="A1258" s="2">
        <v>42347</v>
      </c>
      <c r="B1258" s="1">
        <v>28.905000000000001</v>
      </c>
      <c r="C1258" s="1">
        <v>664.79</v>
      </c>
      <c r="D1258" s="1">
        <v>104.6</v>
      </c>
      <c r="E1258" s="3">
        <f t="shared" si="58"/>
        <v>682.82999999999993</v>
      </c>
      <c r="F1258" s="4">
        <f t="shared" si="59"/>
        <v>-19.905200000000605</v>
      </c>
      <c r="G1258" s="4">
        <f t="shared" si="60"/>
        <v>19.905200000000605</v>
      </c>
    </row>
    <row r="1259" spans="1:7" x14ac:dyDescent="0.3">
      <c r="A1259" s="2">
        <v>42346</v>
      </c>
      <c r="B1259" s="1">
        <v>29.557500000000001</v>
      </c>
      <c r="C1259" s="1">
        <v>677.33010000000002</v>
      </c>
      <c r="D1259" s="1">
        <v>106.49</v>
      </c>
      <c r="E1259" s="3">
        <f t="shared" si="58"/>
        <v>702.73520000000053</v>
      </c>
      <c r="F1259" s="4">
        <f t="shared" si="59"/>
        <v>-3.2249999999999091</v>
      </c>
      <c r="G1259" s="4">
        <f t="shared" si="60"/>
        <v>3.2249999999999091</v>
      </c>
    </row>
    <row r="1260" spans="1:7" x14ac:dyDescent="0.3">
      <c r="A1260" s="2">
        <v>42345</v>
      </c>
      <c r="B1260" s="1">
        <v>29.57</v>
      </c>
      <c r="C1260" s="1">
        <v>669.83010000000002</v>
      </c>
      <c r="D1260" s="1">
        <v>105.61</v>
      </c>
      <c r="E1260" s="3">
        <f t="shared" si="58"/>
        <v>705.96020000000044</v>
      </c>
      <c r="F1260" s="4">
        <f t="shared" si="59"/>
        <v>-3.5945999999994456</v>
      </c>
      <c r="G1260" s="4">
        <f t="shared" si="60"/>
        <v>3.5945999999994456</v>
      </c>
    </row>
    <row r="1261" spans="1:7" x14ac:dyDescent="0.3">
      <c r="A1261" s="2">
        <v>42342</v>
      </c>
      <c r="B1261" s="1">
        <v>29.7575</v>
      </c>
      <c r="C1261" s="1">
        <v>672.63990000000001</v>
      </c>
      <c r="D1261" s="1">
        <v>106.18</v>
      </c>
      <c r="E1261" s="3">
        <f t="shared" si="58"/>
        <v>709.55479999999989</v>
      </c>
      <c r="F1261" s="4">
        <f t="shared" si="59"/>
        <v>24.654799999999796</v>
      </c>
      <c r="G1261" s="4">
        <f t="shared" si="60"/>
        <v>-24.654799999999796</v>
      </c>
    </row>
    <row r="1262" spans="1:7" x14ac:dyDescent="0.3">
      <c r="A1262" s="2">
        <v>42341</v>
      </c>
      <c r="B1262" s="1">
        <v>28.8</v>
      </c>
      <c r="C1262" s="1">
        <v>666.25</v>
      </c>
      <c r="D1262" s="1">
        <v>104.38</v>
      </c>
      <c r="E1262" s="3">
        <f t="shared" si="58"/>
        <v>684.90000000000009</v>
      </c>
      <c r="F1262" s="4">
        <f t="shared" si="59"/>
        <v>0.77999999999974534</v>
      </c>
      <c r="G1262" s="4">
        <f t="shared" si="60"/>
        <v>-0.77999999999974534</v>
      </c>
    </row>
    <row r="1263" spans="1:7" x14ac:dyDescent="0.3">
      <c r="A1263" s="2">
        <v>42340</v>
      </c>
      <c r="B1263" s="1">
        <v>29.07</v>
      </c>
      <c r="C1263" s="1">
        <v>676.01</v>
      </c>
      <c r="D1263" s="1">
        <v>106.07</v>
      </c>
      <c r="E1263" s="3">
        <f t="shared" si="58"/>
        <v>684.12000000000035</v>
      </c>
      <c r="F1263" s="4">
        <f t="shared" si="59"/>
        <v>1.6498000000001412</v>
      </c>
      <c r="G1263" s="4">
        <f t="shared" si="60"/>
        <v>-1.6498000000001412</v>
      </c>
    </row>
    <row r="1264" spans="1:7" x14ac:dyDescent="0.3">
      <c r="A1264" s="2">
        <v>42339</v>
      </c>
      <c r="B1264" s="1">
        <v>29.335000000000001</v>
      </c>
      <c r="C1264" s="1">
        <v>679.06010000000003</v>
      </c>
      <c r="D1264" s="1">
        <v>107.12</v>
      </c>
      <c r="E1264" s="3">
        <f t="shared" si="58"/>
        <v>682.4702000000002</v>
      </c>
      <c r="F1264" s="4">
        <f t="shared" si="59"/>
        <v>-41.079799999999977</v>
      </c>
      <c r="G1264" s="4">
        <f t="shared" si="60"/>
        <v>41.079799999999977</v>
      </c>
    </row>
    <row r="1265" spans="1:7" x14ac:dyDescent="0.3">
      <c r="A1265" s="2">
        <v>42338</v>
      </c>
      <c r="B1265" s="1">
        <v>29.574999999999999</v>
      </c>
      <c r="C1265" s="1">
        <v>664.8</v>
      </c>
      <c r="D1265" s="1">
        <v>104.24</v>
      </c>
      <c r="E1265" s="3">
        <f t="shared" si="58"/>
        <v>723.55000000000018</v>
      </c>
      <c r="F1265" s="4">
        <f t="shared" si="59"/>
        <v>13.4050000000002</v>
      </c>
      <c r="G1265" s="4">
        <f t="shared" si="60"/>
        <v>-13.4050000000002</v>
      </c>
    </row>
    <row r="1266" spans="1:7" x14ac:dyDescent="0.3">
      <c r="A1266" s="2">
        <v>42335</v>
      </c>
      <c r="B1266" s="1">
        <v>29.452500000000001</v>
      </c>
      <c r="C1266" s="1">
        <v>673.26</v>
      </c>
      <c r="D1266" s="1">
        <v>105.45</v>
      </c>
      <c r="E1266" s="3">
        <f t="shared" si="58"/>
        <v>710.14499999999998</v>
      </c>
      <c r="F1266" s="4">
        <f t="shared" si="59"/>
        <v>-7.7101999999999862</v>
      </c>
      <c r="G1266" s="4">
        <f t="shared" si="60"/>
        <v>7.7101999999999862</v>
      </c>
    </row>
    <row r="1267" spans="1:7" x14ac:dyDescent="0.3">
      <c r="A1267" s="2">
        <v>42334</v>
      </c>
      <c r="B1267" s="1">
        <v>29.5075</v>
      </c>
      <c r="C1267" s="1">
        <v>675.34010000000001</v>
      </c>
      <c r="D1267" s="1">
        <v>105.41</v>
      </c>
      <c r="E1267" s="3">
        <f t="shared" si="58"/>
        <v>717.85519999999997</v>
      </c>
      <c r="F1267" s="4">
        <f t="shared" si="59"/>
        <v>0</v>
      </c>
      <c r="G1267" s="4">
        <f t="shared" si="60"/>
        <v>0</v>
      </c>
    </row>
    <row r="1268" spans="1:7" x14ac:dyDescent="0.3">
      <c r="A1268" s="2">
        <v>42333</v>
      </c>
      <c r="B1268" s="1">
        <v>29.5075</v>
      </c>
      <c r="C1268" s="1">
        <v>675.34010000000001</v>
      </c>
      <c r="D1268" s="1">
        <v>105.41</v>
      </c>
      <c r="E1268" s="3">
        <f t="shared" si="58"/>
        <v>717.85519999999997</v>
      </c>
      <c r="F1268" s="4">
        <f t="shared" si="59"/>
        <v>4.3553999999999178</v>
      </c>
      <c r="G1268" s="4">
        <f t="shared" si="60"/>
        <v>-4.3553999999999178</v>
      </c>
    </row>
    <row r="1269" spans="1:7" x14ac:dyDescent="0.3">
      <c r="A1269" s="2">
        <v>42332</v>
      </c>
      <c r="B1269" s="1">
        <v>29.72</v>
      </c>
      <c r="C1269" s="1">
        <v>671.1499</v>
      </c>
      <c r="D1269" s="1">
        <v>105.74</v>
      </c>
      <c r="E1269" s="3">
        <f t="shared" si="58"/>
        <v>713.49980000000005</v>
      </c>
      <c r="F1269" s="4">
        <f t="shared" si="59"/>
        <v>22.644800000000032</v>
      </c>
      <c r="G1269" s="4">
        <f t="shared" si="60"/>
        <v>-22.644800000000032</v>
      </c>
    </row>
    <row r="1270" spans="1:7" x14ac:dyDescent="0.3">
      <c r="A1270" s="2">
        <v>42331</v>
      </c>
      <c r="B1270" s="1">
        <v>29.4375</v>
      </c>
      <c r="C1270" s="1">
        <v>678.99</v>
      </c>
      <c r="D1270" s="1">
        <v>106.95</v>
      </c>
      <c r="E1270" s="3">
        <f t="shared" si="58"/>
        <v>690.85500000000002</v>
      </c>
      <c r="F1270" s="4">
        <f t="shared" si="59"/>
        <v>9.1049999999995634</v>
      </c>
      <c r="G1270" s="4">
        <f t="shared" si="60"/>
        <v>-9.1049999999995634</v>
      </c>
    </row>
    <row r="1271" spans="1:7" x14ac:dyDescent="0.3">
      <c r="A1271" s="2">
        <v>42328</v>
      </c>
      <c r="B1271" s="1">
        <v>29.824999999999999</v>
      </c>
      <c r="C1271" s="1">
        <v>668.45</v>
      </c>
      <c r="D1271" s="1">
        <v>107.32</v>
      </c>
      <c r="E1271" s="3">
        <f t="shared" si="58"/>
        <v>681.75000000000045</v>
      </c>
      <c r="F1271" s="4">
        <f t="shared" si="59"/>
        <v>-0.33999999999923602</v>
      </c>
      <c r="G1271" s="4">
        <f t="shared" si="60"/>
        <v>0.33999999999923602</v>
      </c>
    </row>
    <row r="1272" spans="1:7" x14ac:dyDescent="0.3">
      <c r="A1272" s="2">
        <v>42327</v>
      </c>
      <c r="B1272" s="1">
        <v>29.695</v>
      </c>
      <c r="C1272" s="1">
        <v>661.27</v>
      </c>
      <c r="D1272" s="1">
        <v>106.26</v>
      </c>
      <c r="E1272" s="3">
        <f t="shared" si="58"/>
        <v>682.08999999999969</v>
      </c>
      <c r="F1272" s="4">
        <f t="shared" si="59"/>
        <v>44.284999999999854</v>
      </c>
      <c r="G1272" s="4">
        <f t="shared" si="60"/>
        <v>-44.284999999999854</v>
      </c>
    </row>
    <row r="1273" spans="1:7" x14ac:dyDescent="0.3">
      <c r="A1273" s="2">
        <v>42326</v>
      </c>
      <c r="B1273" s="1">
        <v>29.322500000000002</v>
      </c>
      <c r="C1273" s="1">
        <v>663.54</v>
      </c>
      <c r="D1273" s="1">
        <v>107.77</v>
      </c>
      <c r="E1273" s="3">
        <f t="shared" si="58"/>
        <v>637.80499999999984</v>
      </c>
      <c r="F1273" s="4">
        <f t="shared" si="59"/>
        <v>32.679999999999836</v>
      </c>
      <c r="G1273" s="4">
        <f t="shared" si="60"/>
        <v>-32.679999999999836</v>
      </c>
    </row>
    <row r="1274" spans="1:7" x14ac:dyDescent="0.3">
      <c r="A1274" s="2">
        <v>42325</v>
      </c>
      <c r="B1274" s="1">
        <v>28.422499999999999</v>
      </c>
      <c r="C1274" s="1">
        <v>643.29999999999995</v>
      </c>
      <c r="D1274" s="1">
        <v>105.13</v>
      </c>
      <c r="E1274" s="3">
        <f t="shared" si="58"/>
        <v>605.125</v>
      </c>
      <c r="F1274" s="4">
        <f t="shared" si="59"/>
        <v>-36.880199999999604</v>
      </c>
      <c r="G1274" s="4">
        <f t="shared" si="60"/>
        <v>36.880199999999604</v>
      </c>
    </row>
    <row r="1275" spans="1:7" x14ac:dyDescent="0.3">
      <c r="A1275" s="2">
        <v>42324</v>
      </c>
      <c r="B1275" s="1">
        <v>28.543700000000001</v>
      </c>
      <c r="C1275" s="1">
        <v>647.81010000000003</v>
      </c>
      <c r="D1275" s="1">
        <v>104.04</v>
      </c>
      <c r="E1275" s="3">
        <f t="shared" si="58"/>
        <v>642.0051999999996</v>
      </c>
      <c r="F1275" s="4">
        <f t="shared" si="59"/>
        <v>32.054999999999382</v>
      </c>
      <c r="G1275" s="4">
        <f t="shared" si="60"/>
        <v>-32.054999999999382</v>
      </c>
    </row>
    <row r="1276" spans="1:7" x14ac:dyDescent="0.3">
      <c r="A1276" s="2">
        <v>42321</v>
      </c>
      <c r="B1276" s="1">
        <v>28.085000000000001</v>
      </c>
      <c r="C1276" s="1">
        <v>642.3501</v>
      </c>
      <c r="D1276" s="1">
        <v>103.95</v>
      </c>
      <c r="E1276" s="3">
        <f t="shared" si="58"/>
        <v>609.95020000000022</v>
      </c>
      <c r="F1276" s="4">
        <f t="shared" si="59"/>
        <v>-7.3499999999999091</v>
      </c>
      <c r="G1276" s="4">
        <f t="shared" si="60"/>
        <v>7.3499999999999091</v>
      </c>
    </row>
    <row r="1277" spans="1:7" x14ac:dyDescent="0.3">
      <c r="A1277" s="2">
        <v>42320</v>
      </c>
      <c r="B1277" s="1">
        <v>28.93</v>
      </c>
      <c r="C1277" s="1">
        <v>665.6001</v>
      </c>
      <c r="D1277" s="1">
        <v>108.02</v>
      </c>
      <c r="E1277" s="3">
        <f t="shared" si="58"/>
        <v>617.30020000000013</v>
      </c>
      <c r="F1277" s="4">
        <f t="shared" si="59"/>
        <v>-0.37479999999959546</v>
      </c>
      <c r="G1277" s="4">
        <f t="shared" si="60"/>
        <v>0.37479999999959546</v>
      </c>
    </row>
    <row r="1278" spans="1:7" x14ac:dyDescent="0.3">
      <c r="A1278" s="2">
        <v>42319</v>
      </c>
      <c r="B1278" s="1">
        <v>29.0275</v>
      </c>
      <c r="C1278" s="1">
        <v>673.25</v>
      </c>
      <c r="D1278" s="1">
        <v>109.01</v>
      </c>
      <c r="E1278" s="3">
        <f t="shared" si="58"/>
        <v>617.67499999999973</v>
      </c>
      <c r="F1278" s="4">
        <f t="shared" si="59"/>
        <v>-3.1098000000006323</v>
      </c>
      <c r="G1278" s="4">
        <f t="shared" si="60"/>
        <v>3.1098000000006323</v>
      </c>
    </row>
    <row r="1279" spans="1:7" x14ac:dyDescent="0.3">
      <c r="A1279" s="2">
        <v>42318</v>
      </c>
      <c r="B1279" s="1">
        <v>29.192499999999999</v>
      </c>
      <c r="C1279" s="1">
        <v>659.67989999999998</v>
      </c>
      <c r="D1279" s="1">
        <v>107.91</v>
      </c>
      <c r="E1279" s="3">
        <f t="shared" si="58"/>
        <v>620.78480000000036</v>
      </c>
      <c r="F1279" s="4">
        <f t="shared" si="59"/>
        <v>-67.520199999999932</v>
      </c>
      <c r="G1279" s="4">
        <f t="shared" si="60"/>
        <v>67.520199999999932</v>
      </c>
    </row>
    <row r="1280" spans="1:7" x14ac:dyDescent="0.3">
      <c r="A1280" s="2">
        <v>42317</v>
      </c>
      <c r="B1280" s="1">
        <v>30.142499999999998</v>
      </c>
      <c r="C1280" s="1">
        <v>655.49</v>
      </c>
      <c r="D1280" s="1">
        <v>106.49</v>
      </c>
      <c r="E1280" s="3">
        <f t="shared" si="58"/>
        <v>688.30500000000029</v>
      </c>
      <c r="F1280" s="4">
        <f t="shared" si="59"/>
        <v>-1.7851999999998043</v>
      </c>
      <c r="G1280" s="4">
        <f t="shared" si="60"/>
        <v>1.7851999999998043</v>
      </c>
    </row>
    <row r="1281" spans="1:7" x14ac:dyDescent="0.3">
      <c r="A1281" s="2">
        <v>42314</v>
      </c>
      <c r="B1281" s="1">
        <v>30.265000000000001</v>
      </c>
      <c r="C1281" s="1">
        <v>659.37009999999998</v>
      </c>
      <c r="D1281" s="1">
        <v>107.095</v>
      </c>
      <c r="E1281" s="3">
        <f t="shared" si="58"/>
        <v>690.0902000000001</v>
      </c>
      <c r="F1281" s="4">
        <f t="shared" si="59"/>
        <v>42.490400000000591</v>
      </c>
      <c r="G1281" s="4">
        <f t="shared" si="60"/>
        <v>-42.490400000000591</v>
      </c>
    </row>
    <row r="1282" spans="1:7" x14ac:dyDescent="0.3">
      <c r="A1282" s="2">
        <v>42313</v>
      </c>
      <c r="B1282" s="1">
        <v>30.23</v>
      </c>
      <c r="C1282" s="1">
        <v>655.6499</v>
      </c>
      <c r="D1282" s="1">
        <v>108.76</v>
      </c>
      <c r="E1282" s="3">
        <f t="shared" si="58"/>
        <v>647.5997999999995</v>
      </c>
      <c r="F1282" s="4">
        <f t="shared" si="59"/>
        <v>-80.500200000000405</v>
      </c>
      <c r="G1282" s="4">
        <f t="shared" si="60"/>
        <v>80.500200000000405</v>
      </c>
    </row>
    <row r="1283" spans="1:7" x14ac:dyDescent="0.3">
      <c r="A1283" s="2">
        <v>42312</v>
      </c>
      <c r="B1283" s="1">
        <v>30.5</v>
      </c>
      <c r="C1283" s="1">
        <v>640.95000000000005</v>
      </c>
      <c r="D1283" s="1">
        <v>103.94</v>
      </c>
      <c r="E1283" s="3">
        <f t="shared" si="58"/>
        <v>728.09999999999991</v>
      </c>
      <c r="F1283" s="4">
        <f t="shared" si="59"/>
        <v>-3.0452000000004773</v>
      </c>
      <c r="G1283" s="4">
        <f t="shared" si="60"/>
        <v>3.0452000000004773</v>
      </c>
    </row>
    <row r="1284" spans="1:7" x14ac:dyDescent="0.3">
      <c r="A1284" s="2">
        <v>42311</v>
      </c>
      <c r="B1284" s="1">
        <v>30.642499999999998</v>
      </c>
      <c r="C1284" s="1">
        <v>625.31010000000003</v>
      </c>
      <c r="D1284" s="1">
        <v>102.58</v>
      </c>
      <c r="E1284" s="3">
        <f t="shared" si="58"/>
        <v>731.14520000000039</v>
      </c>
      <c r="F1284" s="4">
        <f t="shared" si="59"/>
        <v>25.894999999999982</v>
      </c>
      <c r="G1284" s="4">
        <f t="shared" si="60"/>
        <v>-25.894999999999982</v>
      </c>
    </row>
    <row r="1285" spans="1:7" x14ac:dyDescent="0.3">
      <c r="A1285" s="2">
        <v>42310</v>
      </c>
      <c r="B1285" s="1">
        <v>30.295000000000002</v>
      </c>
      <c r="C1285" s="1">
        <v>628.3501</v>
      </c>
      <c r="D1285" s="1">
        <v>103.31</v>
      </c>
      <c r="E1285" s="3">
        <f t="shared" si="58"/>
        <v>705.2502000000004</v>
      </c>
      <c r="F1285" s="4">
        <f t="shared" si="59"/>
        <v>-0.89959999999928186</v>
      </c>
      <c r="G1285" s="4">
        <f t="shared" si="60"/>
        <v>0.89959999999928186</v>
      </c>
    </row>
    <row r="1286" spans="1:7" x14ac:dyDescent="0.3">
      <c r="A1286" s="2">
        <v>42307</v>
      </c>
      <c r="B1286" s="1">
        <v>29.875</v>
      </c>
      <c r="C1286" s="1">
        <v>625.8999</v>
      </c>
      <c r="D1286" s="1">
        <v>101.97</v>
      </c>
      <c r="E1286" s="3">
        <f t="shared" ref="E1286:E1304" si="61">B1286*$J$1+C1286*$K$1+D1286*$L$1</f>
        <v>706.14979999999969</v>
      </c>
      <c r="F1286" s="4">
        <f t="shared" ref="F1286:F1303" si="62">E1286-E1287</f>
        <v>44.024799999999686</v>
      </c>
      <c r="G1286" s="4">
        <f t="shared" ref="G1286:G1303" si="63">-F1286</f>
        <v>-44.024799999999686</v>
      </c>
    </row>
    <row r="1287" spans="1:7" x14ac:dyDescent="0.3">
      <c r="A1287" s="2">
        <v>42306</v>
      </c>
      <c r="B1287" s="1">
        <v>30.1325</v>
      </c>
      <c r="C1287" s="1">
        <v>626.54999999999995</v>
      </c>
      <c r="D1287" s="1">
        <v>104.88</v>
      </c>
      <c r="E1287" s="3">
        <f t="shared" si="61"/>
        <v>662.125</v>
      </c>
      <c r="F1287" s="4">
        <f t="shared" si="62"/>
        <v>21.049799999999777</v>
      </c>
      <c r="G1287" s="4">
        <f t="shared" si="63"/>
        <v>-21.049799999999777</v>
      </c>
    </row>
    <row r="1288" spans="1:7" x14ac:dyDescent="0.3">
      <c r="A1288" s="2">
        <v>42305</v>
      </c>
      <c r="B1288" s="1">
        <v>29.817499999999999</v>
      </c>
      <c r="C1288" s="1">
        <v>617.1001</v>
      </c>
      <c r="D1288" s="1">
        <v>104.2</v>
      </c>
      <c r="E1288" s="3">
        <f t="shared" si="61"/>
        <v>641.07520000000022</v>
      </c>
      <c r="F1288" s="4">
        <f t="shared" si="62"/>
        <v>61.180200000000241</v>
      </c>
      <c r="G1288" s="4">
        <f t="shared" si="63"/>
        <v>-61.180200000000241</v>
      </c>
    </row>
    <row r="1289" spans="1:7" x14ac:dyDescent="0.3">
      <c r="A1289" s="2">
        <v>42304</v>
      </c>
      <c r="B1289" s="1">
        <v>28.637499999999999</v>
      </c>
      <c r="C1289" s="1">
        <v>611.01</v>
      </c>
      <c r="D1289" s="1">
        <v>103.7</v>
      </c>
      <c r="E1289" s="3">
        <f t="shared" si="61"/>
        <v>579.89499999999998</v>
      </c>
      <c r="F1289" s="4">
        <f t="shared" si="62"/>
        <v>-2.9251999999996769</v>
      </c>
      <c r="G1289" s="4">
        <f t="shared" si="63"/>
        <v>2.9251999999996769</v>
      </c>
    </row>
    <row r="1290" spans="1:7" x14ac:dyDescent="0.3">
      <c r="A1290" s="2">
        <v>42303</v>
      </c>
      <c r="B1290" s="1">
        <v>28.82</v>
      </c>
      <c r="C1290" s="1">
        <v>608.61009999999999</v>
      </c>
      <c r="D1290" s="1">
        <v>103.77</v>
      </c>
      <c r="E1290" s="3">
        <f t="shared" si="61"/>
        <v>582.82019999999966</v>
      </c>
      <c r="F1290" s="4">
        <f t="shared" si="62"/>
        <v>-59.939800000000332</v>
      </c>
      <c r="G1290" s="4">
        <f t="shared" si="63"/>
        <v>59.939800000000332</v>
      </c>
    </row>
    <row r="1291" spans="1:7" x14ac:dyDescent="0.3">
      <c r="A1291" s="2">
        <v>42300</v>
      </c>
      <c r="B1291" s="1">
        <v>29.77</v>
      </c>
      <c r="C1291" s="1">
        <v>599.03</v>
      </c>
      <c r="D1291" s="1">
        <v>102.19</v>
      </c>
      <c r="E1291" s="3">
        <f t="shared" si="61"/>
        <v>642.76</v>
      </c>
      <c r="F1291" s="4">
        <f t="shared" si="62"/>
        <v>64.590199999999868</v>
      </c>
      <c r="G1291" s="4">
        <f t="shared" si="63"/>
        <v>-64.590199999999868</v>
      </c>
    </row>
    <row r="1292" spans="1:7" x14ac:dyDescent="0.3">
      <c r="A1292" s="2">
        <v>42299</v>
      </c>
      <c r="B1292" s="1">
        <v>28.875</v>
      </c>
      <c r="C1292" s="1">
        <v>563.90989999999999</v>
      </c>
      <c r="D1292" s="1">
        <v>99.67</v>
      </c>
      <c r="E1292" s="3">
        <f t="shared" si="61"/>
        <v>578.16980000000012</v>
      </c>
      <c r="F1292" s="4">
        <f t="shared" si="62"/>
        <v>-13.170199999999795</v>
      </c>
      <c r="G1292" s="4">
        <f t="shared" si="63"/>
        <v>13.170199999999795</v>
      </c>
    </row>
    <row r="1293" spans="1:7" x14ac:dyDescent="0.3">
      <c r="A1293" s="2">
        <v>42298</v>
      </c>
      <c r="B1293" s="1">
        <v>28.44</v>
      </c>
      <c r="C1293" s="1">
        <v>555.77</v>
      </c>
      <c r="D1293" s="1">
        <v>97.11</v>
      </c>
      <c r="E1293" s="3">
        <f t="shared" si="61"/>
        <v>591.33999999999992</v>
      </c>
      <c r="F1293" s="4">
        <f t="shared" si="62"/>
        <v>-12.544799999999896</v>
      </c>
      <c r="G1293" s="4">
        <f t="shared" si="63"/>
        <v>12.544799999999896</v>
      </c>
    </row>
    <row r="1294" spans="1:7" x14ac:dyDescent="0.3">
      <c r="A1294" s="2">
        <v>42297</v>
      </c>
      <c r="B1294" s="1">
        <v>28.442499999999999</v>
      </c>
      <c r="C1294" s="1">
        <v>560.87990000000002</v>
      </c>
      <c r="D1294" s="1">
        <v>97</v>
      </c>
      <c r="E1294" s="3">
        <f t="shared" si="61"/>
        <v>603.88479999999981</v>
      </c>
      <c r="F1294" s="4">
        <f t="shared" si="62"/>
        <v>30.360000000000127</v>
      </c>
      <c r="G1294" s="4">
        <f t="shared" si="63"/>
        <v>-30.360000000000127</v>
      </c>
    </row>
    <row r="1295" spans="1:7" x14ac:dyDescent="0.3">
      <c r="A1295" s="2">
        <v>42296</v>
      </c>
      <c r="B1295" s="1">
        <v>27.932500000000001</v>
      </c>
      <c r="C1295" s="1">
        <v>573.1499</v>
      </c>
      <c r="D1295" s="1">
        <v>98.47</v>
      </c>
      <c r="E1295" s="3">
        <f t="shared" si="61"/>
        <v>573.52479999999969</v>
      </c>
      <c r="F1295" s="4">
        <f t="shared" si="62"/>
        <v>-5.1952000000001135</v>
      </c>
      <c r="G1295" s="4">
        <f t="shared" si="63"/>
        <v>5.1952000000001135</v>
      </c>
    </row>
    <row r="1296" spans="1:7" x14ac:dyDescent="0.3">
      <c r="A1296" s="2">
        <v>42293</v>
      </c>
      <c r="B1296" s="1">
        <v>27.76</v>
      </c>
      <c r="C1296" s="1">
        <v>570.76</v>
      </c>
      <c r="D1296" s="1">
        <v>97.54</v>
      </c>
      <c r="E1296" s="3">
        <f t="shared" si="61"/>
        <v>578.7199999999998</v>
      </c>
      <c r="F1296" s="4">
        <f t="shared" si="62"/>
        <v>-25.209800000000087</v>
      </c>
      <c r="G1296" s="4">
        <f t="shared" si="63"/>
        <v>25.209800000000087</v>
      </c>
    </row>
    <row r="1297" spans="1:7" x14ac:dyDescent="0.3">
      <c r="A1297" s="2">
        <v>42292</v>
      </c>
      <c r="B1297" s="1">
        <v>27.965</v>
      </c>
      <c r="C1297" s="1">
        <v>562.43989999999997</v>
      </c>
      <c r="D1297" s="1">
        <v>95.96</v>
      </c>
      <c r="E1297" s="3">
        <f t="shared" si="61"/>
        <v>603.92979999999989</v>
      </c>
      <c r="F1297" s="4">
        <f t="shared" si="62"/>
        <v>18.044599999999491</v>
      </c>
      <c r="G1297" s="4">
        <f t="shared" si="63"/>
        <v>-18.044599999999491</v>
      </c>
    </row>
    <row r="1298" spans="1:7" x14ac:dyDescent="0.3">
      <c r="A1298" s="2">
        <v>42291</v>
      </c>
      <c r="B1298" s="1">
        <v>27.552499999999998</v>
      </c>
      <c r="C1298" s="1">
        <v>544.83010000000002</v>
      </c>
      <c r="D1298" s="1">
        <v>94.07</v>
      </c>
      <c r="E1298" s="3">
        <f t="shared" si="61"/>
        <v>585.8852000000004</v>
      </c>
      <c r="F1298" s="4">
        <f t="shared" si="62"/>
        <v>-26.889599999999291</v>
      </c>
      <c r="G1298" s="4">
        <f t="shared" si="63"/>
        <v>26.889599999999291</v>
      </c>
    </row>
    <row r="1299" spans="1:7" x14ac:dyDescent="0.3">
      <c r="A1299" s="2">
        <v>42290</v>
      </c>
      <c r="B1299" s="1">
        <v>27.947500000000002</v>
      </c>
      <c r="C1299" s="1">
        <v>548.8999</v>
      </c>
      <c r="D1299" s="1">
        <v>94.12</v>
      </c>
      <c r="E1299" s="3">
        <f t="shared" si="61"/>
        <v>612.77479999999969</v>
      </c>
      <c r="F1299" s="4">
        <f t="shared" si="62"/>
        <v>2.5950000000000273</v>
      </c>
      <c r="G1299" s="4">
        <f t="shared" si="63"/>
        <v>-2.5950000000000273</v>
      </c>
    </row>
    <row r="1300" spans="1:7" x14ac:dyDescent="0.3">
      <c r="A1300" s="2">
        <v>42289</v>
      </c>
      <c r="B1300" s="1">
        <v>27.9</v>
      </c>
      <c r="C1300" s="1">
        <v>550.18989999999997</v>
      </c>
      <c r="D1300" s="1">
        <v>94.26</v>
      </c>
      <c r="E1300" s="3">
        <f t="shared" si="61"/>
        <v>610.17979999999966</v>
      </c>
      <c r="F1300" s="4">
        <f t="shared" si="62"/>
        <v>-6.1202000000002954</v>
      </c>
      <c r="G1300" s="4">
        <f t="shared" si="63"/>
        <v>6.1202000000002954</v>
      </c>
    </row>
    <row r="1301" spans="1:7" x14ac:dyDescent="0.3">
      <c r="A1301" s="2">
        <v>42286</v>
      </c>
      <c r="B1301" s="1">
        <v>28.03</v>
      </c>
      <c r="C1301" s="1">
        <v>539.79999999999995</v>
      </c>
      <c r="D1301" s="1">
        <v>93.24</v>
      </c>
      <c r="E1301" s="3">
        <f t="shared" si="61"/>
        <v>616.29999999999995</v>
      </c>
      <c r="F1301" s="4">
        <f t="shared" si="62"/>
        <v>30.630199999999832</v>
      </c>
      <c r="G1301" s="4">
        <f t="shared" si="63"/>
        <v>-30.630199999999832</v>
      </c>
    </row>
    <row r="1302" spans="1:7" x14ac:dyDescent="0.3">
      <c r="A1302" s="2">
        <v>42285</v>
      </c>
      <c r="B1302" s="1">
        <v>27.375</v>
      </c>
      <c r="C1302" s="1">
        <v>533.15989999999999</v>
      </c>
      <c r="D1302" s="1">
        <v>92.47</v>
      </c>
      <c r="E1302" s="3">
        <f t="shared" si="61"/>
        <v>585.66980000000012</v>
      </c>
      <c r="F1302" s="4">
        <f t="shared" si="62"/>
        <v>-34.959999999999582</v>
      </c>
      <c r="G1302" s="4">
        <f t="shared" si="63"/>
        <v>34.959999999999582</v>
      </c>
    </row>
    <row r="1303" spans="1:7" x14ac:dyDescent="0.3">
      <c r="A1303" s="2">
        <v>42284</v>
      </c>
      <c r="B1303" s="1">
        <v>27.695</v>
      </c>
      <c r="C1303" s="1">
        <v>541.93989999999997</v>
      </c>
      <c r="D1303" s="1">
        <v>92.4</v>
      </c>
      <c r="E1303" s="3">
        <f t="shared" si="61"/>
        <v>620.6297999999997</v>
      </c>
      <c r="F1303" s="4">
        <f t="shared" si="62"/>
        <v>10.294799999999668</v>
      </c>
      <c r="G1303" s="4">
        <f t="shared" si="63"/>
        <v>-10.294799999999668</v>
      </c>
    </row>
    <row r="1304" spans="1:7" x14ac:dyDescent="0.3">
      <c r="A1304" s="2"/>
      <c r="B1304" s="1">
        <v>27.827500000000001</v>
      </c>
      <c r="C1304" s="1">
        <v>537.48</v>
      </c>
      <c r="D1304" s="1">
        <v>92.8</v>
      </c>
      <c r="E1304" s="3">
        <f t="shared" si="61"/>
        <v>610.33500000000004</v>
      </c>
    </row>
  </sheetData>
  <mergeCells count="1">
    <mergeCell ref="I6:J6"/>
  </mergeCells>
  <dataValidations count="1">
    <dataValidation allowBlank="1" showErrorMessage="1" promptTitle="TRAFO" prompt="$A$1:$D$1310" sqref="A1" xr:uid="{7C2695FF-56A3-438F-85ED-912F0F3B4324}"/>
  </dataValidation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CDCB-971D-46EB-BB08-3D9F6349441A}">
  <dimension ref="A1:AR1301"/>
  <sheetViews>
    <sheetView showFormulas="1" tabSelected="1" zoomScale="83" zoomScaleNormal="100" workbookViewId="0">
      <selection activeCell="E2" sqref="E2"/>
    </sheetView>
  </sheetViews>
  <sheetFormatPr defaultColWidth="8.6640625" defaultRowHeight="14.55" x14ac:dyDescent="0.3"/>
  <cols>
    <col min="1" max="1" width="13.44140625" customWidth="1"/>
    <col min="2" max="2" width="14.109375" customWidth="1"/>
    <col min="3" max="3" width="14.6640625" customWidth="1"/>
    <col min="4" max="4" width="12.109375" bestFit="1" customWidth="1"/>
    <col min="5" max="5" width="10.6640625" bestFit="1" customWidth="1"/>
    <col min="6" max="7" width="10.6640625" customWidth="1"/>
    <col min="8" max="8" width="17.44140625" bestFit="1" customWidth="1"/>
    <col min="9" max="9" width="25.88671875" bestFit="1" customWidth="1"/>
    <col min="12" max="12" width="11.77734375" bestFit="1" customWidth="1"/>
    <col min="14" max="14" width="10.6640625" style="51" bestFit="1" customWidth="1"/>
    <col min="16" max="16" width="13.44140625" style="1" bestFit="1" customWidth="1"/>
  </cols>
  <sheetData>
    <row r="1" spans="1:44" ht="15.15" thickBot="1" x14ac:dyDescent="0.35">
      <c r="A1" s="44" t="s">
        <v>25</v>
      </c>
      <c r="B1" s="44" t="s">
        <v>9</v>
      </c>
      <c r="C1" s="44" t="s">
        <v>10</v>
      </c>
      <c r="D1" s="44" t="s">
        <v>26</v>
      </c>
      <c r="E1" s="44" t="s">
        <v>27</v>
      </c>
      <c r="F1" s="44" t="s">
        <v>28</v>
      </c>
      <c r="G1" s="5"/>
      <c r="H1" s="32" t="s">
        <v>29</v>
      </c>
      <c r="I1" s="40">
        <v>0.46103917400415034</v>
      </c>
      <c r="L1" t="s">
        <v>54</v>
      </c>
      <c r="M1" t="s">
        <v>29</v>
      </c>
      <c r="N1" s="51">
        <v>0.46103917400415034</v>
      </c>
      <c r="P1" s="1" t="s">
        <v>59</v>
      </c>
      <c r="Q1" s="1" t="s">
        <v>60</v>
      </c>
    </row>
    <row r="2" spans="1:44" x14ac:dyDescent="0.3">
      <c r="A2" s="41">
        <v>44110</v>
      </c>
      <c r="B2" s="42">
        <v>113.16</v>
      </c>
      <c r="C2" s="42">
        <v>3099.96</v>
      </c>
      <c r="D2" s="42">
        <f t="shared" ref="D2:D65" si="0">B2*$I$1+C2*$I$2</f>
        <v>1722.9281950844036</v>
      </c>
      <c r="E2" s="43">
        <f>D2-D3</f>
        <v>-55.026343213002065</v>
      </c>
      <c r="F2" s="43">
        <f t="shared" ref="F2:F65" si="1">-E2</f>
        <v>55.026343213002065</v>
      </c>
      <c r="G2" s="21"/>
      <c r="H2" s="32" t="s">
        <v>30</v>
      </c>
      <c r="I2" s="40">
        <f>1-I1</f>
        <v>0.5389608259958496</v>
      </c>
      <c r="J2" s="21"/>
      <c r="K2" s="21"/>
      <c r="L2" s="21"/>
      <c r="M2" s="21" t="s">
        <v>30</v>
      </c>
      <c r="N2" s="51">
        <v>0.5389608259958496</v>
      </c>
      <c r="O2" s="21"/>
      <c r="P2" s="50" t="s">
        <v>57</v>
      </c>
      <c r="Q2" s="21">
        <f>SQRT(N1^2+N2^2)</f>
        <v>0.7092502322344052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 x14ac:dyDescent="0.3">
      <c r="A3" s="37">
        <v>44109</v>
      </c>
      <c r="B3" s="38">
        <v>116.5</v>
      </c>
      <c r="C3" s="38">
        <v>3199.2</v>
      </c>
      <c r="D3" s="38">
        <f t="shared" si="0"/>
        <v>1777.9545382974056</v>
      </c>
      <c r="E3" s="39">
        <f t="shared" ref="E3:E65" si="2">D3-D4</f>
        <v>41.595309614426696</v>
      </c>
      <c r="F3" s="39">
        <f t="shared" si="1"/>
        <v>-41.595309614426696</v>
      </c>
      <c r="G3" s="21"/>
      <c r="H3" s="46" t="s">
        <v>31</v>
      </c>
      <c r="I3" s="39">
        <v>0.9501326154174452</v>
      </c>
      <c r="J3" s="21"/>
      <c r="K3" s="21"/>
      <c r="L3" s="21"/>
      <c r="M3" s="21" t="s">
        <v>31</v>
      </c>
      <c r="N3" s="51">
        <v>0.9501326154174452</v>
      </c>
      <c r="O3" s="21"/>
      <c r="P3" s="5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x14ac:dyDescent="0.3">
      <c r="A4" s="37">
        <v>44106</v>
      </c>
      <c r="B4" s="38">
        <v>113.02</v>
      </c>
      <c r="C4" s="38">
        <v>3125</v>
      </c>
      <c r="D4" s="38">
        <f t="shared" si="0"/>
        <v>1736.3592286829789</v>
      </c>
      <c r="E4" s="39">
        <f t="shared" si="2"/>
        <v>-53.618486796356365</v>
      </c>
      <c r="F4" s="39">
        <f t="shared" si="1"/>
        <v>53.618486796356365</v>
      </c>
      <c r="G4" s="21"/>
      <c r="H4" s="46" t="s">
        <v>17</v>
      </c>
      <c r="I4" s="39">
        <f>AVERAGE(F2:F1300)</f>
        <v>-1.0934703331128208</v>
      </c>
      <c r="J4" s="21"/>
      <c r="K4" s="21"/>
      <c r="L4" s="21"/>
      <c r="M4" s="21" t="s">
        <v>17</v>
      </c>
      <c r="N4" s="51">
        <v>-1.0934703331128208</v>
      </c>
      <c r="O4" s="21"/>
      <c r="P4" s="50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 x14ac:dyDescent="0.3">
      <c r="A5" s="37">
        <v>44105</v>
      </c>
      <c r="B5" s="38">
        <v>116.79</v>
      </c>
      <c r="C5" s="38">
        <v>3221.26</v>
      </c>
      <c r="D5" s="38">
        <f t="shared" si="0"/>
        <v>1789.9777154793353</v>
      </c>
      <c r="E5" s="39">
        <f t="shared" si="2"/>
        <v>39.542647100003023</v>
      </c>
      <c r="F5" s="39">
        <f t="shared" si="1"/>
        <v>-39.542647100003023</v>
      </c>
      <c r="G5" s="21"/>
      <c r="H5" s="46" t="s">
        <v>32</v>
      </c>
      <c r="I5" s="39">
        <f>_xlfn.STDEV.S(F2:F1300)</f>
        <v>17.674004397158473</v>
      </c>
      <c r="J5" s="21"/>
      <c r="K5" s="21"/>
      <c r="L5" s="21"/>
      <c r="M5" s="21" t="s">
        <v>32</v>
      </c>
      <c r="N5" s="51">
        <v>17.674004397158473</v>
      </c>
      <c r="O5" s="21"/>
      <c r="P5" s="50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 x14ac:dyDescent="0.3">
      <c r="A6" s="37">
        <v>44104</v>
      </c>
      <c r="B6" s="38">
        <v>115.81</v>
      </c>
      <c r="C6" s="38">
        <v>3148.73</v>
      </c>
      <c r="D6" s="38">
        <f t="shared" si="0"/>
        <v>1750.4350683793323</v>
      </c>
      <c r="E6" s="39">
        <f t="shared" si="2"/>
        <v>2.8679865593712748</v>
      </c>
      <c r="F6" s="39">
        <f t="shared" si="1"/>
        <v>-2.8679865593712748</v>
      </c>
      <c r="G6" s="21"/>
      <c r="H6" s="46" t="s">
        <v>33</v>
      </c>
      <c r="I6" s="39">
        <f>I4+I5*_xlfn.NORM.S.INV(I3)</f>
        <v>28.00042982891091</v>
      </c>
      <c r="J6" s="21"/>
      <c r="K6" s="21"/>
      <c r="L6" s="21"/>
      <c r="M6" s="21" t="s">
        <v>33</v>
      </c>
      <c r="N6" s="51">
        <v>28.00042982891091</v>
      </c>
      <c r="O6" s="21"/>
      <c r="P6" s="50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x14ac:dyDescent="0.3">
      <c r="A7" s="37">
        <v>44103</v>
      </c>
      <c r="B7" s="38">
        <v>114.09</v>
      </c>
      <c r="C7" s="38">
        <v>3144.88</v>
      </c>
      <c r="D7" s="38">
        <f t="shared" si="0"/>
        <v>1747.567081819961</v>
      </c>
      <c r="E7" s="39">
        <f t="shared" si="2"/>
        <v>-16.122591375682532</v>
      </c>
      <c r="F7" s="39">
        <f t="shared" si="1"/>
        <v>16.122591375682532</v>
      </c>
      <c r="G7" s="21"/>
      <c r="H7" s="46" t="s">
        <v>34</v>
      </c>
      <c r="I7" s="47">
        <f>I4+I5*_xlfn.NORM.DIST(_xlfn.NORM.S.INV(I3),0,1,FALSE)/(1-I3)</f>
        <v>35.382534695779924</v>
      </c>
      <c r="J7" s="21"/>
      <c r="K7" s="21"/>
      <c r="L7" s="21"/>
      <c r="M7" s="21" t="s">
        <v>34</v>
      </c>
      <c r="N7" s="51">
        <v>35.382534695779924</v>
      </c>
      <c r="O7" s="21"/>
      <c r="P7" s="5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44" x14ac:dyDescent="0.3">
      <c r="A8" s="37">
        <v>44102</v>
      </c>
      <c r="B8" s="38">
        <v>114.96</v>
      </c>
      <c r="C8" s="38">
        <v>3174.05</v>
      </c>
      <c r="D8" s="38">
        <f t="shared" si="0"/>
        <v>1763.6896731956435</v>
      </c>
      <c r="E8" s="39">
        <f t="shared" si="2"/>
        <v>43.770373373923576</v>
      </c>
      <c r="F8" s="39">
        <f t="shared" si="1"/>
        <v>-43.770373373923576</v>
      </c>
      <c r="G8" s="21"/>
      <c r="H8" s="46" t="s">
        <v>35</v>
      </c>
      <c r="I8" s="47">
        <f>I4+I5*_xlfn.NORM.DIST(_xlfn.NORM.S.INV(0.99),0,1,FALSE)/0.01</f>
        <v>46.011537516648282</v>
      </c>
      <c r="J8" s="21"/>
      <c r="K8" s="21"/>
      <c r="L8" s="21"/>
      <c r="M8" s="21" t="s">
        <v>35</v>
      </c>
      <c r="N8" s="51">
        <v>46.011537516648282</v>
      </c>
      <c r="O8" s="21"/>
      <c r="P8" s="50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44" x14ac:dyDescent="0.3">
      <c r="A9" s="37">
        <v>44099</v>
      </c>
      <c r="B9" s="38">
        <v>112.28</v>
      </c>
      <c r="C9" s="38">
        <v>3095.13</v>
      </c>
      <c r="D9" s="38">
        <f t="shared" si="0"/>
        <v>1719.91929982172</v>
      </c>
      <c r="E9" s="39">
        <f t="shared" si="2"/>
        <v>42.477127676984082</v>
      </c>
      <c r="F9" s="39">
        <f t="shared" si="1"/>
        <v>-42.477127676984082</v>
      </c>
      <c r="G9" s="21"/>
      <c r="H9" s="21"/>
      <c r="I9" s="21"/>
      <c r="J9" s="21"/>
      <c r="K9" s="21"/>
      <c r="L9" s="21"/>
      <c r="M9" s="21"/>
      <c r="O9" s="21"/>
      <c r="P9" s="5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44" x14ac:dyDescent="0.3">
      <c r="A10" s="37">
        <v>44098</v>
      </c>
      <c r="B10" s="38">
        <v>108.22</v>
      </c>
      <c r="C10" s="38">
        <v>3019.79</v>
      </c>
      <c r="D10" s="38">
        <f t="shared" si="0"/>
        <v>1677.4421721447359</v>
      </c>
      <c r="E10" s="39">
        <f t="shared" si="2"/>
        <v>11.248632353501989</v>
      </c>
      <c r="F10" s="39">
        <f t="shared" si="1"/>
        <v>-11.248632353501989</v>
      </c>
      <c r="G10" s="21"/>
      <c r="H10" s="21"/>
      <c r="I10" s="21"/>
      <c r="J10" s="21"/>
      <c r="K10" s="21"/>
      <c r="L10" s="21" t="s">
        <v>55</v>
      </c>
      <c r="M10" s="21" t="s">
        <v>29</v>
      </c>
      <c r="N10" s="51">
        <v>1.54441761694546</v>
      </c>
      <c r="O10" s="21"/>
      <c r="P10" s="50" t="s">
        <v>58</v>
      </c>
      <c r="Q10" s="21">
        <f>SQRT(N10^2+N11^2)</f>
        <v>1.6375641413917401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44" x14ac:dyDescent="0.3">
      <c r="A11" s="37">
        <v>44097</v>
      </c>
      <c r="B11" s="38">
        <v>107.12</v>
      </c>
      <c r="C11" s="38">
        <v>2999.86</v>
      </c>
      <c r="D11" s="38">
        <f t="shared" si="0"/>
        <v>1666.1935397912339</v>
      </c>
      <c r="E11" s="39">
        <f t="shared" si="2"/>
        <v>-71.758285186923558</v>
      </c>
      <c r="F11" s="39">
        <f t="shared" si="1"/>
        <v>71.758285186923558</v>
      </c>
      <c r="G11" s="21"/>
      <c r="H11" s="21"/>
      <c r="I11" s="21"/>
      <c r="J11" s="21"/>
      <c r="K11" s="21"/>
      <c r="L11" s="21"/>
      <c r="M11" s="21" t="s">
        <v>30</v>
      </c>
      <c r="N11" s="51">
        <v>-0.54441761694545998</v>
      </c>
      <c r="O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 x14ac:dyDescent="0.3">
      <c r="A12" s="37">
        <v>44096</v>
      </c>
      <c r="B12" s="38">
        <v>111.81</v>
      </c>
      <c r="C12" s="38">
        <v>3128.99</v>
      </c>
      <c r="D12" s="38">
        <f t="shared" si="0"/>
        <v>1737.9518249781574</v>
      </c>
      <c r="E12" s="39">
        <f t="shared" si="2"/>
        <v>91.623276167847962</v>
      </c>
      <c r="F12" s="39">
        <f t="shared" si="1"/>
        <v>-91.623276167847962</v>
      </c>
      <c r="G12" s="21"/>
      <c r="H12" s="21"/>
      <c r="I12" s="21"/>
      <c r="J12" s="21"/>
      <c r="K12" s="21"/>
      <c r="L12" s="21"/>
      <c r="M12" s="21" t="s">
        <v>31</v>
      </c>
      <c r="N12" s="51">
        <v>0.9501326154174452</v>
      </c>
      <c r="O12" s="21"/>
      <c r="P12" s="50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44" x14ac:dyDescent="0.3">
      <c r="A13" s="37">
        <v>44095</v>
      </c>
      <c r="B13" s="38">
        <v>110.08</v>
      </c>
      <c r="C13" s="38">
        <v>2960.47</v>
      </c>
      <c r="D13" s="38">
        <f t="shared" si="0"/>
        <v>1646.3285488103095</v>
      </c>
      <c r="E13" s="39">
        <f t="shared" si="2"/>
        <v>4.4903891163103253</v>
      </c>
      <c r="F13" s="39">
        <f t="shared" si="1"/>
        <v>-4.4903891163103253</v>
      </c>
      <c r="G13" s="21"/>
      <c r="H13" s="21"/>
      <c r="I13" s="21"/>
      <c r="J13" s="21"/>
      <c r="K13" s="21"/>
      <c r="L13" s="21"/>
      <c r="M13" s="21" t="s">
        <v>17</v>
      </c>
      <c r="N13" s="51">
        <v>0.97249441014041993</v>
      </c>
      <c r="O13" s="21"/>
      <c r="P13" s="5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44" x14ac:dyDescent="0.3">
      <c r="A14" s="37">
        <v>44092</v>
      </c>
      <c r="B14" s="38">
        <v>106.84</v>
      </c>
      <c r="C14" s="38">
        <v>2954.91</v>
      </c>
      <c r="D14" s="38">
        <f t="shared" si="0"/>
        <v>1641.8381596939992</v>
      </c>
      <c r="E14" s="39">
        <f t="shared" si="2"/>
        <v>-30.620508764111264</v>
      </c>
      <c r="F14" s="39">
        <f t="shared" si="1"/>
        <v>30.620508764111264</v>
      </c>
      <c r="G14" s="21"/>
      <c r="H14" s="21"/>
      <c r="I14" s="21"/>
      <c r="J14" s="21"/>
      <c r="K14" s="21"/>
      <c r="L14" s="21"/>
      <c r="M14" s="21" t="s">
        <v>32</v>
      </c>
      <c r="N14" s="51">
        <v>16.418709793331445</v>
      </c>
      <c r="O14" s="21"/>
      <c r="P14" s="50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44" x14ac:dyDescent="0.3">
      <c r="A15" s="37">
        <v>44091</v>
      </c>
      <c r="B15" s="38">
        <v>110.34</v>
      </c>
      <c r="C15" s="38">
        <v>3008.73</v>
      </c>
      <c r="D15" s="38">
        <f t="shared" si="0"/>
        <v>1672.4586684581104</v>
      </c>
      <c r="E15" s="39">
        <f t="shared" si="2"/>
        <v>-38.212972620799519</v>
      </c>
      <c r="F15" s="39">
        <f t="shared" si="1"/>
        <v>38.212972620799519</v>
      </c>
      <c r="G15" s="21"/>
      <c r="H15" s="21"/>
      <c r="I15" s="21"/>
      <c r="J15" s="21"/>
      <c r="K15" s="21"/>
      <c r="L15" s="21"/>
      <c r="M15" s="21" t="s">
        <v>33</v>
      </c>
      <c r="N15" s="51">
        <v>28.000002878635861</v>
      </c>
      <c r="O15" s="21"/>
      <c r="P15" s="50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spans="1:44" x14ac:dyDescent="0.3">
      <c r="A16" s="37">
        <v>44090</v>
      </c>
      <c r="B16" s="38">
        <v>112.13</v>
      </c>
      <c r="C16" s="38">
        <v>3078.1</v>
      </c>
      <c r="D16" s="38">
        <f t="shared" si="0"/>
        <v>1710.6716410789099</v>
      </c>
      <c r="E16" s="39">
        <f t="shared" si="2"/>
        <v>-43.627256835810613</v>
      </c>
      <c r="F16" s="39">
        <f t="shared" si="1"/>
        <v>43.627256835810613</v>
      </c>
      <c r="G16" s="21"/>
      <c r="H16" s="21"/>
      <c r="I16" s="21"/>
      <c r="J16" s="21"/>
      <c r="K16" s="21"/>
      <c r="L16" s="21"/>
      <c r="M16" s="21" t="s">
        <v>34</v>
      </c>
      <c r="N16" s="51">
        <v>34.857794398284263</v>
      </c>
      <c r="O16" s="21"/>
      <c r="P16" s="5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spans="1:44" x14ac:dyDescent="0.3">
      <c r="A17" s="37">
        <v>44089</v>
      </c>
      <c r="B17" s="38">
        <v>115.54</v>
      </c>
      <c r="C17" s="38">
        <v>3156.13</v>
      </c>
      <c r="D17" s="38">
        <f t="shared" si="0"/>
        <v>1754.2988979147206</v>
      </c>
      <c r="E17" s="39">
        <f t="shared" si="2"/>
        <v>28.736449757130458</v>
      </c>
      <c r="F17" s="39">
        <f t="shared" si="1"/>
        <v>-28.736449757130458</v>
      </c>
      <c r="G17" s="21"/>
      <c r="H17" s="21"/>
      <c r="I17" s="21"/>
      <c r="J17" s="21"/>
      <c r="K17" s="21"/>
      <c r="L17" s="21"/>
      <c r="M17" s="21" t="s">
        <v>35</v>
      </c>
      <c r="N17" s="51">
        <v>44.731873231058366</v>
      </c>
      <c r="O17" s="21"/>
      <c r="P17" s="50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 x14ac:dyDescent="0.3">
      <c r="A18" s="37">
        <v>44088</v>
      </c>
      <c r="B18" s="38">
        <v>115.355</v>
      </c>
      <c r="C18" s="38">
        <v>3102.97</v>
      </c>
      <c r="D18" s="38">
        <f t="shared" si="0"/>
        <v>1725.5624481575901</v>
      </c>
      <c r="E18" s="39">
        <f t="shared" si="2"/>
        <v>-5.5944445156610527</v>
      </c>
      <c r="F18" s="39">
        <f t="shared" si="1"/>
        <v>5.5944445156610527</v>
      </c>
      <c r="G18" s="21"/>
      <c r="H18" s="21"/>
      <c r="I18" s="21"/>
      <c r="J18" s="21"/>
      <c r="K18" s="21"/>
      <c r="L18" s="21"/>
      <c r="M18" s="21"/>
      <c r="O18" s="21"/>
      <c r="P18" s="50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spans="1:44" x14ac:dyDescent="0.3">
      <c r="A19" s="37">
        <v>44085</v>
      </c>
      <c r="B19" s="38">
        <v>112</v>
      </c>
      <c r="C19" s="38">
        <v>3116.22</v>
      </c>
      <c r="D19" s="38">
        <f t="shared" si="0"/>
        <v>1731.1568926732511</v>
      </c>
      <c r="E19" s="39">
        <f t="shared" si="2"/>
        <v>-32.426351412161921</v>
      </c>
      <c r="F19" s="39">
        <f t="shared" si="1"/>
        <v>32.426351412161921</v>
      </c>
      <c r="G19" s="21"/>
      <c r="H19" s="21"/>
      <c r="I19" s="21"/>
      <c r="J19" s="21"/>
      <c r="K19" s="21"/>
      <c r="L19" s="21"/>
      <c r="M19" s="21"/>
      <c r="O19" s="21"/>
      <c r="P19" s="50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 x14ac:dyDescent="0.3">
      <c r="A20" s="37">
        <v>44084</v>
      </c>
      <c r="B20" s="38">
        <v>113.49</v>
      </c>
      <c r="C20" s="38">
        <v>3175.11</v>
      </c>
      <c r="D20" s="38">
        <f t="shared" si="0"/>
        <v>1763.5832440854131</v>
      </c>
      <c r="E20" s="39">
        <f t="shared" si="2"/>
        <v>-52.15861726704793</v>
      </c>
      <c r="F20" s="39">
        <f t="shared" si="1"/>
        <v>52.15861726704793</v>
      </c>
      <c r="G20" s="21"/>
      <c r="H20" s="21"/>
      <c r="I20" s="21"/>
      <c r="J20" s="21"/>
      <c r="K20" s="21"/>
      <c r="L20" s="21"/>
      <c r="M20" s="21"/>
      <c r="O20" s="21"/>
      <c r="P20" s="50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spans="1:44" x14ac:dyDescent="0.3">
      <c r="A21" s="37">
        <v>44083</v>
      </c>
      <c r="B21" s="38">
        <v>117.32</v>
      </c>
      <c r="C21" s="38">
        <v>3268.61</v>
      </c>
      <c r="D21" s="38">
        <f t="shared" si="0"/>
        <v>1815.741861352461</v>
      </c>
      <c r="E21" s="39">
        <f t="shared" si="2"/>
        <v>66.087053586545835</v>
      </c>
      <c r="F21" s="39">
        <f t="shared" si="1"/>
        <v>-66.087053586545835</v>
      </c>
      <c r="G21" s="21"/>
      <c r="H21" s="21"/>
      <c r="I21" s="21"/>
      <c r="J21" s="21"/>
      <c r="K21" s="21"/>
      <c r="L21" s="21"/>
      <c r="M21" s="21"/>
      <c r="O21" s="21"/>
      <c r="P21" s="50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spans="1:44" x14ac:dyDescent="0.3">
      <c r="A22" s="37">
        <v>44082</v>
      </c>
      <c r="B22" s="38">
        <v>112.82</v>
      </c>
      <c r="C22" s="38">
        <v>3149.84</v>
      </c>
      <c r="D22" s="38">
        <f t="shared" si="0"/>
        <v>1749.6548077659152</v>
      </c>
      <c r="E22" s="39">
        <f t="shared" si="2"/>
        <v>-81.783607264072998</v>
      </c>
      <c r="F22" s="39">
        <f t="shared" si="1"/>
        <v>81.783607264072998</v>
      </c>
      <c r="G22" s="21"/>
      <c r="H22" s="21"/>
      <c r="I22" s="21"/>
      <c r="J22" s="21"/>
      <c r="K22" s="21"/>
      <c r="L22" s="21"/>
      <c r="M22" s="21"/>
      <c r="O22" s="21"/>
      <c r="P22" s="50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spans="1:44" x14ac:dyDescent="0.3">
      <c r="A23" s="37">
        <v>44078</v>
      </c>
      <c r="B23" s="38">
        <v>120.96</v>
      </c>
      <c r="C23" s="38">
        <v>3294.62</v>
      </c>
      <c r="D23" s="38">
        <f t="shared" si="0"/>
        <v>1831.4384150299882</v>
      </c>
      <c r="E23" s="39">
        <f t="shared" si="2"/>
        <v>-39.512062277655104</v>
      </c>
      <c r="F23" s="39">
        <f t="shared" si="1"/>
        <v>39.512062277655104</v>
      </c>
      <c r="G23" s="21"/>
      <c r="H23" s="21"/>
      <c r="I23" s="21"/>
      <c r="J23" s="21"/>
      <c r="K23" s="21"/>
      <c r="L23" s="21"/>
      <c r="M23" s="21"/>
      <c r="O23" s="21"/>
      <c r="P23" s="50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spans="1:44" x14ac:dyDescent="0.3">
      <c r="A24" s="37">
        <v>44077</v>
      </c>
      <c r="B24" s="38">
        <v>120.88</v>
      </c>
      <c r="C24" s="38">
        <v>3368</v>
      </c>
      <c r="D24" s="38">
        <f t="shared" si="0"/>
        <v>1870.9504773076433</v>
      </c>
      <c r="E24" s="39">
        <f t="shared" si="2"/>
        <v>-92.943279119545195</v>
      </c>
      <c r="F24" s="39">
        <f t="shared" si="1"/>
        <v>92.943279119545195</v>
      </c>
      <c r="G24" s="21"/>
      <c r="H24" s="21"/>
      <c r="I24" s="21"/>
      <c r="J24" s="21"/>
      <c r="K24" s="21"/>
      <c r="L24" s="21"/>
      <c r="M24" s="21"/>
      <c r="O24" s="21"/>
      <c r="P24" s="50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spans="1:44" x14ac:dyDescent="0.3">
      <c r="A25" s="37">
        <v>44076</v>
      </c>
      <c r="B25" s="38">
        <v>131.4</v>
      </c>
      <c r="C25" s="38">
        <v>3531.45</v>
      </c>
      <c r="D25" s="38">
        <f t="shared" si="0"/>
        <v>1963.8937564271885</v>
      </c>
      <c r="E25" s="39">
        <f t="shared" si="2"/>
        <v>16.142914600714448</v>
      </c>
      <c r="F25" s="39">
        <f t="shared" si="1"/>
        <v>-16.142914600714448</v>
      </c>
      <c r="G25" s="21"/>
      <c r="H25" s="21"/>
      <c r="I25" s="21"/>
      <c r="J25" s="21"/>
      <c r="K25" s="21"/>
      <c r="L25" s="21"/>
      <c r="M25" s="21"/>
      <c r="O25" s="21"/>
      <c r="P25" s="50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spans="1:44" x14ac:dyDescent="0.3">
      <c r="A26" s="37">
        <v>44075</v>
      </c>
      <c r="B26" s="38">
        <v>134.18</v>
      </c>
      <c r="C26" s="38">
        <v>3499.12</v>
      </c>
      <c r="D26" s="38">
        <f t="shared" si="0"/>
        <v>1947.750841826474</v>
      </c>
      <c r="E26" s="39">
        <f t="shared" si="2"/>
        <v>28.326094734341268</v>
      </c>
      <c r="F26" s="39">
        <f t="shared" si="1"/>
        <v>-28.326094734341268</v>
      </c>
      <c r="G26" s="21"/>
      <c r="H26" s="21"/>
      <c r="I26" s="21"/>
      <c r="J26" s="21"/>
      <c r="K26" s="21"/>
      <c r="L26" s="21"/>
      <c r="M26" s="21"/>
      <c r="O26" s="21"/>
      <c r="P26" s="50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 x14ac:dyDescent="0.3">
      <c r="A27" s="37">
        <v>44074</v>
      </c>
      <c r="B27" s="38">
        <v>129.04</v>
      </c>
      <c r="C27" s="38">
        <v>3450.96</v>
      </c>
      <c r="D27" s="38">
        <f t="shared" si="0"/>
        <v>1919.4247470921327</v>
      </c>
      <c r="E27" s="39">
        <f t="shared" si="2"/>
        <v>28.446662509928501</v>
      </c>
      <c r="F27" s="39">
        <f t="shared" si="1"/>
        <v>-28.446662509928501</v>
      </c>
      <c r="G27" s="21"/>
      <c r="H27" s="21"/>
      <c r="I27" s="21"/>
      <c r="J27" s="21"/>
      <c r="K27" s="21"/>
      <c r="L27" s="21"/>
      <c r="M27" s="21"/>
      <c r="O27" s="21"/>
      <c r="P27" s="50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</row>
    <row r="28" spans="1:44" x14ac:dyDescent="0.3">
      <c r="A28" s="37">
        <v>44071</v>
      </c>
      <c r="B28" s="38">
        <v>124.8075</v>
      </c>
      <c r="C28" s="38">
        <v>3401.8</v>
      </c>
      <c r="D28" s="38">
        <f t="shared" si="0"/>
        <v>1890.9780845822042</v>
      </c>
      <c r="E28" s="39">
        <f t="shared" si="2"/>
        <v>0.87676905405669459</v>
      </c>
      <c r="F28" s="39">
        <f t="shared" si="1"/>
        <v>-0.87676905405669459</v>
      </c>
      <c r="G28" s="21"/>
      <c r="H28" s="21"/>
      <c r="I28" s="21"/>
      <c r="J28" s="21"/>
      <c r="K28" s="21"/>
      <c r="L28" s="21"/>
      <c r="M28" s="21"/>
      <c r="O28" s="21"/>
      <c r="P28" s="50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</row>
    <row r="29" spans="1:44" x14ac:dyDescent="0.3">
      <c r="A29" s="37">
        <v>44070</v>
      </c>
      <c r="B29" s="38">
        <v>125.01</v>
      </c>
      <c r="C29" s="38">
        <v>3400</v>
      </c>
      <c r="D29" s="38">
        <f t="shared" si="0"/>
        <v>1890.1013155281476</v>
      </c>
      <c r="E29" s="39">
        <f t="shared" si="2"/>
        <v>-23.252832318607489</v>
      </c>
      <c r="F29" s="39">
        <f t="shared" si="1"/>
        <v>23.252832318607489</v>
      </c>
      <c r="G29" s="21"/>
      <c r="H29" s="21"/>
      <c r="I29" s="21"/>
      <c r="J29" s="21"/>
      <c r="K29" s="21"/>
      <c r="L29" s="21"/>
      <c r="M29" s="21"/>
      <c r="O29" s="21"/>
      <c r="P29" s="50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spans="1:44" x14ac:dyDescent="0.3">
      <c r="A30" s="37">
        <v>44069</v>
      </c>
      <c r="B30" s="38">
        <v>126.52249999999999</v>
      </c>
      <c r="C30" s="38">
        <v>3441.85</v>
      </c>
      <c r="D30" s="38">
        <f t="shared" si="0"/>
        <v>1913.354147846755</v>
      </c>
      <c r="E30" s="39">
        <f t="shared" si="2"/>
        <v>52.177918364836387</v>
      </c>
      <c r="F30" s="39">
        <f t="shared" si="1"/>
        <v>-52.177918364836387</v>
      </c>
      <c r="G30" s="21"/>
      <c r="H30" s="21"/>
      <c r="I30" s="21"/>
      <c r="J30" s="21"/>
      <c r="K30" s="21"/>
      <c r="L30" s="21"/>
      <c r="M30" s="21"/>
      <c r="O30" s="21"/>
      <c r="P30" s="50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spans="1:44" x14ac:dyDescent="0.3">
      <c r="A31" s="37">
        <v>44068</v>
      </c>
      <c r="B31" s="38">
        <v>124.825</v>
      </c>
      <c r="C31" s="38">
        <v>3346.49</v>
      </c>
      <c r="D31" s="38">
        <f t="shared" si="0"/>
        <v>1861.1762294819187</v>
      </c>
      <c r="E31" s="39">
        <f t="shared" si="2"/>
        <v>20.55961809145856</v>
      </c>
      <c r="F31" s="39">
        <f t="shared" si="1"/>
        <v>-20.55961809145856</v>
      </c>
      <c r="G31" s="21"/>
      <c r="H31" s="21"/>
      <c r="I31" s="21"/>
      <c r="J31" s="21"/>
      <c r="K31" s="21"/>
      <c r="L31" s="21"/>
      <c r="M31" s="21"/>
      <c r="O31" s="21"/>
      <c r="P31" s="50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</row>
    <row r="32" spans="1:44" x14ac:dyDescent="0.3">
      <c r="A32" s="37">
        <v>44067</v>
      </c>
      <c r="B32" s="38">
        <v>125.8575</v>
      </c>
      <c r="C32" s="38">
        <v>3307.46</v>
      </c>
      <c r="D32" s="38">
        <f t="shared" si="0"/>
        <v>1840.6166113904601</v>
      </c>
      <c r="E32" s="39">
        <f t="shared" si="2"/>
        <v>12.941764954476866</v>
      </c>
      <c r="F32" s="39">
        <f t="shared" si="1"/>
        <v>-12.941764954476866</v>
      </c>
      <c r="G32" s="21"/>
      <c r="H32" s="21"/>
      <c r="I32" s="21"/>
      <c r="J32" s="21"/>
      <c r="K32" s="21"/>
      <c r="L32" s="21"/>
      <c r="M32" s="21"/>
      <c r="O32" s="21"/>
      <c r="P32" s="50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</row>
    <row r="33" spans="1:44" x14ac:dyDescent="0.3">
      <c r="A33" s="37">
        <v>44064</v>
      </c>
      <c r="B33" s="38">
        <v>124.37</v>
      </c>
      <c r="C33" s="38">
        <v>3284.72</v>
      </c>
      <c r="D33" s="38">
        <f t="shared" si="0"/>
        <v>1827.6748464359832</v>
      </c>
      <c r="E33" s="39">
        <f t="shared" si="2"/>
        <v>-4.007820683292266</v>
      </c>
      <c r="F33" s="39">
        <f t="shared" si="1"/>
        <v>4.007820683292266</v>
      </c>
      <c r="G33" s="21"/>
      <c r="H33" s="21"/>
      <c r="I33" s="21"/>
      <c r="J33" s="21"/>
      <c r="K33" s="21"/>
      <c r="L33" s="21"/>
      <c r="M33" s="21"/>
      <c r="O33" s="21"/>
      <c r="P33" s="50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</row>
    <row r="34" spans="1:44" x14ac:dyDescent="0.3">
      <c r="A34" s="37">
        <v>44063</v>
      </c>
      <c r="B34" s="38">
        <v>118.27500000000001</v>
      </c>
      <c r="C34" s="38">
        <v>3297.37</v>
      </c>
      <c r="D34" s="38">
        <f t="shared" si="0"/>
        <v>1831.6826671192755</v>
      </c>
      <c r="E34" s="39">
        <f t="shared" si="2"/>
        <v>21.065982950242415</v>
      </c>
      <c r="F34" s="39">
        <f t="shared" si="1"/>
        <v>-21.065982950242415</v>
      </c>
      <c r="G34" s="21"/>
      <c r="H34" s="21"/>
      <c r="I34" s="21"/>
      <c r="J34" s="21"/>
      <c r="K34" s="21"/>
      <c r="L34" s="21"/>
      <c r="M34" s="21"/>
      <c r="O34" s="21"/>
      <c r="P34" s="50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</row>
    <row r="35" spans="1:44" x14ac:dyDescent="0.3">
      <c r="A35" s="37">
        <v>44062</v>
      </c>
      <c r="B35" s="38">
        <v>115.7075</v>
      </c>
      <c r="C35" s="38">
        <v>3260.48</v>
      </c>
      <c r="D35" s="38">
        <f t="shared" si="0"/>
        <v>1810.6166841690331</v>
      </c>
      <c r="E35" s="39">
        <f t="shared" si="2"/>
        <v>-27.96450187981327</v>
      </c>
      <c r="F35" s="39">
        <f t="shared" si="1"/>
        <v>27.96450187981327</v>
      </c>
      <c r="G35" s="21"/>
      <c r="H35" s="21"/>
      <c r="I35" s="21"/>
      <c r="J35" s="21"/>
      <c r="K35" s="21"/>
      <c r="L35" s="21"/>
      <c r="M35" s="21"/>
      <c r="O35" s="21"/>
      <c r="P35" s="50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</row>
    <row r="36" spans="1:44" x14ac:dyDescent="0.3">
      <c r="A36" s="37">
        <v>44061</v>
      </c>
      <c r="B36" s="38">
        <v>115.5625</v>
      </c>
      <c r="C36" s="38">
        <v>3312.49</v>
      </c>
      <c r="D36" s="38">
        <f t="shared" si="0"/>
        <v>1838.5811860488463</v>
      </c>
      <c r="E36" s="39">
        <f t="shared" si="2"/>
        <v>70.548316656713951</v>
      </c>
      <c r="F36" s="39">
        <f t="shared" si="1"/>
        <v>-70.548316656713951</v>
      </c>
      <c r="G36" s="21"/>
      <c r="H36" s="21"/>
      <c r="I36" s="21"/>
      <c r="J36" s="21"/>
      <c r="K36" s="21"/>
      <c r="L36" s="21"/>
      <c r="M36" s="21"/>
      <c r="O36" s="21"/>
      <c r="P36" s="50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</row>
    <row r="37" spans="1:44" x14ac:dyDescent="0.3">
      <c r="A37" s="37">
        <v>44060</v>
      </c>
      <c r="B37" s="38">
        <v>114.6075</v>
      </c>
      <c r="C37" s="38">
        <v>3182.41</v>
      </c>
      <c r="D37" s="38">
        <f t="shared" si="0"/>
        <v>1768.0328693921324</v>
      </c>
      <c r="E37" s="39">
        <f t="shared" si="2"/>
        <v>18.396551053795974</v>
      </c>
      <c r="F37" s="39">
        <f t="shared" si="1"/>
        <v>-18.396551053795974</v>
      </c>
      <c r="G37" s="21"/>
      <c r="H37" s="21"/>
      <c r="I37" s="21"/>
      <c r="J37" s="21"/>
      <c r="K37" s="21"/>
      <c r="L37" s="21"/>
      <c r="M37" s="21"/>
      <c r="O37" s="21"/>
      <c r="P37" s="50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</row>
    <row r="38" spans="1:44" x14ac:dyDescent="0.3">
      <c r="A38" s="37">
        <v>44057</v>
      </c>
      <c r="B38" s="38">
        <v>114.9075</v>
      </c>
      <c r="C38" s="38">
        <v>3148.02</v>
      </c>
      <c r="D38" s="38">
        <f t="shared" si="0"/>
        <v>1749.6363183383364</v>
      </c>
      <c r="E38" s="39">
        <f t="shared" si="2"/>
        <v>-7.0537472532814718</v>
      </c>
      <c r="F38" s="39">
        <f t="shared" si="1"/>
        <v>7.0537472532814718</v>
      </c>
      <c r="G38" s="21"/>
      <c r="H38" s="21"/>
      <c r="I38" s="21"/>
      <c r="J38" s="21"/>
      <c r="K38" s="21"/>
      <c r="L38" s="21"/>
      <c r="M38" s="21"/>
      <c r="O38" s="21"/>
      <c r="P38" s="50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</row>
    <row r="39" spans="1:44" x14ac:dyDescent="0.3">
      <c r="A39" s="37">
        <v>44056</v>
      </c>
      <c r="B39" s="38">
        <v>115.01</v>
      </c>
      <c r="C39" s="38">
        <v>3161.02</v>
      </c>
      <c r="D39" s="38">
        <f t="shared" si="0"/>
        <v>1756.6900655916179</v>
      </c>
      <c r="E39" s="39">
        <f t="shared" si="2"/>
        <v>0.26454614029353252</v>
      </c>
      <c r="F39" s="39">
        <f t="shared" si="1"/>
        <v>-0.26454614029353252</v>
      </c>
      <c r="G39" s="21"/>
      <c r="H39" s="21"/>
      <c r="I39" s="21"/>
      <c r="J39" s="21"/>
      <c r="K39" s="21"/>
      <c r="L39" s="21"/>
      <c r="M39" s="21"/>
      <c r="O39" s="21"/>
      <c r="P39" s="50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</row>
    <row r="40" spans="1:44" x14ac:dyDescent="0.3">
      <c r="A40" s="37">
        <v>44055</v>
      </c>
      <c r="B40" s="38">
        <v>113.01</v>
      </c>
      <c r="C40" s="38">
        <v>3162.24</v>
      </c>
      <c r="D40" s="38">
        <f t="shared" si="0"/>
        <v>1756.4255194513244</v>
      </c>
      <c r="E40" s="39">
        <f t="shared" si="2"/>
        <v>45.638911973986296</v>
      </c>
      <c r="F40" s="39">
        <f t="shared" si="1"/>
        <v>-45.638911973986296</v>
      </c>
      <c r="G40" s="21"/>
      <c r="H40" s="21"/>
      <c r="I40" s="21"/>
      <c r="J40" s="21"/>
      <c r="K40" s="21"/>
      <c r="L40" s="21"/>
      <c r="M40" s="21"/>
      <c r="O40" s="21"/>
      <c r="P40" s="50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</row>
    <row r="41" spans="1:44" x14ac:dyDescent="0.3">
      <c r="A41" s="37">
        <v>44054</v>
      </c>
      <c r="B41" s="38">
        <v>109.375</v>
      </c>
      <c r="C41" s="38">
        <v>3080.67</v>
      </c>
      <c r="D41" s="38">
        <f t="shared" si="0"/>
        <v>1710.7866074773381</v>
      </c>
      <c r="E41" s="39">
        <f t="shared" si="2"/>
        <v>-37.920053873391225</v>
      </c>
      <c r="F41" s="39">
        <f t="shared" si="1"/>
        <v>37.920053873391225</v>
      </c>
      <c r="G41" s="21"/>
      <c r="H41" s="21"/>
      <c r="I41" s="21"/>
      <c r="J41" s="21"/>
      <c r="K41" s="21"/>
      <c r="L41" s="21"/>
      <c r="M41" s="21"/>
      <c r="O41" s="21"/>
      <c r="P41" s="50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</row>
    <row r="42" spans="1:44" x14ac:dyDescent="0.3">
      <c r="A42" s="37">
        <v>44053</v>
      </c>
      <c r="B42" s="38">
        <v>112.7274</v>
      </c>
      <c r="C42" s="38">
        <v>3148.16</v>
      </c>
      <c r="D42" s="38">
        <f t="shared" si="0"/>
        <v>1748.7066613507293</v>
      </c>
      <c r="E42" s="39">
        <f t="shared" si="2"/>
        <v>-9.6574117796208157</v>
      </c>
      <c r="F42" s="39">
        <f t="shared" si="1"/>
        <v>9.6574117796208157</v>
      </c>
      <c r="G42" s="21"/>
      <c r="H42" s="21"/>
      <c r="I42" s="21"/>
      <c r="J42" s="21"/>
      <c r="K42" s="21"/>
      <c r="L42" s="21"/>
      <c r="M42" s="21"/>
      <c r="O42" s="21"/>
      <c r="P42" s="50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</row>
    <row r="43" spans="1:44" x14ac:dyDescent="0.3">
      <c r="A43" s="37">
        <v>44050</v>
      </c>
      <c r="B43" s="38">
        <v>111.1125</v>
      </c>
      <c r="C43" s="38">
        <v>3167.46</v>
      </c>
      <c r="D43" s="38">
        <f t="shared" si="0"/>
        <v>1758.3640731303501</v>
      </c>
      <c r="E43" s="39">
        <f t="shared" si="2"/>
        <v>-32.298105223272614</v>
      </c>
      <c r="F43" s="39">
        <f t="shared" si="1"/>
        <v>32.298105223272614</v>
      </c>
      <c r="G43" s="21"/>
      <c r="H43" s="21"/>
      <c r="I43" s="21"/>
      <c r="J43" s="21"/>
      <c r="K43" s="21"/>
      <c r="L43" s="21"/>
      <c r="M43" s="21"/>
      <c r="O43" s="21"/>
      <c r="P43" s="50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</row>
    <row r="44" spans="1:44" x14ac:dyDescent="0.3">
      <c r="A44" s="37">
        <v>44049</v>
      </c>
      <c r="B44" s="38">
        <v>113.9025</v>
      </c>
      <c r="C44" s="38">
        <v>3225</v>
      </c>
      <c r="D44" s="38">
        <f t="shared" si="0"/>
        <v>1790.6621783536227</v>
      </c>
      <c r="E44" s="39">
        <f t="shared" si="2"/>
        <v>12.533438123312862</v>
      </c>
      <c r="F44" s="39">
        <f t="shared" si="1"/>
        <v>-12.533438123312862</v>
      </c>
      <c r="G44" s="21"/>
      <c r="H44" s="21"/>
      <c r="I44" s="21"/>
      <c r="J44" s="21"/>
      <c r="K44" s="21"/>
      <c r="L44" s="21"/>
      <c r="M44" s="21"/>
      <c r="O44" s="21"/>
      <c r="P44" s="50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</row>
    <row r="45" spans="1:44" x14ac:dyDescent="0.3">
      <c r="A45" s="37">
        <v>44048</v>
      </c>
      <c r="B45" s="38">
        <v>110.0625</v>
      </c>
      <c r="C45" s="38">
        <v>3205.03</v>
      </c>
      <c r="D45" s="38">
        <f t="shared" si="0"/>
        <v>1778.1287402303099</v>
      </c>
      <c r="E45" s="39">
        <f t="shared" si="2"/>
        <v>35.862469752592233</v>
      </c>
      <c r="F45" s="39">
        <f t="shared" si="1"/>
        <v>-35.862469752592233</v>
      </c>
      <c r="G45" s="21"/>
      <c r="H45" s="21"/>
      <c r="I45" s="21"/>
      <c r="J45" s="21"/>
      <c r="K45" s="21"/>
      <c r="L45" s="21"/>
      <c r="M45" s="21"/>
      <c r="O45" s="21"/>
      <c r="P45" s="50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</row>
    <row r="46" spans="1:44" x14ac:dyDescent="0.3">
      <c r="A46" s="37">
        <v>44047</v>
      </c>
      <c r="B46" s="38">
        <v>109.66500000000001</v>
      </c>
      <c r="C46" s="38">
        <v>3138.83</v>
      </c>
      <c r="D46" s="38">
        <f t="shared" si="0"/>
        <v>1742.2662704777176</v>
      </c>
      <c r="E46" s="39">
        <f t="shared" si="2"/>
        <v>14.855010651416023</v>
      </c>
      <c r="F46" s="39">
        <f t="shared" si="1"/>
        <v>-14.855010651416023</v>
      </c>
      <c r="G46" s="21"/>
      <c r="H46" s="21"/>
      <c r="I46" s="21"/>
      <c r="J46" s="21"/>
      <c r="K46" s="21"/>
      <c r="L46" s="21"/>
      <c r="M46" s="21"/>
      <c r="O46" s="21"/>
      <c r="P46" s="50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</row>
    <row r="47" spans="1:44" x14ac:dyDescent="0.3">
      <c r="A47" s="37">
        <v>44046</v>
      </c>
      <c r="B47" s="38">
        <v>108.9375</v>
      </c>
      <c r="C47" s="38">
        <v>3111.89</v>
      </c>
      <c r="D47" s="38">
        <f t="shared" si="0"/>
        <v>1727.4112598263016</v>
      </c>
      <c r="E47" s="39">
        <f t="shared" si="2"/>
        <v>-27.217309615924705</v>
      </c>
      <c r="F47" s="39">
        <f t="shared" si="1"/>
        <v>27.217309615924705</v>
      </c>
      <c r="G47" s="21"/>
      <c r="H47" s="21"/>
      <c r="I47" s="21"/>
      <c r="J47" s="21"/>
      <c r="K47" s="21"/>
      <c r="L47" s="21"/>
      <c r="M47" s="21"/>
      <c r="O47" s="21"/>
      <c r="P47" s="50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</row>
    <row r="48" spans="1:44" x14ac:dyDescent="0.3">
      <c r="A48" s="37">
        <v>44043</v>
      </c>
      <c r="B48" s="38">
        <v>106.26</v>
      </c>
      <c r="C48" s="38">
        <v>3164.68</v>
      </c>
      <c r="D48" s="38">
        <f t="shared" si="0"/>
        <v>1754.6285694422263</v>
      </c>
      <c r="E48" s="39">
        <f t="shared" si="2"/>
        <v>65.437445654553358</v>
      </c>
      <c r="F48" s="39">
        <f t="shared" si="1"/>
        <v>-65.437445654553358</v>
      </c>
      <c r="G48" s="21"/>
      <c r="H48" s="21"/>
      <c r="I48" s="21"/>
      <c r="J48" s="21"/>
      <c r="K48" s="21"/>
      <c r="L48" s="21"/>
      <c r="M48" s="21"/>
      <c r="O48" s="21"/>
      <c r="P48" s="50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</row>
    <row r="49" spans="1:44" x14ac:dyDescent="0.3">
      <c r="A49" s="37">
        <v>44042</v>
      </c>
      <c r="B49" s="38">
        <v>96.19</v>
      </c>
      <c r="C49" s="38">
        <v>3051.88</v>
      </c>
      <c r="D49" s="38">
        <f t="shared" si="0"/>
        <v>1689.191123787673</v>
      </c>
      <c r="E49" s="39">
        <f t="shared" si="2"/>
        <v>10.42012620712876</v>
      </c>
      <c r="F49" s="39">
        <f t="shared" si="1"/>
        <v>-10.42012620712876</v>
      </c>
      <c r="G49" s="21"/>
      <c r="H49" s="21"/>
      <c r="I49" s="21"/>
      <c r="J49" s="21"/>
      <c r="K49" s="21"/>
      <c r="L49" s="21"/>
      <c r="M49" s="21"/>
      <c r="O49" s="21"/>
      <c r="P49" s="50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</row>
    <row r="50" spans="1:44" x14ac:dyDescent="0.3">
      <c r="A50" s="37">
        <v>44041</v>
      </c>
      <c r="B50" s="38">
        <v>95.04</v>
      </c>
      <c r="C50" s="38">
        <v>3033.53</v>
      </c>
      <c r="D50" s="38">
        <f t="shared" si="0"/>
        <v>1678.7709975805442</v>
      </c>
      <c r="E50" s="39">
        <f t="shared" si="2"/>
        <v>18.717606946594742</v>
      </c>
      <c r="F50" s="39">
        <f t="shared" si="1"/>
        <v>-18.717606946594742</v>
      </c>
      <c r="G50" s="21"/>
      <c r="H50" s="21"/>
      <c r="I50" s="21"/>
      <c r="J50" s="21"/>
      <c r="K50" s="21"/>
      <c r="L50" s="21"/>
      <c r="M50" s="21"/>
      <c r="O50" s="21"/>
      <c r="P50" s="50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</row>
    <row r="51" spans="1:44" x14ac:dyDescent="0.3">
      <c r="A51" s="37">
        <v>44040</v>
      </c>
      <c r="B51" s="38">
        <v>93.252499999999998</v>
      </c>
      <c r="C51" s="38">
        <v>3000.33</v>
      </c>
      <c r="D51" s="38">
        <f t="shared" si="0"/>
        <v>1660.0533906339494</v>
      </c>
      <c r="E51" s="39">
        <f t="shared" si="2"/>
        <v>-30.296238644163623</v>
      </c>
      <c r="F51" s="39">
        <f t="shared" si="1"/>
        <v>30.296238644163623</v>
      </c>
      <c r="G51" s="21"/>
      <c r="H51" s="21"/>
      <c r="I51" s="21"/>
      <c r="J51" s="21"/>
      <c r="K51" s="21"/>
      <c r="L51" s="21"/>
      <c r="M51" s="21"/>
      <c r="O51" s="21"/>
      <c r="P51" s="50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</row>
    <row r="52" spans="1:44" x14ac:dyDescent="0.3">
      <c r="A52" s="37">
        <v>44039</v>
      </c>
      <c r="B52" s="38">
        <v>94.81</v>
      </c>
      <c r="C52" s="38">
        <v>3055.21</v>
      </c>
      <c r="D52" s="38">
        <f t="shared" si="0"/>
        <v>1690.3496292781131</v>
      </c>
      <c r="E52" s="39">
        <f t="shared" si="2"/>
        <v>25.965867230547019</v>
      </c>
      <c r="F52" s="39">
        <f t="shared" si="1"/>
        <v>-25.965867230547019</v>
      </c>
      <c r="G52" s="21"/>
      <c r="H52" s="21"/>
      <c r="I52" s="21"/>
      <c r="J52" s="21"/>
      <c r="K52" s="21"/>
      <c r="L52" s="21"/>
      <c r="M52" s="21"/>
      <c r="O52" s="21"/>
      <c r="P52" s="50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</row>
    <row r="53" spans="1:44" x14ac:dyDescent="0.3">
      <c r="A53" s="37">
        <v>44036</v>
      </c>
      <c r="B53" s="38">
        <v>92.614999999999995</v>
      </c>
      <c r="C53" s="38">
        <v>3008.91</v>
      </c>
      <c r="D53" s="38">
        <f t="shared" si="0"/>
        <v>1664.3837620475661</v>
      </c>
      <c r="E53" s="39">
        <f t="shared" si="2"/>
        <v>11.945125059245811</v>
      </c>
      <c r="F53" s="39">
        <f t="shared" si="1"/>
        <v>-11.945125059245811</v>
      </c>
      <c r="G53" s="21"/>
      <c r="H53" s="21"/>
      <c r="I53" s="21"/>
      <c r="J53" s="21"/>
      <c r="K53" s="21"/>
      <c r="L53" s="21"/>
      <c r="M53" s="21"/>
      <c r="O53" s="21"/>
      <c r="P53" s="50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</row>
    <row r="54" spans="1:44" x14ac:dyDescent="0.3">
      <c r="A54" s="37">
        <v>44035</v>
      </c>
      <c r="B54" s="38">
        <v>92.844999999999999</v>
      </c>
      <c r="C54" s="38">
        <v>2986.55</v>
      </c>
      <c r="D54" s="38">
        <f t="shared" si="0"/>
        <v>1652.4386369883202</v>
      </c>
      <c r="E54" s="39">
        <f t="shared" si="2"/>
        <v>-63.137850177792416</v>
      </c>
      <c r="F54" s="39">
        <f t="shared" si="1"/>
        <v>63.137850177792416</v>
      </c>
      <c r="G54" s="21"/>
      <c r="H54" s="21"/>
      <c r="I54" s="21"/>
      <c r="J54" s="21"/>
      <c r="K54" s="21"/>
      <c r="L54" s="21"/>
      <c r="M54" s="21"/>
      <c r="O54" s="21"/>
      <c r="P54" s="50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</row>
    <row r="55" spans="1:44" x14ac:dyDescent="0.3">
      <c r="A55" s="37">
        <v>44034</v>
      </c>
      <c r="B55" s="38">
        <v>97.272499999999994</v>
      </c>
      <c r="C55" s="38">
        <v>3099.91</v>
      </c>
      <c r="D55" s="38">
        <f t="shared" si="0"/>
        <v>1715.5764871661127</v>
      </c>
      <c r="E55" s="39">
        <f t="shared" si="2"/>
        <v>-20.559683326804816</v>
      </c>
      <c r="F55" s="39">
        <f t="shared" si="1"/>
        <v>20.559683326804816</v>
      </c>
      <c r="G55" s="21"/>
      <c r="H55" s="21"/>
      <c r="I55" s="21"/>
      <c r="J55" s="21"/>
      <c r="K55" s="21"/>
      <c r="L55" s="21"/>
      <c r="M55" s="21"/>
      <c r="O55" s="21"/>
      <c r="P55" s="50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</row>
    <row r="56" spans="1:44" x14ac:dyDescent="0.3">
      <c r="A56" s="37">
        <v>44033</v>
      </c>
      <c r="B56" s="38">
        <v>97</v>
      </c>
      <c r="C56" s="38">
        <v>3138.29</v>
      </c>
      <c r="D56" s="38">
        <f t="shared" si="0"/>
        <v>1736.1361704929175</v>
      </c>
      <c r="E56" s="39">
        <f t="shared" si="2"/>
        <v>-32.182017040767732</v>
      </c>
      <c r="F56" s="39">
        <f t="shared" si="1"/>
        <v>32.182017040767732</v>
      </c>
      <c r="G56" s="21"/>
      <c r="H56" s="21"/>
      <c r="I56" s="21"/>
      <c r="J56" s="21"/>
      <c r="K56" s="21"/>
      <c r="L56" s="21"/>
      <c r="M56" s="21"/>
      <c r="O56" s="21"/>
      <c r="P56" s="50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</row>
    <row r="57" spans="1:44" x14ac:dyDescent="0.3">
      <c r="A57" s="37">
        <v>44032</v>
      </c>
      <c r="B57" s="38">
        <v>98.357500000000002</v>
      </c>
      <c r="C57" s="38">
        <v>3196.84</v>
      </c>
      <c r="D57" s="38">
        <f t="shared" si="0"/>
        <v>1768.3181875336852</v>
      </c>
      <c r="E57" s="39">
        <f t="shared" si="2"/>
        <v>127.52163872487404</v>
      </c>
      <c r="F57" s="39">
        <f t="shared" si="1"/>
        <v>-127.52163872487404</v>
      </c>
      <c r="G57" s="21"/>
      <c r="H57" s="21"/>
      <c r="I57" s="21"/>
      <c r="J57" s="21"/>
      <c r="K57" s="21"/>
      <c r="L57" s="21"/>
      <c r="M57" s="21"/>
      <c r="O57" s="21"/>
      <c r="P57" s="50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</row>
    <row r="58" spans="1:44" x14ac:dyDescent="0.3">
      <c r="A58" s="37">
        <v>44029</v>
      </c>
      <c r="B58" s="38">
        <v>96.327500000000001</v>
      </c>
      <c r="C58" s="38">
        <v>2961.97</v>
      </c>
      <c r="D58" s="38">
        <f t="shared" si="0"/>
        <v>1640.7965488088112</v>
      </c>
      <c r="E58" s="39">
        <f t="shared" si="2"/>
        <v>-20.532686768953681</v>
      </c>
      <c r="F58" s="39">
        <f t="shared" si="1"/>
        <v>20.532686768953681</v>
      </c>
      <c r="G58" s="21"/>
      <c r="H58" s="21"/>
      <c r="I58" s="21"/>
      <c r="J58" s="21"/>
      <c r="K58" s="21"/>
      <c r="L58" s="21"/>
      <c r="M58" s="21"/>
      <c r="O58" s="21"/>
      <c r="P58" s="50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</row>
    <row r="59" spans="1:44" x14ac:dyDescent="0.3">
      <c r="A59" s="37">
        <v>44028</v>
      </c>
      <c r="B59" s="38">
        <v>96.522499999999994</v>
      </c>
      <c r="C59" s="38">
        <v>2999.9</v>
      </c>
      <c r="D59" s="38">
        <f t="shared" si="0"/>
        <v>1661.3292355777648</v>
      </c>
      <c r="E59" s="39">
        <f t="shared" si="2"/>
        <v>-5.3888782159226594</v>
      </c>
      <c r="F59" s="39">
        <f t="shared" si="1"/>
        <v>5.3888782159226594</v>
      </c>
      <c r="G59" s="21"/>
      <c r="H59" s="21"/>
      <c r="I59" s="21"/>
      <c r="J59" s="21"/>
      <c r="K59" s="21"/>
      <c r="L59" s="21"/>
      <c r="M59" s="21"/>
      <c r="O59" s="21"/>
      <c r="P59" s="50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</row>
    <row r="60" spans="1:44" x14ac:dyDescent="0.3">
      <c r="A60" s="37">
        <v>44027</v>
      </c>
      <c r="B60" s="38">
        <v>97.724999999999994</v>
      </c>
      <c r="C60" s="38">
        <v>3008.87</v>
      </c>
      <c r="D60" s="38">
        <f t="shared" si="0"/>
        <v>1666.7181137936875</v>
      </c>
      <c r="E60" s="39">
        <f t="shared" si="2"/>
        <v>-40.184383208420513</v>
      </c>
      <c r="F60" s="39">
        <f t="shared" si="1"/>
        <v>40.184383208420513</v>
      </c>
      <c r="G60" s="21"/>
      <c r="H60" s="21"/>
      <c r="I60" s="21"/>
      <c r="J60" s="21"/>
      <c r="K60" s="21"/>
      <c r="L60" s="21"/>
      <c r="M60" s="21"/>
      <c r="O60" s="21"/>
      <c r="P60" s="50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</row>
    <row r="61" spans="1:44" x14ac:dyDescent="0.3">
      <c r="A61" s="37">
        <v>44026</v>
      </c>
      <c r="B61" s="38">
        <v>97.057500000000005</v>
      </c>
      <c r="C61" s="38">
        <v>3084</v>
      </c>
      <c r="D61" s="38">
        <f t="shared" si="0"/>
        <v>1706.902497002108</v>
      </c>
      <c r="E61" s="39">
        <f t="shared" si="2"/>
        <v>-10.050774624990481</v>
      </c>
      <c r="F61" s="39">
        <f t="shared" si="1"/>
        <v>10.050774624990481</v>
      </c>
      <c r="G61" s="21"/>
      <c r="H61" s="21"/>
      <c r="I61" s="21"/>
      <c r="J61" s="21"/>
      <c r="K61" s="21"/>
      <c r="L61" s="21"/>
      <c r="M61" s="21"/>
      <c r="O61" s="21"/>
      <c r="P61" s="50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</row>
    <row r="62" spans="1:44" x14ac:dyDescent="0.3">
      <c r="A62" s="37">
        <v>44025</v>
      </c>
      <c r="B62" s="38">
        <v>95.477500000000006</v>
      </c>
      <c r="C62" s="38">
        <v>3104</v>
      </c>
      <c r="D62" s="38">
        <f t="shared" si="0"/>
        <v>1716.9532716270985</v>
      </c>
      <c r="E62" s="39">
        <f t="shared" si="2"/>
        <v>-51.944249130098342</v>
      </c>
      <c r="F62" s="39">
        <f t="shared" si="1"/>
        <v>51.944249130098342</v>
      </c>
      <c r="G62" s="21"/>
      <c r="H62" s="21"/>
      <c r="I62" s="21"/>
      <c r="J62" s="21"/>
      <c r="K62" s="21"/>
      <c r="L62" s="21"/>
      <c r="M62" s="21"/>
      <c r="O62" s="21"/>
      <c r="P62" s="50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spans="1:44" x14ac:dyDescent="0.3">
      <c r="A63" s="37">
        <v>44022</v>
      </c>
      <c r="B63" s="38">
        <v>95.92</v>
      </c>
      <c r="C63" s="38">
        <v>3200</v>
      </c>
      <c r="D63" s="38">
        <f t="shared" si="0"/>
        <v>1768.8975207571968</v>
      </c>
      <c r="E63" s="39">
        <f t="shared" si="2"/>
        <v>9.471246351373793</v>
      </c>
      <c r="F63" s="39">
        <f t="shared" si="1"/>
        <v>-9.471246351373793</v>
      </c>
      <c r="G63" s="21"/>
      <c r="H63" s="21"/>
      <c r="I63" s="21"/>
      <c r="J63" s="21"/>
      <c r="K63" s="21"/>
      <c r="L63" s="21"/>
      <c r="M63" s="21"/>
      <c r="O63" s="21"/>
      <c r="P63" s="50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</row>
    <row r="64" spans="1:44" x14ac:dyDescent="0.3">
      <c r="A64" s="37">
        <v>44021</v>
      </c>
      <c r="B64" s="38">
        <v>95.682500000000005</v>
      </c>
      <c r="C64" s="38">
        <v>3182.63</v>
      </c>
      <c r="D64" s="38">
        <f t="shared" si="0"/>
        <v>1759.4262744058231</v>
      </c>
      <c r="E64" s="39">
        <f t="shared" si="2"/>
        <v>54.872056374260183</v>
      </c>
      <c r="F64" s="39">
        <f t="shared" si="1"/>
        <v>-54.872056374260183</v>
      </c>
      <c r="G64" s="21"/>
      <c r="H64" s="21"/>
      <c r="I64" s="21"/>
      <c r="J64" s="21"/>
      <c r="K64" s="21"/>
      <c r="L64" s="21"/>
      <c r="M64" s="21"/>
      <c r="O64" s="21"/>
      <c r="P64" s="50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</row>
    <row r="65" spans="1:44" x14ac:dyDescent="0.3">
      <c r="A65" s="37">
        <v>44020</v>
      </c>
      <c r="B65" s="38">
        <v>95.342500000000001</v>
      </c>
      <c r="C65" s="38">
        <v>3081.11</v>
      </c>
      <c r="D65" s="38">
        <f t="shared" si="0"/>
        <v>1704.5542180315629</v>
      </c>
      <c r="E65" s="39">
        <f t="shared" si="2"/>
        <v>44.650892304993022</v>
      </c>
      <c r="F65" s="39">
        <f t="shared" si="1"/>
        <v>-44.650892304993022</v>
      </c>
      <c r="G65" s="21"/>
      <c r="H65" s="21"/>
      <c r="I65" s="21"/>
      <c r="J65" s="21"/>
      <c r="K65" s="21"/>
      <c r="L65" s="21"/>
      <c r="M65" s="21"/>
      <c r="O65" s="21"/>
      <c r="P65" s="50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spans="1:44" x14ac:dyDescent="0.3">
      <c r="A66" s="37">
        <v>44019</v>
      </c>
      <c r="B66" s="38">
        <v>93.172499999999999</v>
      </c>
      <c r="C66" s="38">
        <v>3000.12</v>
      </c>
      <c r="D66" s="38">
        <f t="shared" ref="D66:D129" si="3">B66*$I$1+C66*$I$2</f>
        <v>1659.9033257265698</v>
      </c>
      <c r="E66" s="39">
        <f t="shared" ref="E66:E129" si="4">D66-D67</f>
        <v>-30.811351576145171</v>
      </c>
      <c r="F66" s="39">
        <f t="shared" ref="F66:F129" si="5">-E66</f>
        <v>30.811351576145171</v>
      </c>
      <c r="G66" s="21"/>
      <c r="H66" s="21"/>
      <c r="I66" s="21"/>
      <c r="J66" s="21"/>
      <c r="K66" s="21"/>
      <c r="L66" s="21"/>
      <c r="M66" s="21"/>
      <c r="O66" s="21"/>
      <c r="P66" s="50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</row>
    <row r="67" spans="1:44" x14ac:dyDescent="0.3">
      <c r="A67" s="37">
        <v>44018</v>
      </c>
      <c r="B67" s="38">
        <v>93.462500000000006</v>
      </c>
      <c r="C67" s="38">
        <v>3057.04</v>
      </c>
      <c r="D67" s="38">
        <f t="shared" si="3"/>
        <v>1690.714677302715</v>
      </c>
      <c r="E67" s="39">
        <f t="shared" si="4"/>
        <v>90.988958515247987</v>
      </c>
      <c r="F67" s="39">
        <f t="shared" si="5"/>
        <v>-90.988958515247987</v>
      </c>
      <c r="G67" s="21"/>
      <c r="H67" s="21"/>
      <c r="I67" s="21"/>
      <c r="J67" s="21"/>
      <c r="K67" s="21"/>
      <c r="L67" s="21"/>
      <c r="M67" s="21"/>
      <c r="O67" s="21"/>
      <c r="P67" s="50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</row>
    <row r="68" spans="1:44" x14ac:dyDescent="0.3">
      <c r="A68" s="37">
        <v>44014</v>
      </c>
      <c r="B68" s="38">
        <v>91.027500000000003</v>
      </c>
      <c r="C68" s="38">
        <v>2890.3</v>
      </c>
      <c r="D68" s="38">
        <f t="shared" si="3"/>
        <v>1599.725718787467</v>
      </c>
      <c r="E68" s="39">
        <f t="shared" si="4"/>
        <v>6.2519455815520359</v>
      </c>
      <c r="F68" s="39">
        <f t="shared" si="5"/>
        <v>-6.2519455815520359</v>
      </c>
      <c r="G68" s="21"/>
      <c r="H68" s="21"/>
      <c r="I68" s="21"/>
      <c r="J68" s="21"/>
      <c r="K68" s="21"/>
      <c r="L68" s="21"/>
      <c r="M68" s="21"/>
      <c r="O68" s="21"/>
      <c r="P68" s="50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</row>
    <row r="69" spans="1:44" x14ac:dyDescent="0.3">
      <c r="A69" s="37">
        <v>44013</v>
      </c>
      <c r="B69" s="38">
        <v>91.027500000000003</v>
      </c>
      <c r="C69" s="38">
        <v>2878.7</v>
      </c>
      <c r="D69" s="38">
        <f t="shared" si="3"/>
        <v>1593.473773205915</v>
      </c>
      <c r="E69" s="39">
        <f t="shared" si="4"/>
        <v>64.531094562866429</v>
      </c>
      <c r="F69" s="39">
        <f t="shared" si="5"/>
        <v>-64.531094562866429</v>
      </c>
      <c r="G69" s="21"/>
      <c r="H69" s="21"/>
      <c r="I69" s="21"/>
      <c r="J69" s="21"/>
      <c r="K69" s="21"/>
      <c r="L69" s="21"/>
      <c r="M69" s="21"/>
      <c r="O69" s="21"/>
      <c r="P69" s="50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</row>
    <row r="70" spans="1:44" x14ac:dyDescent="0.3">
      <c r="A70" s="37">
        <v>44012</v>
      </c>
      <c r="B70" s="38">
        <v>91.2</v>
      </c>
      <c r="C70" s="38">
        <v>2758.82</v>
      </c>
      <c r="D70" s="38">
        <f t="shared" si="3"/>
        <v>1528.9426786430486</v>
      </c>
      <c r="E70" s="39">
        <f t="shared" si="4"/>
        <v>42.624171767487724</v>
      </c>
      <c r="F70" s="39">
        <f t="shared" si="5"/>
        <v>-42.624171767487724</v>
      </c>
      <c r="G70" s="21"/>
      <c r="H70" s="21"/>
      <c r="I70" s="21"/>
      <c r="J70" s="21"/>
      <c r="K70" s="21"/>
      <c r="L70" s="21"/>
      <c r="M70" s="21"/>
      <c r="O70" s="21"/>
      <c r="P70" s="50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spans="1:44" x14ac:dyDescent="0.3">
      <c r="A71" s="37">
        <v>44011</v>
      </c>
      <c r="B71" s="38">
        <v>90.444999999999993</v>
      </c>
      <c r="C71" s="38">
        <v>2680.38</v>
      </c>
      <c r="D71" s="38">
        <f t="shared" si="3"/>
        <v>1486.3185068755608</v>
      </c>
      <c r="E71" s="39">
        <f t="shared" si="4"/>
        <v>-5.7922533996543279</v>
      </c>
      <c r="F71" s="39">
        <f t="shared" si="5"/>
        <v>5.7922533996543279</v>
      </c>
      <c r="G71" s="21"/>
      <c r="H71" s="21"/>
      <c r="I71" s="21"/>
      <c r="J71" s="21"/>
      <c r="K71" s="21"/>
      <c r="L71" s="21"/>
      <c r="M71" s="21"/>
      <c r="O71" s="21"/>
      <c r="P71" s="50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spans="1:44" x14ac:dyDescent="0.3">
      <c r="A72" s="37">
        <v>44008</v>
      </c>
      <c r="B72" s="38">
        <v>88.407499999999999</v>
      </c>
      <c r="C72" s="38">
        <v>2692.87</v>
      </c>
      <c r="D72" s="38">
        <f t="shared" si="3"/>
        <v>1492.1107602752152</v>
      </c>
      <c r="E72" s="39">
        <f t="shared" si="4"/>
        <v>-34.551334857350867</v>
      </c>
      <c r="F72" s="39">
        <f t="shared" si="5"/>
        <v>34.551334857350867</v>
      </c>
      <c r="G72" s="21"/>
      <c r="H72" s="21"/>
      <c r="I72" s="21"/>
      <c r="J72" s="21"/>
      <c r="K72" s="21"/>
      <c r="L72" s="21"/>
      <c r="M72" s="21"/>
      <c r="O72" s="21"/>
      <c r="P72" s="50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</row>
    <row r="73" spans="1:44" x14ac:dyDescent="0.3">
      <c r="A73" s="37">
        <v>44007</v>
      </c>
      <c r="B73" s="38">
        <v>91.21</v>
      </c>
      <c r="C73" s="38">
        <v>2754.58</v>
      </c>
      <c r="D73" s="38">
        <f t="shared" si="3"/>
        <v>1526.662095132566</v>
      </c>
      <c r="E73" s="39">
        <f t="shared" si="4"/>
        <v>11.427171281531173</v>
      </c>
      <c r="F73" s="39">
        <f t="shared" si="5"/>
        <v>-11.427171281531173</v>
      </c>
      <c r="G73" s="21"/>
      <c r="H73" s="21"/>
      <c r="I73" s="21"/>
      <c r="J73" s="21"/>
      <c r="K73" s="21"/>
      <c r="L73" s="21"/>
      <c r="M73" s="21"/>
      <c r="O73" s="21"/>
      <c r="P73" s="50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4" spans="1:44" x14ac:dyDescent="0.3">
      <c r="A74" s="37">
        <v>44006</v>
      </c>
      <c r="B74" s="38">
        <v>90.015000000000001</v>
      </c>
      <c r="C74" s="38">
        <v>2734.4</v>
      </c>
      <c r="D74" s="38">
        <f t="shared" si="3"/>
        <v>1515.2349238510349</v>
      </c>
      <c r="E74" s="39">
        <f t="shared" si="4"/>
        <v>-16.919945252087018</v>
      </c>
      <c r="F74" s="39">
        <f t="shared" si="5"/>
        <v>16.919945252087018</v>
      </c>
      <c r="G74" s="21"/>
      <c r="H74" s="21"/>
      <c r="I74" s="21"/>
      <c r="J74" s="21"/>
      <c r="K74" s="21"/>
      <c r="L74" s="21"/>
      <c r="M74" s="21"/>
      <c r="O74" s="21"/>
      <c r="P74" s="50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</row>
    <row r="75" spans="1:44" x14ac:dyDescent="0.3">
      <c r="A75" s="37">
        <v>44005</v>
      </c>
      <c r="B75" s="38">
        <v>91.632499999999993</v>
      </c>
      <c r="C75" s="38">
        <v>2764.41</v>
      </c>
      <c r="D75" s="38">
        <f t="shared" si="3"/>
        <v>1532.1548691031219</v>
      </c>
      <c r="E75" s="39">
        <f t="shared" si="4"/>
        <v>28.148918205347854</v>
      </c>
      <c r="F75" s="39">
        <f t="shared" si="5"/>
        <v>-28.148918205347854</v>
      </c>
      <c r="G75" s="21"/>
      <c r="H75" s="21"/>
      <c r="I75" s="21"/>
      <c r="J75" s="21"/>
      <c r="K75" s="21"/>
      <c r="L75" s="21"/>
      <c r="M75" s="21"/>
      <c r="O75" s="21"/>
      <c r="P75" s="50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</row>
    <row r="76" spans="1:44" x14ac:dyDescent="0.3">
      <c r="A76" s="37">
        <v>44004</v>
      </c>
      <c r="B76" s="38">
        <v>89.717500000000001</v>
      </c>
      <c r="C76" s="38">
        <v>2713.82</v>
      </c>
      <c r="D76" s="38">
        <f t="shared" si="3"/>
        <v>1504.005950897774</v>
      </c>
      <c r="E76" s="39">
        <f t="shared" si="4"/>
        <v>21.971696767433514</v>
      </c>
      <c r="F76" s="39">
        <f t="shared" si="5"/>
        <v>-21.971696767433514</v>
      </c>
      <c r="G76" s="21"/>
      <c r="H76" s="21"/>
      <c r="I76" s="21"/>
      <c r="J76" s="21"/>
      <c r="K76" s="21"/>
      <c r="L76" s="21"/>
      <c r="M76" s="21"/>
      <c r="O76" s="21"/>
      <c r="P76" s="50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</row>
    <row r="77" spans="1:44" x14ac:dyDescent="0.3">
      <c r="A77" s="37">
        <v>44001</v>
      </c>
      <c r="B77" s="38">
        <v>87.43</v>
      </c>
      <c r="C77" s="38">
        <v>2675.01</v>
      </c>
      <c r="D77" s="38">
        <f t="shared" si="3"/>
        <v>1482.0342541303405</v>
      </c>
      <c r="E77" s="39">
        <f t="shared" si="4"/>
        <v>11.102673985755473</v>
      </c>
      <c r="F77" s="39">
        <f t="shared" si="5"/>
        <v>-11.102673985755473</v>
      </c>
      <c r="G77" s="21"/>
      <c r="H77" s="21"/>
      <c r="I77" s="21"/>
      <c r="J77" s="21"/>
      <c r="K77" s="21"/>
      <c r="L77" s="21"/>
      <c r="M77" s="21"/>
      <c r="O77" s="21"/>
      <c r="P77" s="50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spans="1:44" x14ac:dyDescent="0.3">
      <c r="A78" s="37">
        <v>44000</v>
      </c>
      <c r="B78" s="38">
        <v>87.932500000000005</v>
      </c>
      <c r="C78" s="38">
        <v>2653.98</v>
      </c>
      <c r="D78" s="38">
        <f t="shared" si="3"/>
        <v>1470.931580144585</v>
      </c>
      <c r="E78" s="39">
        <f t="shared" si="4"/>
        <v>7.0226271090361934</v>
      </c>
      <c r="F78" s="39">
        <f t="shared" si="5"/>
        <v>-7.0226271090361934</v>
      </c>
      <c r="G78" s="21"/>
      <c r="H78" s="21"/>
      <c r="I78" s="21"/>
      <c r="J78" s="21"/>
      <c r="K78" s="21"/>
      <c r="L78" s="21"/>
      <c r="M78" s="21"/>
      <c r="O78" s="21"/>
      <c r="P78" s="50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</row>
    <row r="79" spans="1:44" x14ac:dyDescent="0.3">
      <c r="A79" s="37">
        <v>43999</v>
      </c>
      <c r="B79" s="38">
        <v>87.897499999999994</v>
      </c>
      <c r="C79" s="38">
        <v>2640.98</v>
      </c>
      <c r="D79" s="38">
        <f t="shared" si="3"/>
        <v>1463.9089530355488</v>
      </c>
      <c r="E79" s="39">
        <f t="shared" si="4"/>
        <v>13.800205537537977</v>
      </c>
      <c r="F79" s="39">
        <f t="shared" si="5"/>
        <v>-13.800205537537977</v>
      </c>
      <c r="G79" s="21"/>
      <c r="H79" s="21"/>
      <c r="I79" s="21"/>
      <c r="J79" s="21"/>
      <c r="K79" s="21"/>
      <c r="L79" s="21"/>
      <c r="M79" s="21"/>
      <c r="O79" s="21"/>
      <c r="P79" s="50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</row>
    <row r="80" spans="1:44" x14ac:dyDescent="0.3">
      <c r="A80" s="37">
        <v>43998</v>
      </c>
      <c r="B80" s="38">
        <v>88.02</v>
      </c>
      <c r="C80" s="38">
        <v>2615.27</v>
      </c>
      <c r="D80" s="38">
        <f t="shared" si="3"/>
        <v>1450.1087474980109</v>
      </c>
      <c r="E80" s="39">
        <f t="shared" si="4"/>
        <v>24.00205310208753</v>
      </c>
      <c r="F80" s="39">
        <f t="shared" si="5"/>
        <v>-24.00205310208753</v>
      </c>
      <c r="G80" s="21"/>
      <c r="H80" s="21"/>
      <c r="I80" s="21"/>
      <c r="J80" s="21"/>
      <c r="K80" s="21"/>
      <c r="L80" s="21"/>
      <c r="M80" s="21"/>
      <c r="O80" s="21"/>
      <c r="P80" s="50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</row>
    <row r="81" spans="1:44" x14ac:dyDescent="0.3">
      <c r="A81" s="37">
        <v>43997</v>
      </c>
      <c r="B81" s="38">
        <v>85.747500000000002</v>
      </c>
      <c r="C81" s="38">
        <v>2572.6799999999998</v>
      </c>
      <c r="D81" s="38">
        <f t="shared" si="3"/>
        <v>1426.1066943959233</v>
      </c>
      <c r="E81" s="39">
        <f t="shared" si="4"/>
        <v>15.390594981814502</v>
      </c>
      <c r="F81" s="39">
        <f t="shared" si="5"/>
        <v>-15.390594981814502</v>
      </c>
      <c r="G81" s="21"/>
      <c r="H81" s="21"/>
      <c r="I81" s="21"/>
      <c r="J81" s="21"/>
      <c r="K81" s="21"/>
      <c r="L81" s="21"/>
      <c r="M81" s="21"/>
      <c r="O81" s="21"/>
      <c r="P81" s="50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</row>
    <row r="82" spans="1:44" x14ac:dyDescent="0.3">
      <c r="A82" s="37">
        <v>43994</v>
      </c>
      <c r="B82" s="38">
        <v>84.7</v>
      </c>
      <c r="C82" s="38">
        <v>2545.02</v>
      </c>
      <c r="D82" s="38">
        <f t="shared" si="3"/>
        <v>1410.7160994141088</v>
      </c>
      <c r="E82" s="39">
        <f t="shared" si="4"/>
        <v>-6.6398996872330827</v>
      </c>
      <c r="F82" s="39">
        <f t="shared" si="5"/>
        <v>6.6398996872330827</v>
      </c>
      <c r="G82" s="21"/>
      <c r="H82" s="21"/>
      <c r="I82" s="21"/>
      <c r="J82" s="21"/>
      <c r="K82" s="21"/>
      <c r="L82" s="21"/>
      <c r="M82" s="21"/>
      <c r="O82" s="21"/>
      <c r="P82" s="50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</row>
    <row r="83" spans="1:44" x14ac:dyDescent="0.3">
      <c r="A83" s="37">
        <v>43993</v>
      </c>
      <c r="B83" s="38">
        <v>83.974999999999994</v>
      </c>
      <c r="C83" s="38">
        <v>2557.96</v>
      </c>
      <c r="D83" s="38">
        <f t="shared" si="3"/>
        <v>1417.3559991013419</v>
      </c>
      <c r="E83" s="39">
        <f t="shared" si="4"/>
        <v>-50.184105220276024</v>
      </c>
      <c r="F83" s="39">
        <f t="shared" si="5"/>
        <v>50.184105220276024</v>
      </c>
      <c r="G83" s="21"/>
      <c r="H83" s="21"/>
      <c r="I83" s="21"/>
      <c r="J83" s="21"/>
      <c r="K83" s="21"/>
      <c r="L83" s="21"/>
      <c r="M83" s="21"/>
      <c r="O83" s="21"/>
      <c r="P83" s="50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</row>
    <row r="84" spans="1:44" x14ac:dyDescent="0.3">
      <c r="A84" s="37">
        <v>43992</v>
      </c>
      <c r="B84" s="38">
        <v>88.21</v>
      </c>
      <c r="C84" s="38">
        <v>2647.45</v>
      </c>
      <c r="D84" s="38">
        <f t="shared" si="3"/>
        <v>1467.5401043216179</v>
      </c>
      <c r="E84" s="39">
        <f t="shared" si="4"/>
        <v>26.130234055630581</v>
      </c>
      <c r="F84" s="39">
        <f t="shared" si="5"/>
        <v>-26.130234055630581</v>
      </c>
      <c r="G84" s="21"/>
      <c r="H84" s="21"/>
      <c r="I84" s="21"/>
      <c r="J84" s="21"/>
      <c r="K84" s="21"/>
      <c r="L84" s="21"/>
      <c r="M84" s="21"/>
      <c r="O84" s="21"/>
      <c r="P84" s="50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</row>
    <row r="85" spans="1:44" x14ac:dyDescent="0.3">
      <c r="A85" s="37">
        <v>43991</v>
      </c>
      <c r="B85" s="38">
        <v>85.997500000000002</v>
      </c>
      <c r="C85" s="38">
        <v>2600.86</v>
      </c>
      <c r="D85" s="38">
        <f t="shared" si="3"/>
        <v>1441.4098702659874</v>
      </c>
      <c r="E85" s="39">
        <f t="shared" si="4"/>
        <v>42.605877062047284</v>
      </c>
      <c r="F85" s="39">
        <f t="shared" si="5"/>
        <v>-42.605877062047284</v>
      </c>
      <c r="G85" s="21"/>
      <c r="H85" s="21"/>
      <c r="I85" s="21"/>
      <c r="J85" s="21"/>
      <c r="K85" s="21"/>
      <c r="L85" s="21"/>
      <c r="M85" s="21"/>
      <c r="O85" s="21"/>
      <c r="P85" s="50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</row>
    <row r="86" spans="1:44" x14ac:dyDescent="0.3">
      <c r="A86" s="37">
        <v>43990</v>
      </c>
      <c r="B86" s="38">
        <v>83.364999999999995</v>
      </c>
      <c r="C86" s="38">
        <v>2524.06</v>
      </c>
      <c r="D86" s="38">
        <f t="shared" si="3"/>
        <v>1398.8039932039401</v>
      </c>
      <c r="E86" s="39">
        <f t="shared" si="4"/>
        <v>22.355640710651414</v>
      </c>
      <c r="F86" s="39">
        <f t="shared" si="5"/>
        <v>-22.355640710651414</v>
      </c>
      <c r="G86" s="21"/>
      <c r="H86" s="21"/>
      <c r="I86" s="21"/>
      <c r="J86" s="21"/>
      <c r="K86" s="21"/>
      <c r="L86" s="21"/>
      <c r="M86" s="21"/>
      <c r="O86" s="21"/>
      <c r="P86" s="50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</row>
    <row r="87" spans="1:44" x14ac:dyDescent="0.3">
      <c r="A87" s="37">
        <v>43987</v>
      </c>
      <c r="B87" s="38">
        <v>82.875</v>
      </c>
      <c r="C87" s="38">
        <v>2483</v>
      </c>
      <c r="D87" s="38">
        <f t="shared" si="3"/>
        <v>1376.4483524932887</v>
      </c>
      <c r="E87" s="39">
        <f t="shared" si="4"/>
        <v>13.130807406646909</v>
      </c>
      <c r="F87" s="39">
        <f t="shared" si="5"/>
        <v>-13.130807406646909</v>
      </c>
      <c r="G87" s="21"/>
      <c r="H87" s="21"/>
      <c r="I87" s="21"/>
      <c r="J87" s="21"/>
      <c r="K87" s="21"/>
      <c r="L87" s="21"/>
      <c r="M87" s="21"/>
      <c r="O87" s="21"/>
      <c r="P87" s="50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</row>
    <row r="88" spans="1:44" x14ac:dyDescent="0.3">
      <c r="A88" s="37">
        <v>43986</v>
      </c>
      <c r="B88" s="38">
        <v>80.58</v>
      </c>
      <c r="C88" s="38">
        <v>2460.6</v>
      </c>
      <c r="D88" s="38">
        <f t="shared" si="3"/>
        <v>1363.3175450866418</v>
      </c>
      <c r="E88" s="39">
        <f t="shared" si="4"/>
        <v>-9.9162301245291928</v>
      </c>
      <c r="F88" s="39">
        <f t="shared" si="5"/>
        <v>9.9162301245291928</v>
      </c>
      <c r="G88" s="21"/>
      <c r="H88" s="21"/>
      <c r="I88" s="21"/>
      <c r="J88" s="21"/>
      <c r="K88" s="21"/>
      <c r="L88" s="21"/>
      <c r="M88" s="21"/>
      <c r="O88" s="21"/>
      <c r="P88" s="50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</row>
    <row r="89" spans="1:44" x14ac:dyDescent="0.3">
      <c r="A89" s="37">
        <v>43985</v>
      </c>
      <c r="B89" s="38">
        <v>81.28</v>
      </c>
      <c r="C89" s="38">
        <v>2478.4</v>
      </c>
      <c r="D89" s="38">
        <f t="shared" si="3"/>
        <v>1373.233775211171</v>
      </c>
      <c r="E89" s="39">
        <f t="shared" si="4"/>
        <v>3.4335377801469349</v>
      </c>
      <c r="F89" s="39">
        <f t="shared" si="5"/>
        <v>-3.4335377801469349</v>
      </c>
      <c r="G89" s="21"/>
      <c r="H89" s="21"/>
      <c r="I89" s="21"/>
      <c r="J89" s="21"/>
      <c r="K89" s="21"/>
      <c r="L89" s="21"/>
      <c r="M89" s="21"/>
      <c r="O89" s="21"/>
      <c r="P89" s="50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</row>
    <row r="90" spans="1:44" x14ac:dyDescent="0.3">
      <c r="A90" s="37">
        <v>43984</v>
      </c>
      <c r="B90" s="38">
        <v>80.834999999999994</v>
      </c>
      <c r="C90" s="38">
        <v>2472.41</v>
      </c>
      <c r="D90" s="38">
        <f t="shared" si="3"/>
        <v>1369.800237431024</v>
      </c>
      <c r="E90" s="39">
        <f t="shared" si="4"/>
        <v>0.91011342393085215</v>
      </c>
      <c r="F90" s="39">
        <f t="shared" si="5"/>
        <v>-0.91011342393085215</v>
      </c>
      <c r="G90" s="21"/>
      <c r="H90" s="21"/>
      <c r="I90" s="21"/>
      <c r="J90" s="21"/>
      <c r="K90" s="21"/>
      <c r="L90" s="21"/>
      <c r="M90" s="21"/>
      <c r="O90" s="21"/>
      <c r="P90" s="50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</row>
    <row r="91" spans="1:44" x14ac:dyDescent="0.3">
      <c r="A91" s="37">
        <v>43983</v>
      </c>
      <c r="B91" s="38">
        <v>80.462500000000006</v>
      </c>
      <c r="C91" s="38">
        <v>2471.04</v>
      </c>
      <c r="D91" s="38">
        <f t="shared" si="3"/>
        <v>1368.8901240070932</v>
      </c>
      <c r="E91" s="39">
        <f t="shared" si="4"/>
        <v>15.902672673890038</v>
      </c>
      <c r="F91" s="39">
        <f t="shared" si="5"/>
        <v>-15.902672673890038</v>
      </c>
      <c r="G91" s="21"/>
      <c r="H91" s="21"/>
      <c r="I91" s="21"/>
      <c r="J91" s="21"/>
      <c r="K91" s="21"/>
      <c r="L91" s="21"/>
      <c r="M91" s="21"/>
      <c r="O91" s="21"/>
      <c r="P91" s="50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</row>
    <row r="92" spans="1:44" x14ac:dyDescent="0.3">
      <c r="A92" s="37">
        <v>43980</v>
      </c>
      <c r="B92" s="38">
        <v>79.484999999999999</v>
      </c>
      <c r="C92" s="38">
        <v>2442.37</v>
      </c>
      <c r="D92" s="38">
        <f t="shared" si="3"/>
        <v>1352.9874513332031</v>
      </c>
      <c r="E92" s="39">
        <f t="shared" si="4"/>
        <v>22.207182752863446</v>
      </c>
      <c r="F92" s="39">
        <f t="shared" si="5"/>
        <v>-22.207182752863446</v>
      </c>
      <c r="G92" s="21"/>
      <c r="H92" s="21"/>
      <c r="I92" s="21"/>
      <c r="J92" s="21"/>
      <c r="K92" s="21"/>
      <c r="L92" s="21"/>
      <c r="M92" s="21"/>
      <c r="O92" s="21"/>
      <c r="P92" s="50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</row>
    <row r="93" spans="1:44" x14ac:dyDescent="0.3">
      <c r="A93" s="37">
        <v>43979</v>
      </c>
      <c r="B93" s="38">
        <v>79.5625</v>
      </c>
      <c r="C93" s="38">
        <v>2401.1</v>
      </c>
      <c r="D93" s="38">
        <f t="shared" si="3"/>
        <v>1330.7802685803397</v>
      </c>
      <c r="E93" s="39">
        <f t="shared" si="4"/>
        <v>-4.9908097024112976</v>
      </c>
      <c r="F93" s="39">
        <f t="shared" si="5"/>
        <v>4.9908097024112976</v>
      </c>
      <c r="G93" s="21"/>
      <c r="H93" s="21"/>
      <c r="I93" s="21"/>
      <c r="J93" s="21"/>
      <c r="K93" s="21"/>
      <c r="L93" s="21"/>
      <c r="M93" s="21"/>
      <c r="O93" s="21"/>
      <c r="P93" s="50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</row>
    <row r="94" spans="1:44" x14ac:dyDescent="0.3">
      <c r="A94" s="37">
        <v>43978</v>
      </c>
      <c r="B94" s="38">
        <v>79.527500000000003</v>
      </c>
      <c r="C94" s="38">
        <v>2410.39</v>
      </c>
      <c r="D94" s="38">
        <f t="shared" si="3"/>
        <v>1335.771078282751</v>
      </c>
      <c r="E94" s="39">
        <f t="shared" si="4"/>
        <v>-6.0228221591410147</v>
      </c>
      <c r="F94" s="39">
        <f t="shared" si="5"/>
        <v>6.0228221591410147</v>
      </c>
      <c r="G94" s="21"/>
      <c r="H94" s="21"/>
      <c r="I94" s="21"/>
      <c r="J94" s="21"/>
      <c r="K94" s="21"/>
      <c r="L94" s="21"/>
      <c r="M94" s="21"/>
      <c r="O94" s="21"/>
      <c r="P94" s="50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</row>
    <row r="95" spans="1:44" x14ac:dyDescent="0.3">
      <c r="A95" s="37">
        <v>43977</v>
      </c>
      <c r="B95" s="38">
        <v>79.182500000000005</v>
      </c>
      <c r="C95" s="38">
        <v>2421.86</v>
      </c>
      <c r="D95" s="38">
        <f t="shared" si="3"/>
        <v>1341.793900441892</v>
      </c>
      <c r="E95" s="39">
        <f t="shared" si="4"/>
        <v>-8.3441527604197745</v>
      </c>
      <c r="F95" s="39">
        <f t="shared" si="5"/>
        <v>8.3441527604197745</v>
      </c>
      <c r="G95" s="21"/>
      <c r="H95" s="21"/>
      <c r="I95" s="21"/>
      <c r="J95" s="21"/>
      <c r="K95" s="21"/>
      <c r="L95" s="21"/>
      <c r="M95" s="21"/>
      <c r="O95" s="21"/>
      <c r="P95" s="50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</row>
    <row r="96" spans="1:44" x14ac:dyDescent="0.3">
      <c r="A96" s="37">
        <v>43973</v>
      </c>
      <c r="B96" s="38">
        <v>79.722499999999997</v>
      </c>
      <c r="C96" s="38">
        <v>2436.88</v>
      </c>
      <c r="D96" s="38">
        <f t="shared" si="3"/>
        <v>1350.1380532023118</v>
      </c>
      <c r="E96" s="39">
        <f t="shared" si="4"/>
        <v>-5.0790237655769488</v>
      </c>
      <c r="F96" s="39">
        <f t="shared" si="5"/>
        <v>5.0790237655769488</v>
      </c>
      <c r="G96" s="21"/>
      <c r="H96" s="21"/>
      <c r="I96" s="21"/>
      <c r="J96" s="21"/>
      <c r="K96" s="21"/>
      <c r="L96" s="21"/>
      <c r="M96" s="21"/>
      <c r="O96" s="21"/>
      <c r="P96" s="50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</row>
    <row r="97" spans="1:44" x14ac:dyDescent="0.3">
      <c r="A97" s="37">
        <v>43972</v>
      </c>
      <c r="B97" s="38">
        <v>79.212500000000006</v>
      </c>
      <c r="C97" s="38">
        <v>2446.7399999999998</v>
      </c>
      <c r="D97" s="38">
        <f t="shared" si="3"/>
        <v>1355.2170769678887</v>
      </c>
      <c r="E97" s="39">
        <f t="shared" si="4"/>
        <v>-27.869112599520122</v>
      </c>
      <c r="F97" s="39">
        <f t="shared" si="5"/>
        <v>27.869112599520122</v>
      </c>
      <c r="G97" s="21"/>
      <c r="H97" s="21"/>
      <c r="I97" s="21"/>
      <c r="J97" s="21"/>
      <c r="K97" s="21"/>
      <c r="L97" s="21"/>
      <c r="M97" s="21"/>
      <c r="O97" s="21"/>
      <c r="P97" s="50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</row>
    <row r="98" spans="1:44" x14ac:dyDescent="0.3">
      <c r="A98" s="37">
        <v>43971</v>
      </c>
      <c r="B98" s="38">
        <v>79.807500000000005</v>
      </c>
      <c r="C98" s="38">
        <v>2497.94</v>
      </c>
      <c r="D98" s="38">
        <f t="shared" si="3"/>
        <v>1383.0861895674088</v>
      </c>
      <c r="E98" s="39">
        <f t="shared" si="4"/>
        <v>26.900817894079637</v>
      </c>
      <c r="F98" s="39">
        <f t="shared" si="5"/>
        <v>-26.900817894079637</v>
      </c>
      <c r="G98" s="21"/>
      <c r="H98" s="21"/>
      <c r="I98" s="21"/>
      <c r="J98" s="21"/>
      <c r="K98" s="21"/>
      <c r="L98" s="21"/>
      <c r="M98" s="21"/>
      <c r="O98" s="21"/>
      <c r="P98" s="50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</row>
    <row r="99" spans="1:44" x14ac:dyDescent="0.3">
      <c r="A99" s="37">
        <v>43970</v>
      </c>
      <c r="B99" s="38">
        <v>78.284999999999997</v>
      </c>
      <c r="C99" s="38">
        <v>2449.33</v>
      </c>
      <c r="D99" s="38">
        <f t="shared" si="3"/>
        <v>1356.1853716733292</v>
      </c>
      <c r="E99" s="39">
        <f t="shared" si="4"/>
        <v>12.224053431552193</v>
      </c>
      <c r="F99" s="39">
        <f t="shared" si="5"/>
        <v>-12.224053431552193</v>
      </c>
      <c r="G99" s="21"/>
      <c r="H99" s="21"/>
      <c r="I99" s="21"/>
      <c r="J99" s="21"/>
      <c r="K99" s="21"/>
      <c r="L99" s="21"/>
      <c r="M99" s="21"/>
      <c r="O99" s="21"/>
      <c r="P99" s="50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</row>
    <row r="100" spans="1:44" x14ac:dyDescent="0.3">
      <c r="A100" s="37">
        <v>43969</v>
      </c>
      <c r="B100" s="38">
        <v>78.739999999999995</v>
      </c>
      <c r="C100" s="38">
        <v>2426.2600000000002</v>
      </c>
      <c r="D100" s="38">
        <f t="shared" si="3"/>
        <v>1343.961318241777</v>
      </c>
      <c r="E100" s="39">
        <f t="shared" si="4"/>
        <v>9.7177079152941133</v>
      </c>
      <c r="F100" s="39">
        <f t="shared" si="5"/>
        <v>-9.7177079152941133</v>
      </c>
      <c r="G100" s="21"/>
      <c r="H100" s="21"/>
      <c r="I100" s="21"/>
      <c r="J100" s="21"/>
      <c r="K100" s="21"/>
      <c r="L100" s="21"/>
      <c r="M100" s="21"/>
      <c r="O100" s="21"/>
      <c r="P100" s="50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</row>
    <row r="101" spans="1:44" x14ac:dyDescent="0.3">
      <c r="A101" s="37">
        <v>43966</v>
      </c>
      <c r="B101" s="38">
        <v>76.927499999999995</v>
      </c>
      <c r="C101" s="38">
        <v>2409.7800000000002</v>
      </c>
      <c r="D101" s="38">
        <f t="shared" si="3"/>
        <v>1334.2436103264829</v>
      </c>
      <c r="E101" s="39">
        <f t="shared" si="4"/>
        <v>11.069524665986364</v>
      </c>
      <c r="F101" s="39">
        <f t="shared" si="5"/>
        <v>-11.069524665986364</v>
      </c>
      <c r="G101" s="21"/>
      <c r="H101" s="21"/>
      <c r="I101" s="21"/>
      <c r="J101" s="21"/>
      <c r="K101" s="21"/>
      <c r="L101" s="21"/>
      <c r="M101" s="21"/>
      <c r="O101" s="21"/>
      <c r="P101" s="50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</row>
    <row r="102" spans="1:44" x14ac:dyDescent="0.3">
      <c r="A102" s="37">
        <v>43965</v>
      </c>
      <c r="B102" s="38">
        <v>77.385000000000005</v>
      </c>
      <c r="C102" s="38">
        <v>2388.85</v>
      </c>
      <c r="D102" s="38">
        <f t="shared" si="3"/>
        <v>1323.1740856604965</v>
      </c>
      <c r="E102" s="39">
        <f t="shared" si="4"/>
        <v>11.498291097810124</v>
      </c>
      <c r="F102" s="39">
        <f t="shared" si="5"/>
        <v>-11.498291097810124</v>
      </c>
      <c r="G102" s="21"/>
      <c r="H102" s="21"/>
      <c r="I102" s="21"/>
      <c r="J102" s="21"/>
      <c r="K102" s="21"/>
      <c r="L102" s="21"/>
      <c r="M102" s="21"/>
      <c r="O102" s="21"/>
      <c r="P102" s="50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</row>
    <row r="103" spans="1:44" x14ac:dyDescent="0.3">
      <c r="A103" s="37">
        <v>43964</v>
      </c>
      <c r="B103" s="38">
        <v>76.912499999999994</v>
      </c>
      <c r="C103" s="38">
        <v>2367.92</v>
      </c>
      <c r="D103" s="38">
        <f t="shared" si="3"/>
        <v>1311.6757945626864</v>
      </c>
      <c r="E103" s="39">
        <f t="shared" si="4"/>
        <v>5.4790234376105218</v>
      </c>
      <c r="F103" s="39">
        <f t="shared" si="5"/>
        <v>-5.4790234376105218</v>
      </c>
      <c r="G103" s="21"/>
      <c r="H103" s="21"/>
      <c r="I103" s="21"/>
      <c r="J103" s="21"/>
      <c r="K103" s="21"/>
      <c r="L103" s="21"/>
      <c r="M103" s="21"/>
      <c r="O103" s="21"/>
      <c r="P103" s="50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</row>
    <row r="104" spans="1:44" x14ac:dyDescent="0.3">
      <c r="A104" s="37">
        <v>43963</v>
      </c>
      <c r="B104" s="38">
        <v>77.852500000000006</v>
      </c>
      <c r="C104" s="38">
        <v>2356.9499999999998</v>
      </c>
      <c r="D104" s="38">
        <f t="shared" si="3"/>
        <v>1306.1967711250759</v>
      </c>
      <c r="E104" s="39">
        <f t="shared" si="4"/>
        <v>-28.467846249687682</v>
      </c>
      <c r="F104" s="39">
        <f t="shared" si="5"/>
        <v>28.467846249687682</v>
      </c>
      <c r="G104" s="21"/>
      <c r="H104" s="21"/>
      <c r="I104" s="21"/>
      <c r="J104" s="21"/>
      <c r="K104" s="21"/>
      <c r="L104" s="21"/>
      <c r="M104" s="21"/>
      <c r="O104" s="21"/>
      <c r="P104" s="50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</row>
    <row r="105" spans="1:44" x14ac:dyDescent="0.3">
      <c r="A105" s="37">
        <v>43962</v>
      </c>
      <c r="B105" s="38">
        <v>78.752499999999998</v>
      </c>
      <c r="C105" s="38">
        <v>2409</v>
      </c>
      <c r="D105" s="38">
        <f t="shared" si="3"/>
        <v>1334.6646173747636</v>
      </c>
      <c r="E105" s="39">
        <f t="shared" si="4"/>
        <v>16.402572572220379</v>
      </c>
      <c r="F105" s="39">
        <f t="shared" si="5"/>
        <v>-16.402572572220379</v>
      </c>
      <c r="G105" s="21"/>
      <c r="H105" s="21"/>
      <c r="I105" s="21"/>
      <c r="J105" s="21"/>
      <c r="K105" s="21"/>
      <c r="L105" s="21"/>
      <c r="M105" s="21"/>
      <c r="O105" s="21"/>
      <c r="P105" s="50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</row>
    <row r="106" spans="1:44" x14ac:dyDescent="0.3">
      <c r="A106" s="37">
        <v>43959</v>
      </c>
      <c r="B106" s="38">
        <v>77.532399999999996</v>
      </c>
      <c r="C106" s="38">
        <v>2379.61</v>
      </c>
      <c r="D106" s="38">
        <f t="shared" si="3"/>
        <v>1318.2620448025432</v>
      </c>
      <c r="E106" s="39">
        <f t="shared" si="4"/>
        <v>7.2039938885043284</v>
      </c>
      <c r="F106" s="39">
        <f t="shared" si="5"/>
        <v>-7.2039938885043284</v>
      </c>
      <c r="G106" s="21"/>
      <c r="H106" s="21"/>
      <c r="I106" s="21"/>
      <c r="J106" s="21"/>
      <c r="K106" s="21"/>
      <c r="L106" s="21"/>
      <c r="M106" s="21"/>
      <c r="O106" s="21"/>
      <c r="P106" s="50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</row>
    <row r="107" spans="1:44" x14ac:dyDescent="0.3">
      <c r="A107" s="37">
        <v>43958</v>
      </c>
      <c r="B107" s="38">
        <v>75.935000000000002</v>
      </c>
      <c r="C107" s="38">
        <v>2367.61</v>
      </c>
      <c r="D107" s="38">
        <f t="shared" si="3"/>
        <v>1311.0580509140389</v>
      </c>
      <c r="E107" s="39">
        <f t="shared" si="4"/>
        <v>9.1704674628203975</v>
      </c>
      <c r="F107" s="39">
        <f t="shared" si="5"/>
        <v>-9.1704674628203975</v>
      </c>
      <c r="G107" s="21"/>
      <c r="H107" s="21"/>
      <c r="I107" s="21"/>
      <c r="J107" s="21"/>
      <c r="K107" s="21"/>
      <c r="L107" s="21"/>
      <c r="M107" s="21"/>
      <c r="O107" s="21"/>
      <c r="P107" s="50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</row>
    <row r="108" spans="1:44" x14ac:dyDescent="0.3">
      <c r="A108" s="37">
        <v>43957</v>
      </c>
      <c r="B108" s="38">
        <v>75.157499999999999</v>
      </c>
      <c r="C108" s="38">
        <v>2351.2600000000002</v>
      </c>
      <c r="D108" s="38">
        <f t="shared" si="3"/>
        <v>1301.8875834512185</v>
      </c>
      <c r="E108" s="39">
        <f t="shared" si="4"/>
        <v>18.387476803869504</v>
      </c>
      <c r="F108" s="39">
        <f t="shared" si="5"/>
        <v>-18.387476803869504</v>
      </c>
      <c r="G108" s="21"/>
      <c r="H108" s="21"/>
      <c r="I108" s="21"/>
      <c r="J108" s="21"/>
      <c r="K108" s="21"/>
      <c r="L108" s="21"/>
      <c r="M108" s="21"/>
      <c r="O108" s="21"/>
      <c r="P108" s="50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</row>
    <row r="109" spans="1:44" x14ac:dyDescent="0.3">
      <c r="A109" s="37">
        <v>43956</v>
      </c>
      <c r="B109" s="38">
        <v>74.39</v>
      </c>
      <c r="C109" s="38">
        <v>2317.8000000000002</v>
      </c>
      <c r="D109" s="38">
        <f t="shared" si="3"/>
        <v>1283.500106647349</v>
      </c>
      <c r="E109" s="39">
        <f t="shared" si="4"/>
        <v>1.4826621864569915</v>
      </c>
      <c r="F109" s="39">
        <f t="shared" si="5"/>
        <v>-1.4826621864569915</v>
      </c>
      <c r="G109" s="21"/>
      <c r="H109" s="21"/>
      <c r="I109" s="21"/>
      <c r="J109" s="21"/>
      <c r="K109" s="21"/>
      <c r="L109" s="21"/>
      <c r="M109" s="21"/>
      <c r="O109" s="21"/>
      <c r="P109" s="50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</row>
    <row r="110" spans="1:44" x14ac:dyDescent="0.3">
      <c r="A110" s="37">
        <v>43955</v>
      </c>
      <c r="B110" s="38">
        <v>73.290000000000006</v>
      </c>
      <c r="C110" s="38">
        <v>2315.9899999999998</v>
      </c>
      <c r="D110" s="38">
        <f t="shared" si="3"/>
        <v>1282.017444460892</v>
      </c>
      <c r="E110" s="39">
        <f t="shared" si="4"/>
        <v>16.613289293995194</v>
      </c>
      <c r="F110" s="39">
        <f t="shared" si="5"/>
        <v>-16.613289293995194</v>
      </c>
      <c r="G110" s="21"/>
      <c r="H110" s="21"/>
      <c r="I110" s="21"/>
      <c r="J110" s="21"/>
      <c r="K110" s="21"/>
      <c r="L110" s="21"/>
      <c r="M110" s="21"/>
      <c r="O110" s="21"/>
      <c r="P110" s="50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</row>
    <row r="111" spans="1:44" x14ac:dyDescent="0.3">
      <c r="A111" s="37">
        <v>43952</v>
      </c>
      <c r="B111" s="38">
        <v>72.267499999999998</v>
      </c>
      <c r="C111" s="38">
        <v>2286.04</v>
      </c>
      <c r="D111" s="38">
        <f t="shared" si="3"/>
        <v>1265.4041551668968</v>
      </c>
      <c r="E111" s="39">
        <f t="shared" si="4"/>
        <v>-101.84825567743997</v>
      </c>
      <c r="F111" s="39">
        <f t="shared" si="5"/>
        <v>101.84825567743997</v>
      </c>
      <c r="G111" s="21"/>
      <c r="H111" s="21"/>
      <c r="I111" s="21"/>
      <c r="J111" s="21"/>
      <c r="K111" s="21"/>
      <c r="L111" s="21"/>
      <c r="M111" s="21"/>
      <c r="O111" s="21"/>
      <c r="P111" s="50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</row>
    <row r="112" spans="1:44" x14ac:dyDescent="0.3">
      <c r="A112" s="37">
        <v>43951</v>
      </c>
      <c r="B112" s="38">
        <v>73.45</v>
      </c>
      <c r="C112" s="38">
        <v>2474</v>
      </c>
      <c r="D112" s="38">
        <f t="shared" si="3"/>
        <v>1367.2524108443367</v>
      </c>
      <c r="E112" s="39">
        <f t="shared" si="4"/>
        <v>55.290969011670768</v>
      </c>
      <c r="F112" s="39">
        <f t="shared" si="5"/>
        <v>-55.290969011670768</v>
      </c>
      <c r="G112" s="21"/>
      <c r="H112" s="21"/>
      <c r="I112" s="21"/>
      <c r="J112" s="21"/>
      <c r="K112" s="21"/>
      <c r="L112" s="21"/>
      <c r="M112" s="21"/>
      <c r="O112" s="21"/>
      <c r="P112" s="50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</row>
    <row r="113" spans="1:44" x14ac:dyDescent="0.3">
      <c r="A113" s="37">
        <v>43950</v>
      </c>
      <c r="B113" s="38">
        <v>71.932500000000005</v>
      </c>
      <c r="C113" s="38">
        <v>2372.71</v>
      </c>
      <c r="D113" s="38">
        <f t="shared" si="3"/>
        <v>1311.961441832666</v>
      </c>
      <c r="E113" s="39">
        <f t="shared" si="4"/>
        <v>32.653900338671292</v>
      </c>
      <c r="F113" s="39">
        <f t="shared" si="5"/>
        <v>-32.653900338671292</v>
      </c>
      <c r="G113" s="21"/>
      <c r="H113" s="21"/>
      <c r="I113" s="21"/>
      <c r="J113" s="21"/>
      <c r="K113" s="21"/>
      <c r="L113" s="21"/>
      <c r="M113" s="21"/>
      <c r="O113" s="21"/>
      <c r="P113" s="50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</row>
    <row r="114" spans="1:44" x14ac:dyDescent="0.3">
      <c r="A114" s="37">
        <v>43949</v>
      </c>
      <c r="B114" s="38">
        <v>69.644999999999996</v>
      </c>
      <c r="C114" s="38">
        <v>2314.08</v>
      </c>
      <c r="D114" s="38">
        <f t="shared" si="3"/>
        <v>1279.3075414939947</v>
      </c>
      <c r="E114" s="39">
        <f t="shared" si="4"/>
        <v>-33.901496797832806</v>
      </c>
      <c r="F114" s="39">
        <f t="shared" si="5"/>
        <v>33.901496797832806</v>
      </c>
      <c r="G114" s="21"/>
      <c r="H114" s="21"/>
      <c r="I114" s="21"/>
      <c r="J114" s="21"/>
      <c r="K114" s="21"/>
      <c r="L114" s="21"/>
      <c r="M114" s="21"/>
      <c r="O114" s="21"/>
      <c r="P114" s="50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</row>
    <row r="115" spans="1:44" x14ac:dyDescent="0.3">
      <c r="A115" s="37">
        <v>43948</v>
      </c>
      <c r="B115" s="38">
        <v>70.792500000000004</v>
      </c>
      <c r="C115" s="38">
        <v>2376</v>
      </c>
      <c r="D115" s="38">
        <f t="shared" si="3"/>
        <v>1313.2090382918275</v>
      </c>
      <c r="E115" s="39">
        <f t="shared" si="4"/>
        <v>-18.42018750687771</v>
      </c>
      <c r="F115" s="39">
        <f t="shared" si="5"/>
        <v>18.42018750687771</v>
      </c>
      <c r="G115" s="21"/>
      <c r="H115" s="21"/>
      <c r="I115" s="21"/>
      <c r="J115" s="21"/>
      <c r="K115" s="21"/>
      <c r="L115" s="21"/>
      <c r="M115" s="21"/>
      <c r="O115" s="21"/>
      <c r="P115" s="50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</row>
    <row r="116" spans="1:44" x14ac:dyDescent="0.3">
      <c r="A116" s="37">
        <v>43945</v>
      </c>
      <c r="B116" s="38">
        <v>70.742500000000007</v>
      </c>
      <c r="C116" s="38">
        <v>2410.2199999999998</v>
      </c>
      <c r="D116" s="38">
        <f t="shared" si="3"/>
        <v>1331.6292257987052</v>
      </c>
      <c r="E116" s="39">
        <f t="shared" si="4"/>
        <v>6.7197708563735432</v>
      </c>
      <c r="F116" s="39">
        <f t="shared" si="5"/>
        <v>-6.7197708563735432</v>
      </c>
      <c r="G116" s="21"/>
      <c r="H116" s="21"/>
      <c r="I116" s="21"/>
      <c r="J116" s="21"/>
      <c r="K116" s="21"/>
      <c r="L116" s="21"/>
      <c r="M116" s="21"/>
      <c r="O116" s="21"/>
      <c r="P116" s="50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</row>
    <row r="117" spans="1:44" x14ac:dyDescent="0.3">
      <c r="A117" s="37">
        <v>43944</v>
      </c>
      <c r="B117" s="38">
        <v>68.757499999999993</v>
      </c>
      <c r="C117" s="38">
        <v>2399.4499999999998</v>
      </c>
      <c r="D117" s="38">
        <f t="shared" si="3"/>
        <v>1324.9094549423316</v>
      </c>
      <c r="E117" s="39">
        <f t="shared" si="4"/>
        <v>19.257703323764872</v>
      </c>
      <c r="F117" s="39">
        <f t="shared" si="5"/>
        <v>-19.257703323764872</v>
      </c>
      <c r="G117" s="21"/>
      <c r="H117" s="21"/>
      <c r="I117" s="21"/>
      <c r="J117" s="21"/>
      <c r="K117" s="21"/>
      <c r="L117" s="21"/>
      <c r="M117" s="21"/>
      <c r="O117" s="21"/>
      <c r="P117" s="50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</row>
    <row r="118" spans="1:44" x14ac:dyDescent="0.3">
      <c r="A118" s="37">
        <v>43943</v>
      </c>
      <c r="B118" s="38">
        <v>69.025000000000006</v>
      </c>
      <c r="C118" s="38">
        <v>2363.4899999999998</v>
      </c>
      <c r="D118" s="38">
        <f t="shared" si="3"/>
        <v>1305.6517516185668</v>
      </c>
      <c r="E118" s="39">
        <f t="shared" si="4"/>
        <v>19.954002619236007</v>
      </c>
      <c r="F118" s="39">
        <f t="shared" si="5"/>
        <v>-19.954002619236007</v>
      </c>
      <c r="G118" s="21"/>
      <c r="H118" s="21"/>
      <c r="I118" s="21"/>
      <c r="J118" s="21"/>
      <c r="K118" s="21"/>
      <c r="L118" s="21"/>
      <c r="M118" s="21"/>
      <c r="O118" s="21"/>
      <c r="P118" s="50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</row>
    <row r="119" spans="1:44" x14ac:dyDescent="0.3">
      <c r="A119" s="37">
        <v>43942</v>
      </c>
      <c r="B119" s="38">
        <v>67.092500000000001</v>
      </c>
      <c r="C119" s="38">
        <v>2328.12</v>
      </c>
      <c r="D119" s="38">
        <f t="shared" si="3"/>
        <v>1285.6977489993308</v>
      </c>
      <c r="E119" s="39">
        <f t="shared" si="4"/>
        <v>-36.283168326837313</v>
      </c>
      <c r="F119" s="39">
        <f t="shared" si="5"/>
        <v>36.283168326837313</v>
      </c>
      <c r="G119" s="21"/>
      <c r="H119" s="21"/>
      <c r="I119" s="21"/>
      <c r="J119" s="21"/>
      <c r="K119" s="21"/>
      <c r="L119" s="21"/>
      <c r="M119" s="21"/>
      <c r="O119" s="21"/>
      <c r="P119" s="50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</row>
    <row r="120" spans="1:44" x14ac:dyDescent="0.3">
      <c r="A120" s="37">
        <v>43941</v>
      </c>
      <c r="B120" s="38">
        <v>69.232500000000002</v>
      </c>
      <c r="C120" s="38">
        <v>2393.61</v>
      </c>
      <c r="D120" s="38">
        <f t="shared" si="3"/>
        <v>1321.9809173261681</v>
      </c>
      <c r="E120" s="39">
        <f t="shared" si="4"/>
        <v>9.3534859839317051</v>
      </c>
      <c r="F120" s="39">
        <f t="shared" si="5"/>
        <v>-9.3534859839317051</v>
      </c>
      <c r="G120" s="21"/>
      <c r="H120" s="21"/>
      <c r="I120" s="21"/>
      <c r="J120" s="21"/>
      <c r="K120" s="21"/>
      <c r="L120" s="21"/>
      <c r="M120" s="21"/>
      <c r="O120" s="21"/>
      <c r="P120" s="50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</row>
    <row r="121" spans="1:44" x14ac:dyDescent="0.3">
      <c r="A121" s="37">
        <v>43938</v>
      </c>
      <c r="B121" s="38">
        <v>70.7</v>
      </c>
      <c r="C121" s="38">
        <v>2375</v>
      </c>
      <c r="D121" s="38">
        <f t="shared" si="3"/>
        <v>1312.6274313422364</v>
      </c>
      <c r="E121" s="39">
        <f t="shared" si="4"/>
        <v>-18.336470411521077</v>
      </c>
      <c r="F121" s="39">
        <f t="shared" si="5"/>
        <v>18.336470411521077</v>
      </c>
      <c r="G121" s="21"/>
      <c r="H121" s="21"/>
      <c r="I121" s="21"/>
      <c r="J121" s="21"/>
      <c r="K121" s="21"/>
      <c r="L121" s="21"/>
      <c r="M121" s="21"/>
      <c r="O121" s="21"/>
      <c r="P121" s="50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</row>
    <row r="122" spans="1:44" x14ac:dyDescent="0.3">
      <c r="A122" s="37">
        <v>43937</v>
      </c>
      <c r="B122" s="38">
        <v>71.672499999999999</v>
      </c>
      <c r="C122" s="38">
        <v>2408.19</v>
      </c>
      <c r="D122" s="38">
        <f t="shared" si="3"/>
        <v>1330.9639017537575</v>
      </c>
      <c r="E122" s="39">
        <f t="shared" si="4"/>
        <v>54.431439754155235</v>
      </c>
      <c r="F122" s="39">
        <f t="shared" si="5"/>
        <v>-54.431439754155235</v>
      </c>
      <c r="G122" s="21"/>
      <c r="H122" s="21"/>
      <c r="I122" s="21"/>
      <c r="J122" s="21"/>
      <c r="K122" s="21"/>
      <c r="L122" s="21"/>
      <c r="M122" s="21"/>
      <c r="O122" s="21"/>
      <c r="P122" s="50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</row>
    <row r="123" spans="1:44" x14ac:dyDescent="0.3">
      <c r="A123" s="37">
        <v>43936</v>
      </c>
      <c r="B123" s="38">
        <v>71.107500000000002</v>
      </c>
      <c r="C123" s="38">
        <v>2307.6799999999998</v>
      </c>
      <c r="D123" s="38">
        <f t="shared" si="3"/>
        <v>1276.5324619996022</v>
      </c>
      <c r="E123" s="39">
        <f t="shared" si="4"/>
        <v>12.827105062285909</v>
      </c>
      <c r="F123" s="39">
        <f t="shared" si="5"/>
        <v>-12.827105062285909</v>
      </c>
      <c r="G123" s="21"/>
      <c r="H123" s="21"/>
      <c r="I123" s="21"/>
      <c r="J123" s="21"/>
      <c r="K123" s="21"/>
      <c r="L123" s="21"/>
      <c r="M123" s="21"/>
      <c r="O123" s="21"/>
      <c r="P123" s="50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</row>
    <row r="124" spans="1:44" x14ac:dyDescent="0.3">
      <c r="A124" s="37">
        <v>43935</v>
      </c>
      <c r="B124" s="38">
        <v>71.762500000000003</v>
      </c>
      <c r="C124" s="38">
        <v>2283.3200000000002</v>
      </c>
      <c r="D124" s="38">
        <f t="shared" si="3"/>
        <v>1263.7053569373163</v>
      </c>
      <c r="E124" s="39">
        <f t="shared" si="4"/>
        <v>63.274651685539538</v>
      </c>
      <c r="F124" s="39">
        <f t="shared" si="5"/>
        <v>-63.274651685539538</v>
      </c>
      <c r="G124" s="21"/>
      <c r="H124" s="21"/>
      <c r="I124" s="21"/>
      <c r="J124" s="21"/>
      <c r="K124" s="21"/>
      <c r="L124" s="21"/>
      <c r="M124" s="21"/>
      <c r="O124" s="21"/>
      <c r="P124" s="50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</row>
    <row r="125" spans="1:44" x14ac:dyDescent="0.3">
      <c r="A125" s="37">
        <v>43934</v>
      </c>
      <c r="B125" s="38">
        <v>68.3125</v>
      </c>
      <c r="C125" s="38">
        <v>2168.87</v>
      </c>
      <c r="D125" s="38">
        <f t="shared" si="3"/>
        <v>1200.4307052517768</v>
      </c>
      <c r="E125" s="39">
        <f t="shared" si="4"/>
        <v>68.574616280151986</v>
      </c>
      <c r="F125" s="39">
        <f t="shared" si="5"/>
        <v>-68.574616280151986</v>
      </c>
      <c r="G125" s="21"/>
      <c r="H125" s="21"/>
      <c r="I125" s="21"/>
      <c r="J125" s="21"/>
      <c r="K125" s="21"/>
      <c r="L125" s="21"/>
      <c r="M125" s="21"/>
      <c r="O125" s="21"/>
      <c r="P125" s="50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</row>
    <row r="126" spans="1:44" x14ac:dyDescent="0.3">
      <c r="A126" s="37">
        <v>43930</v>
      </c>
      <c r="B126" s="38">
        <v>66.997500000000002</v>
      </c>
      <c r="C126" s="38">
        <v>2042.76</v>
      </c>
      <c r="D126" s="38">
        <f t="shared" si="3"/>
        <v>1131.8560889716248</v>
      </c>
      <c r="E126" s="39">
        <f t="shared" si="4"/>
        <v>9.1948205282960771E-2</v>
      </c>
      <c r="F126" s="39">
        <f t="shared" si="5"/>
        <v>-9.1948205282960771E-2</v>
      </c>
      <c r="G126" s="21"/>
      <c r="H126" s="21"/>
      <c r="I126" s="21"/>
      <c r="J126" s="21"/>
      <c r="K126" s="21"/>
      <c r="L126" s="21"/>
      <c r="M126" s="21"/>
      <c r="O126" s="21"/>
      <c r="P126" s="50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</row>
    <row r="127" spans="1:44" x14ac:dyDescent="0.3">
      <c r="A127" s="37">
        <v>43929</v>
      </c>
      <c r="B127" s="38">
        <v>66.517499999999998</v>
      </c>
      <c r="C127" s="38">
        <v>2043</v>
      </c>
      <c r="D127" s="38">
        <f t="shared" si="3"/>
        <v>1131.7641407663418</v>
      </c>
      <c r="E127" s="39">
        <f t="shared" si="4"/>
        <v>17.688694965116611</v>
      </c>
      <c r="F127" s="39">
        <f t="shared" si="5"/>
        <v>-17.688694965116611</v>
      </c>
      <c r="G127" s="21"/>
      <c r="H127" s="21"/>
      <c r="I127" s="21"/>
      <c r="J127" s="21"/>
      <c r="K127" s="21"/>
      <c r="L127" s="21"/>
      <c r="M127" s="21"/>
      <c r="O127" s="21"/>
      <c r="P127" s="50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</row>
    <row r="128" spans="1:44" x14ac:dyDescent="0.3">
      <c r="A128" s="37">
        <v>43928</v>
      </c>
      <c r="B128" s="38">
        <v>64.857500000000002</v>
      </c>
      <c r="C128" s="38">
        <v>2011.6</v>
      </c>
      <c r="D128" s="38">
        <f t="shared" si="3"/>
        <v>1114.0754458012252</v>
      </c>
      <c r="E128" s="39">
        <f t="shared" si="4"/>
        <v>7.2004513999586379</v>
      </c>
      <c r="F128" s="39">
        <f t="shared" si="5"/>
        <v>-7.2004513999586379</v>
      </c>
      <c r="G128" s="21"/>
      <c r="H128" s="21"/>
      <c r="I128" s="21"/>
      <c r="J128" s="21"/>
      <c r="K128" s="21"/>
      <c r="L128" s="21"/>
      <c r="M128" s="21"/>
      <c r="O128" s="21"/>
      <c r="P128" s="50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</row>
    <row r="129" spans="1:44" x14ac:dyDescent="0.3">
      <c r="A129" s="37">
        <v>43927</v>
      </c>
      <c r="B129" s="38">
        <v>65.617500000000007</v>
      </c>
      <c r="C129" s="38">
        <v>1997.59</v>
      </c>
      <c r="D129" s="38">
        <f t="shared" si="3"/>
        <v>1106.8749944012666</v>
      </c>
      <c r="E129" s="39">
        <f t="shared" si="4"/>
        <v>51.472806416754338</v>
      </c>
      <c r="F129" s="39">
        <f t="shared" si="5"/>
        <v>-51.472806416754338</v>
      </c>
      <c r="G129" s="21"/>
      <c r="H129" s="21"/>
      <c r="I129" s="21"/>
      <c r="J129" s="21"/>
      <c r="K129" s="21"/>
      <c r="L129" s="21"/>
      <c r="M129" s="21"/>
      <c r="O129" s="21"/>
      <c r="P129" s="50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</row>
    <row r="130" spans="1:44" x14ac:dyDescent="0.3">
      <c r="A130" s="37">
        <v>43924</v>
      </c>
      <c r="B130" s="38">
        <v>60.352499999999999</v>
      </c>
      <c r="C130" s="38">
        <v>1906.59</v>
      </c>
      <c r="D130" s="38">
        <f t="shared" ref="D130:D193" si="6">B130*$I$1+C130*$I$2</f>
        <v>1055.4021879845122</v>
      </c>
      <c r="E130" s="39">
        <f t="shared" ref="E130:E193" si="7">D130-D131</f>
        <v>-7.0025949833129744</v>
      </c>
      <c r="F130" s="39">
        <f t="shared" ref="F130:F193" si="8">-E130</f>
        <v>7.0025949833129744</v>
      </c>
      <c r="G130" s="21"/>
      <c r="H130" s="21"/>
      <c r="I130" s="21"/>
      <c r="J130" s="21"/>
      <c r="K130" s="21"/>
      <c r="L130" s="21"/>
      <c r="M130" s="21"/>
      <c r="O130" s="21"/>
      <c r="P130" s="50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</row>
    <row r="131" spans="1:44" x14ac:dyDescent="0.3">
      <c r="A131" s="37">
        <v>43923</v>
      </c>
      <c r="B131" s="38">
        <v>61.232500000000002</v>
      </c>
      <c r="C131" s="38">
        <v>1918.83</v>
      </c>
      <c r="D131" s="38">
        <f t="shared" si="6"/>
        <v>1062.4047829678252</v>
      </c>
      <c r="E131" s="39">
        <f t="shared" si="7"/>
        <v>6.4619783632078907</v>
      </c>
      <c r="F131" s="39">
        <f t="shared" si="8"/>
        <v>-6.4619783632078907</v>
      </c>
      <c r="G131" s="21"/>
      <c r="H131" s="21"/>
      <c r="I131" s="21"/>
      <c r="J131" s="21"/>
      <c r="K131" s="21"/>
      <c r="L131" s="21"/>
      <c r="M131" s="21"/>
      <c r="O131" s="21"/>
      <c r="P131" s="50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</row>
    <row r="132" spans="1:44" x14ac:dyDescent="0.3">
      <c r="A132" s="37">
        <v>43922</v>
      </c>
      <c r="B132" s="38">
        <v>60.227499999999999</v>
      </c>
      <c r="C132" s="38">
        <v>1907.7</v>
      </c>
      <c r="D132" s="38">
        <f t="shared" si="6"/>
        <v>1055.9428046046173</v>
      </c>
      <c r="E132" s="39">
        <f t="shared" si="7"/>
        <v>-24.189309945389368</v>
      </c>
      <c r="F132" s="39">
        <f t="shared" si="8"/>
        <v>24.189309945389368</v>
      </c>
      <c r="G132" s="21"/>
      <c r="H132" s="21"/>
      <c r="I132" s="21"/>
      <c r="J132" s="21"/>
      <c r="K132" s="21"/>
      <c r="L132" s="21"/>
      <c r="M132" s="21"/>
      <c r="O132" s="21"/>
      <c r="P132" s="50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</row>
    <row r="133" spans="1:44" x14ac:dyDescent="0.3">
      <c r="A133" s="37">
        <v>43921</v>
      </c>
      <c r="B133" s="38">
        <v>63.572499999999998</v>
      </c>
      <c r="C133" s="38">
        <v>1949.72</v>
      </c>
      <c r="D133" s="38">
        <f t="shared" si="6"/>
        <v>1080.1321145500067</v>
      </c>
      <c r="E133" s="39">
        <f t="shared" si="7"/>
        <v>-7.7293476465415552</v>
      </c>
      <c r="F133" s="39">
        <f t="shared" si="8"/>
        <v>7.7293476465415552</v>
      </c>
      <c r="G133" s="21"/>
      <c r="H133" s="21"/>
      <c r="I133" s="21"/>
      <c r="J133" s="21"/>
      <c r="K133" s="21"/>
      <c r="L133" s="21"/>
      <c r="M133" s="21"/>
      <c r="O133" s="21"/>
      <c r="P133" s="50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</row>
    <row r="134" spans="1:44" x14ac:dyDescent="0.3">
      <c r="A134" s="37">
        <v>43920</v>
      </c>
      <c r="B134" s="38">
        <v>63.702500000000001</v>
      </c>
      <c r="C134" s="38">
        <v>1963.95</v>
      </c>
      <c r="D134" s="38">
        <f t="shared" si="6"/>
        <v>1087.8614621965482</v>
      </c>
      <c r="E134" s="39">
        <f t="shared" si="7"/>
        <v>35.227535479887365</v>
      </c>
      <c r="F134" s="39">
        <f t="shared" si="8"/>
        <v>-35.227535479887365</v>
      </c>
      <c r="G134" s="21"/>
      <c r="H134" s="21"/>
      <c r="I134" s="21"/>
      <c r="J134" s="21"/>
      <c r="K134" s="21"/>
      <c r="L134" s="21"/>
      <c r="M134" s="21"/>
      <c r="O134" s="21"/>
      <c r="P134" s="50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</row>
    <row r="135" spans="1:44" x14ac:dyDescent="0.3">
      <c r="A135" s="37">
        <v>43917</v>
      </c>
      <c r="B135" s="38">
        <v>61.935000000000002</v>
      </c>
      <c r="C135" s="38">
        <v>1900.1</v>
      </c>
      <c r="D135" s="38">
        <f t="shared" si="6"/>
        <v>1052.6339267166609</v>
      </c>
      <c r="E135" s="39">
        <f t="shared" si="7"/>
        <v>-31.086319942371119</v>
      </c>
      <c r="F135" s="39">
        <f t="shared" si="8"/>
        <v>31.086319942371119</v>
      </c>
      <c r="G135" s="21"/>
      <c r="H135" s="21"/>
      <c r="I135" s="21"/>
      <c r="J135" s="21"/>
      <c r="K135" s="21"/>
      <c r="L135" s="21"/>
      <c r="M135" s="21"/>
      <c r="O135" s="21"/>
      <c r="P135" s="50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</row>
    <row r="136" spans="1:44" x14ac:dyDescent="0.3">
      <c r="A136" s="37">
        <v>43916</v>
      </c>
      <c r="B136" s="38">
        <v>64.61</v>
      </c>
      <c r="C136" s="38">
        <v>1955.49</v>
      </c>
      <c r="D136" s="38">
        <f t="shared" si="6"/>
        <v>1083.720246659032</v>
      </c>
      <c r="E136" s="39">
        <f t="shared" si="7"/>
        <v>39.027778062644302</v>
      </c>
      <c r="F136" s="39">
        <f t="shared" si="8"/>
        <v>-39.027778062644302</v>
      </c>
      <c r="G136" s="21"/>
      <c r="H136" s="21"/>
      <c r="I136" s="21"/>
      <c r="J136" s="21"/>
      <c r="K136" s="21"/>
      <c r="L136" s="21"/>
      <c r="M136" s="21"/>
      <c r="O136" s="21"/>
      <c r="P136" s="50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</row>
    <row r="137" spans="1:44" x14ac:dyDescent="0.3">
      <c r="A137" s="37">
        <v>43915</v>
      </c>
      <c r="B137" s="38">
        <v>61.38</v>
      </c>
      <c r="C137" s="38">
        <v>1885.84</v>
      </c>
      <c r="D137" s="38">
        <f t="shared" si="6"/>
        <v>1044.6924685963877</v>
      </c>
      <c r="E137" s="39">
        <f t="shared" si="7"/>
        <v>-29.400767737696242</v>
      </c>
      <c r="F137" s="39">
        <f t="shared" si="8"/>
        <v>29.400767737696242</v>
      </c>
      <c r="G137" s="21"/>
      <c r="H137" s="21"/>
      <c r="I137" s="21"/>
      <c r="J137" s="21"/>
      <c r="K137" s="21"/>
      <c r="L137" s="21"/>
      <c r="M137" s="21"/>
      <c r="O137" s="21"/>
      <c r="P137" s="50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</row>
    <row r="138" spans="1:44" x14ac:dyDescent="0.3">
      <c r="A138" s="37">
        <v>43914</v>
      </c>
      <c r="B138" s="38">
        <v>61.72</v>
      </c>
      <c r="C138" s="38">
        <v>1940.1</v>
      </c>
      <c r="D138" s="38">
        <f t="shared" si="6"/>
        <v>1074.0932363340839</v>
      </c>
      <c r="E138" s="39">
        <f t="shared" si="7"/>
        <v>22.681567936573856</v>
      </c>
      <c r="F138" s="39">
        <f t="shared" si="8"/>
        <v>-22.681567936573856</v>
      </c>
      <c r="G138" s="21"/>
      <c r="H138" s="21"/>
      <c r="I138" s="21"/>
      <c r="J138" s="21"/>
      <c r="K138" s="21"/>
      <c r="L138" s="21"/>
      <c r="M138" s="21"/>
      <c r="O138" s="21"/>
      <c r="P138" s="50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</row>
    <row r="139" spans="1:44" x14ac:dyDescent="0.3">
      <c r="A139" s="37">
        <v>43913</v>
      </c>
      <c r="B139" s="38">
        <v>56.092500000000001</v>
      </c>
      <c r="C139" s="38">
        <v>1902.83</v>
      </c>
      <c r="D139" s="38">
        <f t="shared" si="6"/>
        <v>1051.4116683975101</v>
      </c>
      <c r="E139" s="39">
        <f t="shared" si="7"/>
        <v>30.01932207265429</v>
      </c>
      <c r="F139" s="39">
        <f t="shared" si="8"/>
        <v>-30.01932207265429</v>
      </c>
      <c r="G139" s="21"/>
      <c r="H139" s="21"/>
      <c r="I139" s="21"/>
      <c r="J139" s="21"/>
      <c r="K139" s="21"/>
      <c r="L139" s="21"/>
      <c r="M139" s="21"/>
      <c r="O139" s="21"/>
      <c r="P139" s="50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</row>
    <row r="140" spans="1:44" x14ac:dyDescent="0.3">
      <c r="A140" s="37">
        <v>43910</v>
      </c>
      <c r="B140" s="38">
        <v>57.31</v>
      </c>
      <c r="C140" s="38">
        <v>1846.09</v>
      </c>
      <c r="D140" s="38">
        <f t="shared" si="6"/>
        <v>1021.3923463248558</v>
      </c>
      <c r="E140" s="39">
        <f t="shared" si="7"/>
        <v>-20.56853236870154</v>
      </c>
      <c r="F140" s="39">
        <f t="shared" si="8"/>
        <v>20.56853236870154</v>
      </c>
      <c r="G140" s="21"/>
      <c r="H140" s="21"/>
      <c r="I140" s="21"/>
      <c r="J140" s="21"/>
      <c r="K140" s="21"/>
      <c r="L140" s="21"/>
      <c r="M140" s="21"/>
      <c r="O140" s="21"/>
      <c r="P140" s="50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</row>
    <row r="141" spans="1:44" x14ac:dyDescent="0.3">
      <c r="A141" s="37">
        <v>43909</v>
      </c>
      <c r="B141" s="38">
        <v>61.195</v>
      </c>
      <c r="C141" s="38">
        <v>1880.93</v>
      </c>
      <c r="D141" s="38">
        <f t="shared" si="6"/>
        <v>1041.9608786935573</v>
      </c>
      <c r="E141" s="39">
        <f t="shared" si="7"/>
        <v>27.231433858251535</v>
      </c>
      <c r="F141" s="39">
        <f t="shared" si="8"/>
        <v>-27.231433858251535</v>
      </c>
      <c r="G141" s="21"/>
      <c r="H141" s="21"/>
      <c r="I141" s="21"/>
      <c r="J141" s="21"/>
      <c r="K141" s="21"/>
      <c r="L141" s="21"/>
      <c r="M141" s="21"/>
      <c r="O141" s="21"/>
      <c r="P141" s="50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</row>
    <row r="142" spans="1:44" x14ac:dyDescent="0.3">
      <c r="A142" s="37">
        <v>43908</v>
      </c>
      <c r="B142" s="38">
        <v>61.667499999999997</v>
      </c>
      <c r="C142" s="38">
        <v>1830</v>
      </c>
      <c r="D142" s="38">
        <f t="shared" si="6"/>
        <v>1014.7294448353058</v>
      </c>
      <c r="E142" s="39">
        <f t="shared" si="7"/>
        <v>11.229913782296762</v>
      </c>
      <c r="F142" s="39">
        <f t="shared" si="8"/>
        <v>-11.229913782296762</v>
      </c>
      <c r="G142" s="21"/>
      <c r="H142" s="21"/>
      <c r="I142" s="21"/>
      <c r="J142" s="21"/>
      <c r="K142" s="21"/>
      <c r="L142" s="21"/>
      <c r="M142" s="21"/>
      <c r="O142" s="21"/>
      <c r="P142" s="50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</row>
    <row r="143" spans="1:44" x14ac:dyDescent="0.3">
      <c r="A143" s="37">
        <v>43907</v>
      </c>
      <c r="B143" s="38">
        <v>63.215000000000003</v>
      </c>
      <c r="C143" s="38">
        <v>1807.84</v>
      </c>
      <c r="D143" s="38">
        <f t="shared" si="6"/>
        <v>1003.499531053009</v>
      </c>
      <c r="E143" s="39">
        <f t="shared" si="7"/>
        <v>65.196777238233267</v>
      </c>
      <c r="F143" s="39">
        <f t="shared" si="8"/>
        <v>-65.196777238233267</v>
      </c>
      <c r="G143" s="21"/>
      <c r="H143" s="21"/>
      <c r="I143" s="21"/>
      <c r="J143" s="21"/>
      <c r="K143" s="21"/>
      <c r="L143" s="21"/>
      <c r="M143" s="21"/>
      <c r="O143" s="21"/>
      <c r="P143" s="50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</row>
    <row r="144" spans="1:44" x14ac:dyDescent="0.3">
      <c r="A144" s="37">
        <v>43906</v>
      </c>
      <c r="B144" s="38">
        <v>60.552500000000002</v>
      </c>
      <c r="C144" s="38">
        <v>1689.15</v>
      </c>
      <c r="D144" s="38">
        <f t="shared" si="6"/>
        <v>938.30275381477577</v>
      </c>
      <c r="E144" s="39">
        <f t="shared" si="7"/>
        <v>-55.781085387299186</v>
      </c>
      <c r="F144" s="39">
        <f t="shared" si="8"/>
        <v>55.781085387299186</v>
      </c>
      <c r="G144" s="21"/>
      <c r="H144" s="21"/>
      <c r="I144" s="21"/>
      <c r="J144" s="21"/>
      <c r="K144" s="21"/>
      <c r="L144" s="21"/>
      <c r="M144" s="21"/>
      <c r="O144" s="21"/>
      <c r="P144" s="50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</row>
    <row r="145" spans="1:44" x14ac:dyDescent="0.3">
      <c r="A145" s="37">
        <v>43903</v>
      </c>
      <c r="B145" s="38">
        <v>69.492500000000007</v>
      </c>
      <c r="C145" s="38">
        <v>1785</v>
      </c>
      <c r="D145" s="38">
        <f t="shared" si="6"/>
        <v>994.08383920207496</v>
      </c>
      <c r="E145" s="39">
        <f t="shared" si="7"/>
        <v>61.845790188411115</v>
      </c>
      <c r="F145" s="39">
        <f t="shared" si="8"/>
        <v>-61.845790188411115</v>
      </c>
      <c r="G145" s="21"/>
      <c r="H145" s="21"/>
      <c r="I145" s="21"/>
      <c r="J145" s="21"/>
      <c r="K145" s="21"/>
      <c r="L145" s="21"/>
      <c r="M145" s="21"/>
      <c r="O145" s="21"/>
      <c r="P145" s="50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</row>
    <row r="146" spans="1:44" x14ac:dyDescent="0.3">
      <c r="A146" s="37">
        <v>43902</v>
      </c>
      <c r="B146" s="38">
        <v>62.057499999999997</v>
      </c>
      <c r="C146" s="38">
        <v>1676.61</v>
      </c>
      <c r="D146" s="38">
        <f t="shared" si="6"/>
        <v>932.23804901366384</v>
      </c>
      <c r="E146" s="39">
        <f t="shared" si="7"/>
        <v>-80.880165533129571</v>
      </c>
      <c r="F146" s="39">
        <f t="shared" si="8"/>
        <v>80.880165533129571</v>
      </c>
      <c r="G146" s="21"/>
      <c r="H146" s="21"/>
      <c r="I146" s="21"/>
      <c r="J146" s="21"/>
      <c r="K146" s="21"/>
      <c r="L146" s="21"/>
      <c r="M146" s="21"/>
      <c r="O146" s="21"/>
      <c r="P146" s="50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</row>
    <row r="147" spans="1:44" x14ac:dyDescent="0.3">
      <c r="A147" s="37">
        <v>43901</v>
      </c>
      <c r="B147" s="38">
        <v>68.857500000000002</v>
      </c>
      <c r="C147" s="38">
        <v>1820.86</v>
      </c>
      <c r="D147" s="38">
        <f t="shared" si="6"/>
        <v>1013.1182145467934</v>
      </c>
      <c r="E147" s="39">
        <f t="shared" si="7"/>
        <v>-39.386884766260778</v>
      </c>
      <c r="F147" s="39">
        <f t="shared" si="8"/>
        <v>39.386884766260778</v>
      </c>
      <c r="G147" s="21"/>
      <c r="H147" s="21"/>
      <c r="I147" s="21"/>
      <c r="J147" s="21"/>
      <c r="K147" s="21"/>
      <c r="L147" s="21"/>
      <c r="M147" s="21"/>
      <c r="O147" s="21"/>
      <c r="P147" s="50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</row>
    <row r="148" spans="1:44" x14ac:dyDescent="0.3">
      <c r="A148" s="37">
        <v>43900</v>
      </c>
      <c r="B148" s="38">
        <v>71.334999999999994</v>
      </c>
      <c r="C148" s="38">
        <v>1891.82</v>
      </c>
      <c r="D148" s="38">
        <f t="shared" si="6"/>
        <v>1052.5050993130542</v>
      </c>
      <c r="E148" s="39">
        <f t="shared" si="7"/>
        <v>51.368193284413678</v>
      </c>
      <c r="F148" s="39">
        <f t="shared" si="8"/>
        <v>-51.368193284413678</v>
      </c>
      <c r="G148" s="21"/>
      <c r="H148" s="21"/>
      <c r="I148" s="21"/>
      <c r="J148" s="21"/>
      <c r="K148" s="21"/>
      <c r="L148" s="21"/>
      <c r="M148" s="21"/>
      <c r="O148" s="21"/>
      <c r="P148" s="50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</row>
    <row r="149" spans="1:44" x14ac:dyDescent="0.3">
      <c r="A149" s="37">
        <v>43899</v>
      </c>
      <c r="B149" s="38">
        <v>66.542400000000001</v>
      </c>
      <c r="C149" s="38">
        <v>1800.61</v>
      </c>
      <c r="D149" s="38">
        <f t="shared" si="6"/>
        <v>1001.1369060286405</v>
      </c>
      <c r="E149" s="39">
        <f t="shared" si="7"/>
        <v>-56.789668779414001</v>
      </c>
      <c r="F149" s="39">
        <f t="shared" si="8"/>
        <v>56.789668779414001</v>
      </c>
      <c r="G149" s="21"/>
      <c r="H149" s="21"/>
      <c r="I149" s="21"/>
      <c r="J149" s="21"/>
      <c r="K149" s="21"/>
      <c r="L149" s="21"/>
      <c r="M149" s="21"/>
      <c r="O149" s="21"/>
      <c r="P149" s="50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</row>
    <row r="150" spans="1:44" x14ac:dyDescent="0.3">
      <c r="A150" s="37">
        <v>43896</v>
      </c>
      <c r="B150" s="38">
        <v>72.257499999999993</v>
      </c>
      <c r="C150" s="38">
        <v>1901.09</v>
      </c>
      <c r="D150" s="38">
        <f t="shared" si="6"/>
        <v>1057.9265748080545</v>
      </c>
      <c r="E150" s="39">
        <f t="shared" si="7"/>
        <v>-12.812121945063836</v>
      </c>
      <c r="F150" s="39">
        <f t="shared" si="8"/>
        <v>12.812121945063836</v>
      </c>
      <c r="G150" s="21"/>
      <c r="H150" s="21"/>
      <c r="I150" s="21"/>
      <c r="J150" s="21"/>
      <c r="K150" s="21"/>
      <c r="L150" s="21"/>
      <c r="M150" s="21"/>
      <c r="O150" s="21"/>
      <c r="P150" s="50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</row>
    <row r="151" spans="1:44" x14ac:dyDescent="0.3">
      <c r="A151" s="37">
        <v>43895</v>
      </c>
      <c r="B151" s="38">
        <v>73.23</v>
      </c>
      <c r="C151" s="38">
        <v>1924.03</v>
      </c>
      <c r="D151" s="38">
        <f t="shared" si="6"/>
        <v>1070.7386967531183</v>
      </c>
      <c r="E151" s="39">
        <f t="shared" si="7"/>
        <v>-29.050021958765228</v>
      </c>
      <c r="F151" s="39">
        <f t="shared" si="8"/>
        <v>29.050021958765228</v>
      </c>
      <c r="G151" s="21"/>
      <c r="H151" s="21"/>
      <c r="I151" s="21"/>
      <c r="J151" s="21"/>
      <c r="K151" s="21"/>
      <c r="L151" s="21"/>
      <c r="M151" s="21"/>
      <c r="O151" s="21"/>
      <c r="P151" s="50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</row>
    <row r="152" spans="1:44" x14ac:dyDescent="0.3">
      <c r="A152" s="37">
        <v>43894</v>
      </c>
      <c r="B152" s="38">
        <v>75.685000000000002</v>
      </c>
      <c r="C152" s="38">
        <v>1975.83</v>
      </c>
      <c r="D152" s="38">
        <f t="shared" si="6"/>
        <v>1099.7887187118836</v>
      </c>
      <c r="E152" s="39">
        <f t="shared" si="7"/>
        <v>37.570928038346437</v>
      </c>
      <c r="F152" s="39">
        <f t="shared" si="8"/>
        <v>-37.570928038346437</v>
      </c>
      <c r="G152" s="21"/>
      <c r="H152" s="21"/>
      <c r="I152" s="21"/>
      <c r="J152" s="21"/>
      <c r="K152" s="21"/>
      <c r="L152" s="21"/>
      <c r="M152" s="21"/>
      <c r="O152" s="21"/>
      <c r="P152" s="50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</row>
    <row r="153" spans="1:44" x14ac:dyDescent="0.3">
      <c r="A153" s="37">
        <v>43893</v>
      </c>
      <c r="B153" s="38">
        <v>72.33</v>
      </c>
      <c r="C153" s="38">
        <v>1908.99</v>
      </c>
      <c r="D153" s="38">
        <f t="shared" si="6"/>
        <v>1062.2177906735371</v>
      </c>
      <c r="E153" s="39">
        <f t="shared" si="7"/>
        <v>-25.325494177098108</v>
      </c>
      <c r="F153" s="39">
        <f t="shared" si="8"/>
        <v>25.325494177098108</v>
      </c>
      <c r="G153" s="21"/>
      <c r="H153" s="21"/>
      <c r="I153" s="21"/>
      <c r="J153" s="21"/>
      <c r="K153" s="21"/>
      <c r="L153" s="21"/>
      <c r="M153" s="21"/>
      <c r="O153" s="21"/>
      <c r="P153" s="50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</row>
    <row r="154" spans="1:44" x14ac:dyDescent="0.3">
      <c r="A154" s="37">
        <v>43892</v>
      </c>
      <c r="B154" s="38">
        <v>74.702500000000001</v>
      </c>
      <c r="C154" s="38">
        <v>1953.95</v>
      </c>
      <c r="D154" s="38">
        <f t="shared" si="6"/>
        <v>1087.5432848506352</v>
      </c>
      <c r="E154" s="39">
        <f t="shared" si="7"/>
        <v>40.768411729509808</v>
      </c>
      <c r="F154" s="39">
        <f t="shared" si="8"/>
        <v>-40.768411729509808</v>
      </c>
      <c r="G154" s="21"/>
      <c r="H154" s="21"/>
      <c r="I154" s="21"/>
      <c r="J154" s="21"/>
      <c r="K154" s="21"/>
      <c r="L154" s="21"/>
      <c r="M154" s="21"/>
      <c r="O154" s="21"/>
      <c r="P154" s="50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</row>
    <row r="155" spans="1:44" x14ac:dyDescent="0.3">
      <c r="A155" s="37">
        <v>43889</v>
      </c>
      <c r="B155" s="38">
        <v>68.34</v>
      </c>
      <c r="C155" s="38">
        <v>1883.75</v>
      </c>
      <c r="D155" s="38">
        <f t="shared" si="6"/>
        <v>1046.7748731211254</v>
      </c>
      <c r="E155" s="39">
        <f t="shared" si="7"/>
        <v>-0.31487002125777508</v>
      </c>
      <c r="F155" s="39">
        <f t="shared" si="8"/>
        <v>0.31487002125777508</v>
      </c>
      <c r="G155" s="21"/>
      <c r="H155" s="21"/>
      <c r="I155" s="21"/>
      <c r="J155" s="21"/>
      <c r="K155" s="21"/>
      <c r="L155" s="21"/>
      <c r="M155" s="21"/>
      <c r="O155" s="21"/>
      <c r="P155" s="50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</row>
    <row r="156" spans="1:44" x14ac:dyDescent="0.3">
      <c r="A156" s="37">
        <v>43888</v>
      </c>
      <c r="B156" s="38">
        <v>68.38</v>
      </c>
      <c r="C156" s="38">
        <v>1884.3</v>
      </c>
      <c r="D156" s="38">
        <f t="shared" si="6"/>
        <v>1047.0897431423832</v>
      </c>
      <c r="E156" s="39">
        <f t="shared" si="7"/>
        <v>-53.562450854901954</v>
      </c>
      <c r="F156" s="39">
        <f t="shared" si="8"/>
        <v>53.562450854901954</v>
      </c>
      <c r="G156" s="21"/>
      <c r="H156" s="21"/>
      <c r="I156" s="21"/>
      <c r="J156" s="21"/>
      <c r="K156" s="21"/>
      <c r="L156" s="21"/>
      <c r="M156" s="21"/>
      <c r="O156" s="21"/>
      <c r="P156" s="50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</row>
    <row r="157" spans="1:44" x14ac:dyDescent="0.3">
      <c r="A157" s="37">
        <v>43887</v>
      </c>
      <c r="B157" s="38">
        <v>73.162400000000005</v>
      </c>
      <c r="C157" s="38">
        <v>1979.59</v>
      </c>
      <c r="D157" s="38">
        <f t="shared" si="6"/>
        <v>1100.6521939972852</v>
      </c>
      <c r="E157" s="39">
        <f t="shared" si="7"/>
        <v>4.2185728104539066</v>
      </c>
      <c r="F157" s="39">
        <f t="shared" si="8"/>
        <v>-4.2185728104539066</v>
      </c>
      <c r="G157" s="21"/>
      <c r="H157" s="21"/>
      <c r="I157" s="21"/>
      <c r="J157" s="21"/>
      <c r="K157" s="21"/>
      <c r="L157" s="21"/>
      <c r="M157" s="21"/>
      <c r="O157" s="21"/>
      <c r="P157" s="50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</row>
    <row r="158" spans="1:44" x14ac:dyDescent="0.3">
      <c r="A158" s="37">
        <v>43886</v>
      </c>
      <c r="B158" s="38">
        <v>72.02</v>
      </c>
      <c r="C158" s="38">
        <v>1972.74</v>
      </c>
      <c r="D158" s="38">
        <f t="shared" si="6"/>
        <v>1096.4336211868313</v>
      </c>
      <c r="E158" s="39">
        <f t="shared" si="7"/>
        <v>-20.863142104508825</v>
      </c>
      <c r="F158" s="39">
        <f t="shared" si="8"/>
        <v>20.863142104508825</v>
      </c>
      <c r="G158" s="21"/>
      <c r="H158" s="21"/>
      <c r="I158" s="21"/>
      <c r="J158" s="21"/>
      <c r="K158" s="21"/>
      <c r="L158" s="21"/>
      <c r="M158" s="21"/>
      <c r="O158" s="21"/>
      <c r="P158" s="50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</row>
    <row r="159" spans="1:44" x14ac:dyDescent="0.3">
      <c r="A159" s="37">
        <v>43885</v>
      </c>
      <c r="B159" s="38">
        <v>74.545000000000002</v>
      </c>
      <c r="C159" s="38">
        <v>2009.29</v>
      </c>
      <c r="D159" s="38">
        <f t="shared" si="6"/>
        <v>1117.2967632913401</v>
      </c>
      <c r="E159" s="39">
        <f t="shared" si="7"/>
        <v>-48.431037526680484</v>
      </c>
      <c r="F159" s="39">
        <f t="shared" si="8"/>
        <v>48.431037526680484</v>
      </c>
      <c r="G159" s="21"/>
      <c r="H159" s="21"/>
      <c r="I159" s="21"/>
      <c r="J159" s="21"/>
      <c r="K159" s="21"/>
      <c r="L159" s="21"/>
      <c r="M159" s="21"/>
      <c r="O159" s="21"/>
      <c r="P159" s="50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</row>
    <row r="160" spans="1:44" x14ac:dyDescent="0.3">
      <c r="A160" s="37">
        <v>43882</v>
      </c>
      <c r="B160" s="38">
        <v>78.262500000000003</v>
      </c>
      <c r="C160" s="38">
        <v>2095.9699999999998</v>
      </c>
      <c r="D160" s="38">
        <f t="shared" si="6"/>
        <v>1165.7278008180206</v>
      </c>
      <c r="E160" s="39">
        <f t="shared" si="7"/>
        <v>-31.626465492025545</v>
      </c>
      <c r="F160" s="39">
        <f t="shared" si="8"/>
        <v>31.626465492025545</v>
      </c>
      <c r="G160" s="21"/>
      <c r="H160" s="21"/>
      <c r="I160" s="21"/>
      <c r="J160" s="21"/>
      <c r="K160" s="21"/>
      <c r="L160" s="21"/>
      <c r="M160" s="21"/>
      <c r="O160" s="21"/>
      <c r="P160" s="50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</row>
    <row r="161" spans="1:44" x14ac:dyDescent="0.3">
      <c r="A161" s="37">
        <v>43881</v>
      </c>
      <c r="B161" s="38">
        <v>80.075000000000003</v>
      </c>
      <c r="C161" s="38">
        <v>2153.1</v>
      </c>
      <c r="D161" s="38">
        <f t="shared" si="6"/>
        <v>1197.3542663100461</v>
      </c>
      <c r="E161" s="39">
        <f t="shared" si="7"/>
        <v>-9.6096718554724703</v>
      </c>
      <c r="F161" s="39">
        <f t="shared" si="8"/>
        <v>9.6096718554724703</v>
      </c>
      <c r="G161" s="21"/>
      <c r="H161" s="21"/>
      <c r="I161" s="21"/>
      <c r="J161" s="21"/>
      <c r="K161" s="21"/>
      <c r="L161" s="21"/>
      <c r="M161" s="21"/>
      <c r="O161" s="21"/>
      <c r="P161" s="50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</row>
    <row r="162" spans="1:44" x14ac:dyDescent="0.3">
      <c r="A162" s="37">
        <v>43880</v>
      </c>
      <c r="B162" s="38">
        <v>80.905000000000001</v>
      </c>
      <c r="C162" s="38">
        <v>2170.2199999999998</v>
      </c>
      <c r="D162" s="38">
        <f t="shared" si="6"/>
        <v>1206.9639381655186</v>
      </c>
      <c r="E162" s="39">
        <f t="shared" si="7"/>
        <v>8.3743802642145511</v>
      </c>
      <c r="F162" s="39">
        <f t="shared" si="8"/>
        <v>-8.3743802642145511</v>
      </c>
      <c r="G162" s="21"/>
      <c r="H162" s="21"/>
      <c r="I162" s="21"/>
      <c r="J162" s="21"/>
      <c r="K162" s="21"/>
      <c r="L162" s="21"/>
      <c r="M162" s="21"/>
      <c r="O162" s="21"/>
      <c r="P162" s="50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</row>
    <row r="163" spans="1:44" x14ac:dyDescent="0.3">
      <c r="A163" s="37">
        <v>43879</v>
      </c>
      <c r="B163" s="38">
        <v>79.75</v>
      </c>
      <c r="C163" s="38">
        <v>2155.67</v>
      </c>
      <c r="D163" s="38">
        <f t="shared" si="6"/>
        <v>1198.589557901304</v>
      </c>
      <c r="E163" s="39">
        <f t="shared" si="7"/>
        <v>10.524589409382543</v>
      </c>
      <c r="F163" s="39">
        <f t="shared" si="8"/>
        <v>-10.524589409382543</v>
      </c>
      <c r="G163" s="21"/>
      <c r="H163" s="21"/>
      <c r="I163" s="21"/>
      <c r="J163" s="21"/>
      <c r="K163" s="21"/>
      <c r="L163" s="21"/>
      <c r="M163" s="21"/>
      <c r="O163" s="21"/>
      <c r="P163" s="50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</row>
    <row r="164" spans="1:44" x14ac:dyDescent="0.3">
      <c r="A164" s="37">
        <v>43875</v>
      </c>
      <c r="B164" s="38">
        <v>81.237499999999997</v>
      </c>
      <c r="C164" s="38">
        <v>2134.87</v>
      </c>
      <c r="D164" s="38">
        <f t="shared" si="6"/>
        <v>1188.0649684919215</v>
      </c>
      <c r="E164" s="39">
        <f t="shared" si="7"/>
        <v>-8.0751916064577927</v>
      </c>
      <c r="F164" s="39">
        <f t="shared" si="8"/>
        <v>8.0751916064577927</v>
      </c>
      <c r="G164" s="21"/>
      <c r="H164" s="21"/>
      <c r="I164" s="21"/>
      <c r="J164" s="21"/>
      <c r="K164" s="21"/>
      <c r="L164" s="21"/>
      <c r="M164" s="21"/>
      <c r="O164" s="21"/>
      <c r="P164" s="50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</row>
    <row r="165" spans="1:44" x14ac:dyDescent="0.3">
      <c r="A165" s="37">
        <v>43874</v>
      </c>
      <c r="B165" s="38">
        <v>81.217500000000001</v>
      </c>
      <c r="C165" s="38">
        <v>2149.87</v>
      </c>
      <c r="D165" s="38">
        <f t="shared" si="6"/>
        <v>1196.1401600983793</v>
      </c>
      <c r="E165" s="39">
        <f t="shared" si="7"/>
        <v>-5.7282284861953485</v>
      </c>
      <c r="F165" s="39">
        <f t="shared" si="8"/>
        <v>5.7282284861953485</v>
      </c>
      <c r="G165" s="21"/>
      <c r="H165" s="21"/>
      <c r="I165" s="21"/>
      <c r="J165" s="21"/>
      <c r="K165" s="21"/>
      <c r="L165" s="21"/>
      <c r="M165" s="21"/>
      <c r="O165" s="21"/>
      <c r="P165" s="50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</row>
    <row r="166" spans="1:44" x14ac:dyDescent="0.3">
      <c r="A166" s="37">
        <v>43873</v>
      </c>
      <c r="B166" s="38">
        <v>81.8</v>
      </c>
      <c r="C166" s="38">
        <v>2160</v>
      </c>
      <c r="D166" s="38">
        <f t="shared" si="6"/>
        <v>1201.8683885845746</v>
      </c>
      <c r="E166" s="39">
        <f t="shared" si="7"/>
        <v>5.833261431834444</v>
      </c>
      <c r="F166" s="39">
        <f t="shared" si="8"/>
        <v>-5.833261431834444</v>
      </c>
      <c r="G166" s="21"/>
      <c r="H166" s="21"/>
      <c r="I166" s="21"/>
      <c r="J166" s="21"/>
      <c r="K166" s="21"/>
      <c r="L166" s="21"/>
      <c r="M166" s="21"/>
      <c r="O166" s="21"/>
      <c r="P166" s="50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</row>
    <row r="167" spans="1:44" x14ac:dyDescent="0.3">
      <c r="A167" s="37">
        <v>43872</v>
      </c>
      <c r="B167" s="38">
        <v>79.902500000000003</v>
      </c>
      <c r="C167" s="38">
        <v>2150.8000000000002</v>
      </c>
      <c r="D167" s="38">
        <f t="shared" si="6"/>
        <v>1196.0351271527402</v>
      </c>
      <c r="E167" s="39">
        <f t="shared" si="7"/>
        <v>8.8794443516783303</v>
      </c>
      <c r="F167" s="39">
        <f t="shared" si="8"/>
        <v>-8.8794443516783303</v>
      </c>
      <c r="G167" s="21"/>
      <c r="H167" s="21"/>
      <c r="I167" s="21"/>
      <c r="J167" s="21"/>
      <c r="K167" s="21"/>
      <c r="L167" s="21"/>
      <c r="M167" s="21"/>
      <c r="O167" s="21"/>
      <c r="P167" s="50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</row>
    <row r="168" spans="1:44" x14ac:dyDescent="0.3">
      <c r="A168" s="37">
        <v>43871</v>
      </c>
      <c r="B168" s="38">
        <v>80.387500000000003</v>
      </c>
      <c r="C168" s="38">
        <v>2133.91</v>
      </c>
      <c r="D168" s="38">
        <f t="shared" si="6"/>
        <v>1187.1556828010619</v>
      </c>
      <c r="E168" s="39">
        <f t="shared" si="7"/>
        <v>29.618624810274468</v>
      </c>
      <c r="F168" s="39">
        <f t="shared" si="8"/>
        <v>-29.618624810274468</v>
      </c>
      <c r="G168" s="21"/>
      <c r="H168" s="21"/>
      <c r="I168" s="21"/>
      <c r="J168" s="21"/>
      <c r="K168" s="21"/>
      <c r="L168" s="21"/>
      <c r="M168" s="21"/>
      <c r="O168" s="21"/>
      <c r="P168" s="50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</row>
    <row r="169" spans="1:44" x14ac:dyDescent="0.3">
      <c r="A169" s="37">
        <v>43868</v>
      </c>
      <c r="B169" s="38">
        <v>80.007499999999993</v>
      </c>
      <c r="C169" s="38">
        <v>2079.2800000000002</v>
      </c>
      <c r="D169" s="38">
        <f t="shared" si="6"/>
        <v>1157.5370579907874</v>
      </c>
      <c r="E169" s="39">
        <f t="shared" si="7"/>
        <v>15.059766264844257</v>
      </c>
      <c r="F169" s="39">
        <f t="shared" si="8"/>
        <v>-15.059766264844257</v>
      </c>
      <c r="G169" s="21"/>
      <c r="H169" s="21"/>
      <c r="I169" s="21"/>
      <c r="J169" s="21"/>
      <c r="K169" s="21"/>
      <c r="L169" s="21"/>
      <c r="M169" s="21"/>
      <c r="O169" s="21"/>
      <c r="P169" s="50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</row>
    <row r="170" spans="1:44" x14ac:dyDescent="0.3">
      <c r="A170" s="37">
        <v>43867</v>
      </c>
      <c r="B170" s="38">
        <v>81.302499999999995</v>
      </c>
      <c r="C170" s="38">
        <v>2050.23</v>
      </c>
      <c r="D170" s="38">
        <f t="shared" si="6"/>
        <v>1142.4772917259431</v>
      </c>
      <c r="E170" s="39">
        <f t="shared" si="7"/>
        <v>6.0170109808809684</v>
      </c>
      <c r="F170" s="39">
        <f t="shared" si="8"/>
        <v>-6.0170109808809684</v>
      </c>
      <c r="G170" s="21"/>
      <c r="H170" s="21"/>
      <c r="I170" s="21"/>
      <c r="J170" s="21"/>
      <c r="K170" s="21"/>
      <c r="L170" s="21"/>
      <c r="M170" s="21"/>
      <c r="O170" s="21"/>
      <c r="P170" s="50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</row>
    <row r="171" spans="1:44" x14ac:dyDescent="0.3">
      <c r="A171" s="37">
        <v>43866</v>
      </c>
      <c r="B171" s="38">
        <v>80.362499999999997</v>
      </c>
      <c r="C171" s="38">
        <v>2039.87</v>
      </c>
      <c r="D171" s="38">
        <f t="shared" si="6"/>
        <v>1136.4602807450622</v>
      </c>
      <c r="E171" s="39">
        <f t="shared" si="7"/>
        <v>-4.9821406316566481</v>
      </c>
      <c r="F171" s="39">
        <f t="shared" si="8"/>
        <v>4.9821406316566481</v>
      </c>
      <c r="G171" s="21"/>
      <c r="H171" s="21"/>
      <c r="I171" s="21"/>
      <c r="J171" s="21"/>
      <c r="K171" s="21"/>
      <c r="L171" s="21"/>
      <c r="M171" s="21"/>
      <c r="O171" s="21"/>
      <c r="P171" s="50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</row>
    <row r="172" spans="1:44" x14ac:dyDescent="0.3">
      <c r="A172" s="37">
        <v>43865</v>
      </c>
      <c r="B172" s="38">
        <v>79.712500000000006</v>
      </c>
      <c r="C172" s="38">
        <v>2049.67</v>
      </c>
      <c r="D172" s="38">
        <f t="shared" si="6"/>
        <v>1141.4424213767188</v>
      </c>
      <c r="E172" s="39">
        <f t="shared" si="7"/>
        <v>25.68104605380654</v>
      </c>
      <c r="F172" s="39">
        <f t="shared" si="8"/>
        <v>-25.68104605380654</v>
      </c>
      <c r="G172" s="21"/>
      <c r="H172" s="21"/>
      <c r="I172" s="21"/>
      <c r="J172" s="21"/>
      <c r="K172" s="21"/>
      <c r="L172" s="21"/>
      <c r="M172" s="21"/>
      <c r="O172" s="21"/>
      <c r="P172" s="50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</row>
    <row r="173" spans="1:44" x14ac:dyDescent="0.3">
      <c r="A173" s="37">
        <v>43864</v>
      </c>
      <c r="B173" s="38">
        <v>77.165000000000006</v>
      </c>
      <c r="C173" s="38">
        <v>2004.2</v>
      </c>
      <c r="D173" s="38">
        <f t="shared" si="6"/>
        <v>1115.7613753229123</v>
      </c>
      <c r="E173" s="39">
        <f t="shared" si="7"/>
        <v>-2.5340737579770121</v>
      </c>
      <c r="F173" s="39">
        <f t="shared" si="8"/>
        <v>2.5340737579770121</v>
      </c>
      <c r="G173" s="21"/>
      <c r="H173" s="21"/>
      <c r="I173" s="21"/>
      <c r="J173" s="21"/>
      <c r="K173" s="21"/>
      <c r="L173" s="21"/>
      <c r="M173" s="21"/>
      <c r="O173" s="21"/>
      <c r="P173" s="50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spans="1:44" x14ac:dyDescent="0.3">
      <c r="A174" s="37">
        <v>43861</v>
      </c>
      <c r="B174" s="38">
        <v>77.377499999999998</v>
      </c>
      <c r="C174" s="38">
        <v>2008.72</v>
      </c>
      <c r="D174" s="38">
        <f t="shared" si="6"/>
        <v>1118.2954490808893</v>
      </c>
      <c r="E174" s="39">
        <f t="shared" si="7"/>
        <v>72.74302178579228</v>
      </c>
      <c r="F174" s="39">
        <f t="shared" si="8"/>
        <v>-72.74302178579228</v>
      </c>
      <c r="G174" s="21"/>
      <c r="H174" s="21"/>
      <c r="I174" s="21"/>
      <c r="J174" s="21"/>
      <c r="K174" s="21"/>
      <c r="L174" s="21"/>
      <c r="M174" s="21"/>
      <c r="O174" s="21"/>
      <c r="P174" s="50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</row>
    <row r="175" spans="1:44" x14ac:dyDescent="0.3">
      <c r="A175" s="37">
        <v>43860</v>
      </c>
      <c r="B175" s="38">
        <v>80.967500000000001</v>
      </c>
      <c r="C175" s="38">
        <v>1870.68</v>
      </c>
      <c r="D175" s="38">
        <f t="shared" si="6"/>
        <v>1045.552427295097</v>
      </c>
      <c r="E175" s="39">
        <f t="shared" si="7"/>
        <v>6.7798511706819227</v>
      </c>
      <c r="F175" s="39">
        <f t="shared" si="8"/>
        <v>-6.7798511706819227</v>
      </c>
      <c r="G175" s="21"/>
      <c r="H175" s="21"/>
      <c r="I175" s="21"/>
      <c r="J175" s="21"/>
      <c r="K175" s="21"/>
      <c r="L175" s="21"/>
      <c r="M175" s="21"/>
      <c r="O175" s="21"/>
      <c r="P175" s="50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</row>
    <row r="176" spans="1:44" x14ac:dyDescent="0.3">
      <c r="A176" s="37">
        <v>43859</v>
      </c>
      <c r="B176" s="38">
        <v>81.084999999999994</v>
      </c>
      <c r="C176" s="38">
        <v>1858</v>
      </c>
      <c r="D176" s="38">
        <f t="shared" si="6"/>
        <v>1038.7725761244151</v>
      </c>
      <c r="E176" s="39">
        <f t="shared" si="7"/>
        <v>3.3265415502621636</v>
      </c>
      <c r="F176" s="39">
        <f t="shared" si="8"/>
        <v>-3.3265415502621636</v>
      </c>
      <c r="G176" s="21"/>
      <c r="H176" s="21"/>
      <c r="I176" s="21"/>
      <c r="J176" s="21"/>
      <c r="K176" s="21"/>
      <c r="L176" s="21"/>
      <c r="M176" s="21"/>
      <c r="O176" s="21"/>
      <c r="P176" s="50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</row>
    <row r="177" spans="1:44" x14ac:dyDescent="0.3">
      <c r="A177" s="37">
        <v>43858</v>
      </c>
      <c r="B177" s="38">
        <v>79.422499999999999</v>
      </c>
      <c r="C177" s="38">
        <v>1853.25</v>
      </c>
      <c r="D177" s="38">
        <f t="shared" si="6"/>
        <v>1035.4460345741529</v>
      </c>
      <c r="E177" s="39">
        <f t="shared" si="7"/>
        <v>14.432884770755777</v>
      </c>
      <c r="F177" s="39">
        <f t="shared" si="8"/>
        <v>-14.432884770755777</v>
      </c>
      <c r="G177" s="21"/>
      <c r="H177" s="21"/>
      <c r="I177" s="21"/>
      <c r="J177" s="21"/>
      <c r="K177" s="21"/>
      <c r="L177" s="21"/>
      <c r="M177" s="21"/>
      <c r="O177" s="21"/>
      <c r="P177" s="50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</row>
    <row r="178" spans="1:44" x14ac:dyDescent="0.3">
      <c r="A178" s="37">
        <v>43857</v>
      </c>
      <c r="B178" s="38">
        <v>77.237499999999997</v>
      </c>
      <c r="C178" s="38">
        <v>1828.34</v>
      </c>
      <c r="D178" s="38">
        <f t="shared" si="6"/>
        <v>1021.0131498033971</v>
      </c>
      <c r="E178" s="39">
        <f t="shared" si="7"/>
        <v>-19.026227172831682</v>
      </c>
      <c r="F178" s="39">
        <f t="shared" si="8"/>
        <v>19.026227172831682</v>
      </c>
      <c r="G178" s="21"/>
      <c r="H178" s="21"/>
      <c r="I178" s="21"/>
      <c r="J178" s="21"/>
      <c r="K178" s="21"/>
      <c r="L178" s="21"/>
      <c r="M178" s="21"/>
      <c r="O178" s="21"/>
      <c r="P178" s="50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</row>
    <row r="179" spans="1:44" x14ac:dyDescent="0.3">
      <c r="A179" s="37">
        <v>43854</v>
      </c>
      <c r="B179" s="38">
        <v>79.577500000000001</v>
      </c>
      <c r="C179" s="38">
        <v>1861.64</v>
      </c>
      <c r="D179" s="38">
        <f t="shared" si="6"/>
        <v>1040.0393769762288</v>
      </c>
      <c r="E179" s="39">
        <f t="shared" si="7"/>
        <v>-12.469800358365546</v>
      </c>
      <c r="F179" s="39">
        <f t="shared" si="8"/>
        <v>12.469800358365546</v>
      </c>
      <c r="G179" s="21"/>
      <c r="H179" s="21"/>
      <c r="I179" s="21"/>
      <c r="J179" s="21"/>
      <c r="K179" s="21"/>
      <c r="L179" s="21"/>
      <c r="M179" s="21"/>
      <c r="O179" s="21"/>
      <c r="P179" s="50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</row>
    <row r="180" spans="1:44" x14ac:dyDescent="0.3">
      <c r="A180" s="37">
        <v>43853</v>
      </c>
      <c r="B180" s="38">
        <v>79.807500000000005</v>
      </c>
      <c r="C180" s="38">
        <v>1884.58</v>
      </c>
      <c r="D180" s="38">
        <f t="shared" si="6"/>
        <v>1052.5091773345944</v>
      </c>
      <c r="E180" s="39">
        <f t="shared" si="7"/>
        <v>-1.3758596948116519</v>
      </c>
      <c r="F180" s="39">
        <f t="shared" si="8"/>
        <v>1.3758596948116519</v>
      </c>
      <c r="G180" s="21"/>
      <c r="H180" s="21"/>
      <c r="I180" s="21"/>
      <c r="J180" s="21"/>
      <c r="K180" s="21"/>
      <c r="L180" s="21"/>
      <c r="M180" s="21"/>
      <c r="O180" s="21"/>
      <c r="P180" s="50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</row>
    <row r="181" spans="1:44" x14ac:dyDescent="0.3">
      <c r="A181" s="37">
        <v>43852</v>
      </c>
      <c r="B181" s="38">
        <v>79.424999999999997</v>
      </c>
      <c r="C181" s="38">
        <v>1887.46</v>
      </c>
      <c r="D181" s="38">
        <f t="shared" si="6"/>
        <v>1053.885037029406</v>
      </c>
      <c r="E181" s="39">
        <f t="shared" si="7"/>
        <v>-2.3166385833649201</v>
      </c>
      <c r="F181" s="39">
        <f t="shared" si="8"/>
        <v>2.3166385833649201</v>
      </c>
      <c r="G181" s="21"/>
      <c r="H181" s="21"/>
      <c r="I181" s="21"/>
      <c r="J181" s="21"/>
      <c r="K181" s="21"/>
      <c r="L181" s="21"/>
      <c r="M181" s="21"/>
      <c r="O181" s="21"/>
      <c r="P181" s="50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</row>
    <row r="182" spans="1:44" x14ac:dyDescent="0.3">
      <c r="A182" s="37">
        <v>43851</v>
      </c>
      <c r="B182" s="38">
        <v>79.142499999999998</v>
      </c>
      <c r="C182" s="38">
        <v>1892</v>
      </c>
      <c r="D182" s="38">
        <f t="shared" si="6"/>
        <v>1056.2016756127709</v>
      </c>
      <c r="E182" s="39">
        <f t="shared" si="7"/>
        <v>14.453890179204564</v>
      </c>
      <c r="F182" s="39">
        <f t="shared" si="8"/>
        <v>-14.453890179204564</v>
      </c>
      <c r="G182" s="21"/>
      <c r="H182" s="21"/>
      <c r="I182" s="21"/>
      <c r="J182" s="21"/>
      <c r="K182" s="21"/>
      <c r="L182" s="21"/>
      <c r="M182" s="21"/>
      <c r="O182" s="21"/>
      <c r="P182" s="50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</row>
    <row r="183" spans="1:44" x14ac:dyDescent="0.3">
      <c r="A183" s="37">
        <v>43847</v>
      </c>
      <c r="B183" s="38">
        <v>79.682500000000005</v>
      </c>
      <c r="C183" s="38">
        <v>1864.72</v>
      </c>
      <c r="D183" s="38">
        <f t="shared" si="6"/>
        <v>1041.7477854335664</v>
      </c>
      <c r="E183" s="39">
        <f t="shared" si="7"/>
        <v>-6.7228054403465194</v>
      </c>
      <c r="F183" s="39">
        <f t="shared" si="8"/>
        <v>6.7228054403465194</v>
      </c>
      <c r="G183" s="21"/>
      <c r="H183" s="21"/>
      <c r="I183" s="21"/>
      <c r="J183" s="21"/>
      <c r="K183" s="21"/>
      <c r="L183" s="21"/>
      <c r="M183" s="21"/>
      <c r="O183" s="21"/>
      <c r="P183" s="50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</row>
    <row r="184" spans="1:44" x14ac:dyDescent="0.3">
      <c r="A184" s="37">
        <v>43846</v>
      </c>
      <c r="B184" s="38">
        <v>78.81</v>
      </c>
      <c r="C184" s="38">
        <v>1877.94</v>
      </c>
      <c r="D184" s="38">
        <f t="shared" si="6"/>
        <v>1048.4705908739129</v>
      </c>
      <c r="E184" s="39">
        <f t="shared" si="7"/>
        <v>9.0297695445078716</v>
      </c>
      <c r="F184" s="39">
        <f t="shared" si="8"/>
        <v>-9.0297695445078716</v>
      </c>
      <c r="G184" s="21"/>
      <c r="H184" s="21"/>
      <c r="I184" s="21"/>
      <c r="J184" s="21"/>
      <c r="K184" s="21"/>
      <c r="L184" s="21"/>
      <c r="M184" s="21"/>
      <c r="O184" s="21"/>
      <c r="P184" s="50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</row>
    <row r="185" spans="1:44" x14ac:dyDescent="0.3">
      <c r="A185" s="37">
        <v>43845</v>
      </c>
      <c r="B185" s="38">
        <v>77.834999999999994</v>
      </c>
      <c r="C185" s="38">
        <v>1862.02</v>
      </c>
      <c r="D185" s="38">
        <f t="shared" si="6"/>
        <v>1039.440821329405</v>
      </c>
      <c r="E185" s="39">
        <f t="shared" si="7"/>
        <v>-4.1535374521804442</v>
      </c>
      <c r="F185" s="39">
        <f t="shared" si="8"/>
        <v>4.1535374521804442</v>
      </c>
      <c r="G185" s="21"/>
      <c r="H185" s="21"/>
      <c r="I185" s="21"/>
      <c r="J185" s="21"/>
      <c r="K185" s="21"/>
      <c r="L185" s="21"/>
      <c r="M185" s="21"/>
      <c r="O185" s="21"/>
      <c r="P185" s="50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</row>
    <row r="186" spans="1:44" x14ac:dyDescent="0.3">
      <c r="A186" s="37">
        <v>43844</v>
      </c>
      <c r="B186" s="38">
        <v>78.17</v>
      </c>
      <c r="C186" s="38">
        <v>1869.44</v>
      </c>
      <c r="D186" s="38">
        <f t="shared" si="6"/>
        <v>1043.5943587815855</v>
      </c>
      <c r="E186" s="39">
        <f t="shared" si="7"/>
        <v>-12.27499557245369</v>
      </c>
      <c r="F186" s="39">
        <f t="shared" si="8"/>
        <v>12.27499557245369</v>
      </c>
      <c r="G186" s="21"/>
      <c r="H186" s="21"/>
      <c r="I186" s="21"/>
      <c r="J186" s="21"/>
      <c r="K186" s="21"/>
      <c r="L186" s="21"/>
      <c r="M186" s="21"/>
      <c r="O186" s="21"/>
      <c r="P186" s="50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spans="1:44" x14ac:dyDescent="0.3">
      <c r="A187" s="37">
        <v>43843</v>
      </c>
      <c r="B187" s="38">
        <v>79.239999999999995</v>
      </c>
      <c r="C187" s="38">
        <v>1891.3</v>
      </c>
      <c r="D187" s="38">
        <f t="shared" si="6"/>
        <v>1055.8693543540392</v>
      </c>
      <c r="E187" s="39">
        <f t="shared" si="7"/>
        <v>5.151313554518083</v>
      </c>
      <c r="F187" s="39">
        <f t="shared" si="8"/>
        <v>-5.151313554518083</v>
      </c>
      <c r="G187" s="21"/>
      <c r="H187" s="21"/>
      <c r="I187" s="21"/>
      <c r="J187" s="21"/>
      <c r="K187" s="21"/>
      <c r="L187" s="21"/>
      <c r="M187" s="21"/>
      <c r="O187" s="21"/>
      <c r="P187" s="50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</row>
    <row r="188" spans="1:44" x14ac:dyDescent="0.3">
      <c r="A188" s="37">
        <v>43840</v>
      </c>
      <c r="B188" s="38">
        <v>77.582499999999996</v>
      </c>
      <c r="C188" s="38">
        <v>1883.16</v>
      </c>
      <c r="D188" s="38">
        <f t="shared" si="6"/>
        <v>1050.7180407995211</v>
      </c>
      <c r="E188" s="39">
        <f t="shared" si="7"/>
        <v>-9.5613273216149537</v>
      </c>
      <c r="F188" s="39">
        <f t="shared" si="8"/>
        <v>9.5613273216149537</v>
      </c>
      <c r="G188" s="21"/>
      <c r="H188" s="21"/>
      <c r="I188" s="21"/>
      <c r="J188" s="21"/>
      <c r="K188" s="21"/>
      <c r="L188" s="21"/>
      <c r="M188" s="21"/>
      <c r="O188" s="21"/>
      <c r="P188" s="50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</row>
    <row r="189" spans="1:44" x14ac:dyDescent="0.3">
      <c r="A189" s="37">
        <v>43839</v>
      </c>
      <c r="B189" s="38">
        <v>77.407499999999999</v>
      </c>
      <c r="C189" s="38">
        <v>1901.05</v>
      </c>
      <c r="D189" s="38">
        <f t="shared" si="6"/>
        <v>1060.279368121136</v>
      </c>
      <c r="E189" s="39">
        <f t="shared" si="7"/>
        <v>5.6360373701888875</v>
      </c>
      <c r="F189" s="39">
        <f t="shared" si="8"/>
        <v>-5.6360373701888875</v>
      </c>
      <c r="G189" s="21"/>
      <c r="H189" s="21"/>
      <c r="I189" s="21"/>
      <c r="J189" s="21"/>
      <c r="K189" s="21"/>
      <c r="L189" s="21"/>
      <c r="M189" s="21"/>
      <c r="O189" s="21"/>
      <c r="P189" s="50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</row>
    <row r="190" spans="1:44" x14ac:dyDescent="0.3">
      <c r="A190" s="37">
        <v>43838</v>
      </c>
      <c r="B190" s="38">
        <v>75.797499999999999</v>
      </c>
      <c r="C190" s="38">
        <v>1891.97</v>
      </c>
      <c r="D190" s="38">
        <f t="shared" si="6"/>
        <v>1054.6433307509471</v>
      </c>
      <c r="E190" s="39">
        <f t="shared" si="7"/>
        <v>-7.4718796902729991</v>
      </c>
      <c r="F190" s="39">
        <f t="shared" si="8"/>
        <v>7.4718796902729991</v>
      </c>
      <c r="G190" s="21"/>
      <c r="H190" s="21"/>
      <c r="I190" s="21"/>
      <c r="J190" s="21"/>
      <c r="K190" s="21"/>
      <c r="L190" s="21"/>
      <c r="M190" s="21"/>
      <c r="O190" s="21"/>
      <c r="P190" s="50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</row>
    <row r="191" spans="1:44" x14ac:dyDescent="0.3">
      <c r="A191" s="37">
        <v>43837</v>
      </c>
      <c r="B191" s="38">
        <v>74.597499999999997</v>
      </c>
      <c r="C191" s="38">
        <v>1906.86</v>
      </c>
      <c r="D191" s="38">
        <f t="shared" si="6"/>
        <v>1062.1152104412201</v>
      </c>
      <c r="E191" s="39">
        <f t="shared" si="7"/>
        <v>1.9825477786266674</v>
      </c>
      <c r="F191" s="39">
        <f t="shared" si="8"/>
        <v>-1.9825477786266674</v>
      </c>
      <c r="G191" s="21"/>
      <c r="H191" s="21"/>
      <c r="I191" s="21"/>
      <c r="J191" s="21"/>
      <c r="K191" s="21"/>
      <c r="L191" s="21"/>
      <c r="M191" s="21"/>
      <c r="O191" s="21"/>
      <c r="P191" s="50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</row>
    <row r="192" spans="1:44" x14ac:dyDescent="0.3">
      <c r="A192" s="37">
        <v>43836</v>
      </c>
      <c r="B192" s="38">
        <v>74.95</v>
      </c>
      <c r="C192" s="38">
        <v>1902.88</v>
      </c>
      <c r="D192" s="38">
        <f t="shared" si="6"/>
        <v>1060.1326626625935</v>
      </c>
      <c r="E192" s="39">
        <f t="shared" si="7"/>
        <v>15.31556236414167</v>
      </c>
      <c r="F192" s="39">
        <f t="shared" si="8"/>
        <v>-15.31556236414167</v>
      </c>
      <c r="G192" s="21"/>
      <c r="H192" s="21"/>
      <c r="I192" s="21"/>
      <c r="J192" s="21"/>
      <c r="K192" s="21"/>
      <c r="L192" s="21"/>
      <c r="M192" s="21"/>
      <c r="O192" s="21"/>
      <c r="P192" s="50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</row>
    <row r="193" spans="1:44" x14ac:dyDescent="0.3">
      <c r="A193" s="37">
        <v>43833</v>
      </c>
      <c r="B193" s="38">
        <v>74.357500000000002</v>
      </c>
      <c r="C193" s="38">
        <v>1874.97</v>
      </c>
      <c r="D193" s="38">
        <f t="shared" si="6"/>
        <v>1044.8171002984518</v>
      </c>
      <c r="E193" s="39">
        <f t="shared" si="7"/>
        <v>-12.754216027967232</v>
      </c>
      <c r="F193" s="39">
        <f t="shared" si="8"/>
        <v>12.754216027967232</v>
      </c>
      <c r="G193" s="21"/>
      <c r="H193" s="21"/>
      <c r="I193" s="21"/>
      <c r="J193" s="21"/>
      <c r="K193" s="21"/>
      <c r="L193" s="21"/>
      <c r="M193" s="21"/>
      <c r="O193" s="21"/>
      <c r="P193" s="50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</row>
    <row r="194" spans="1:44" x14ac:dyDescent="0.3">
      <c r="A194" s="37">
        <v>43832</v>
      </c>
      <c r="B194" s="38">
        <v>75.087500000000006</v>
      </c>
      <c r="C194" s="38">
        <v>1898.01</v>
      </c>
      <c r="D194" s="38">
        <f t="shared" ref="D194:D257" si="9">B194*$I$1+C194*$I$2</f>
        <v>1057.571316326419</v>
      </c>
      <c r="E194" s="39">
        <f t="shared" ref="E194:E257" si="10">D194-D195</f>
        <v>27.811905256668751</v>
      </c>
      <c r="F194" s="39">
        <f t="shared" ref="F194:F257" si="11">-E194</f>
        <v>-27.811905256668751</v>
      </c>
      <c r="G194" s="21"/>
      <c r="H194" s="21"/>
      <c r="I194" s="21"/>
      <c r="J194" s="21"/>
      <c r="K194" s="21"/>
      <c r="L194" s="21"/>
      <c r="M194" s="21"/>
      <c r="O194" s="21"/>
      <c r="P194" s="50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</row>
    <row r="195" spans="1:44" x14ac:dyDescent="0.3">
      <c r="A195" s="37">
        <v>43831</v>
      </c>
      <c r="B195" s="38">
        <v>73.412499999999994</v>
      </c>
      <c r="C195" s="38">
        <v>1847.84</v>
      </c>
      <c r="D195" s="38">
        <f t="shared" si="9"/>
        <v>1029.7594110697503</v>
      </c>
      <c r="E195" s="39">
        <f t="shared" si="10"/>
        <v>0</v>
      </c>
      <c r="F195" s="39">
        <f t="shared" si="11"/>
        <v>0</v>
      </c>
      <c r="G195" s="21"/>
      <c r="H195" s="21"/>
      <c r="I195" s="21"/>
      <c r="J195" s="21"/>
      <c r="K195" s="21"/>
      <c r="L195" s="21"/>
      <c r="M195" s="21"/>
      <c r="O195" s="21"/>
      <c r="P195" s="50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</row>
    <row r="196" spans="1:44" x14ac:dyDescent="0.3">
      <c r="A196" s="37">
        <v>43830</v>
      </c>
      <c r="B196" s="38">
        <v>73.412499999999994</v>
      </c>
      <c r="C196" s="38">
        <v>1847.84</v>
      </c>
      <c r="D196" s="38">
        <f t="shared" si="9"/>
        <v>1029.7594110697503</v>
      </c>
      <c r="E196" s="39">
        <f t="shared" si="10"/>
        <v>0.75751614485307073</v>
      </c>
      <c r="F196" s="39">
        <f t="shared" si="11"/>
        <v>-0.75751614485307073</v>
      </c>
      <c r="G196" s="21"/>
      <c r="H196" s="21"/>
      <c r="I196" s="21"/>
      <c r="J196" s="21"/>
      <c r="K196" s="21"/>
      <c r="L196" s="21"/>
      <c r="M196" s="21"/>
      <c r="O196" s="21"/>
      <c r="P196" s="50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</row>
    <row r="197" spans="1:44" x14ac:dyDescent="0.3">
      <c r="A197" s="37">
        <v>43829</v>
      </c>
      <c r="B197" s="38">
        <v>72.88</v>
      </c>
      <c r="C197" s="38">
        <v>1846.89</v>
      </c>
      <c r="D197" s="38">
        <f t="shared" si="9"/>
        <v>1029.0018949248972</v>
      </c>
      <c r="E197" s="39">
        <f t="shared" si="10"/>
        <v>-12.149345678742975</v>
      </c>
      <c r="F197" s="39">
        <f t="shared" si="11"/>
        <v>12.149345678742975</v>
      </c>
      <c r="G197" s="21"/>
      <c r="H197" s="21"/>
      <c r="I197" s="21"/>
      <c r="J197" s="21"/>
      <c r="K197" s="21"/>
      <c r="L197" s="21"/>
      <c r="M197" s="21"/>
      <c r="O197" s="21"/>
      <c r="P197" s="50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</row>
    <row r="198" spans="1:44" x14ac:dyDescent="0.3">
      <c r="A198" s="37">
        <v>43826</v>
      </c>
      <c r="B198" s="38">
        <v>72.45</v>
      </c>
      <c r="C198" s="38">
        <v>1869.8</v>
      </c>
      <c r="D198" s="38">
        <f t="shared" si="9"/>
        <v>1041.1512406036402</v>
      </c>
      <c r="E198" s="39">
        <f t="shared" si="10"/>
        <v>0.54245107349061072</v>
      </c>
      <c r="F198" s="39">
        <f t="shared" si="11"/>
        <v>-0.54245107349061072</v>
      </c>
      <c r="G198" s="21"/>
      <c r="H198" s="21"/>
      <c r="I198" s="21"/>
      <c r="J198" s="21"/>
      <c r="K198" s="21"/>
      <c r="L198" s="21"/>
      <c r="M198" s="21"/>
      <c r="O198" s="21"/>
      <c r="P198" s="50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</row>
    <row r="199" spans="1:44" x14ac:dyDescent="0.3">
      <c r="A199" s="37">
        <v>43825</v>
      </c>
      <c r="B199" s="38">
        <v>72.477500000000006</v>
      </c>
      <c r="C199" s="38">
        <v>1868.77</v>
      </c>
      <c r="D199" s="38">
        <f t="shared" si="9"/>
        <v>1040.6087895301496</v>
      </c>
      <c r="E199" s="39">
        <f t="shared" si="10"/>
        <v>43.529788551575507</v>
      </c>
      <c r="F199" s="39">
        <f t="shared" si="11"/>
        <v>-43.529788551575507</v>
      </c>
      <c r="G199" s="21"/>
      <c r="H199" s="21"/>
      <c r="I199" s="21"/>
      <c r="J199" s="21"/>
      <c r="K199" s="21"/>
      <c r="L199" s="21"/>
      <c r="M199" s="21"/>
      <c r="O199" s="21"/>
      <c r="P199" s="50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</row>
    <row r="200" spans="1:44" x14ac:dyDescent="0.3">
      <c r="A200" s="37">
        <v>43824</v>
      </c>
      <c r="B200" s="38">
        <v>71.067499999999995</v>
      </c>
      <c r="C200" s="38">
        <v>1789.21</v>
      </c>
      <c r="D200" s="38">
        <f t="shared" si="9"/>
        <v>997.07900097857407</v>
      </c>
      <c r="E200" s="39">
        <f t="shared" si="10"/>
        <v>0</v>
      </c>
      <c r="F200" s="39">
        <f t="shared" si="11"/>
        <v>0</v>
      </c>
      <c r="G200" s="21"/>
      <c r="H200" s="21"/>
      <c r="I200" s="21"/>
      <c r="J200" s="21"/>
      <c r="K200" s="21"/>
      <c r="L200" s="21"/>
      <c r="M200" s="21"/>
      <c r="O200" s="21"/>
      <c r="P200" s="50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</row>
    <row r="201" spans="1:44" x14ac:dyDescent="0.3">
      <c r="A201" s="37">
        <v>43823</v>
      </c>
      <c r="B201" s="38">
        <v>71.067499999999995</v>
      </c>
      <c r="C201" s="38">
        <v>1789.21</v>
      </c>
      <c r="D201" s="38">
        <f t="shared" si="9"/>
        <v>997.07900097857407</v>
      </c>
      <c r="E201" s="39">
        <f t="shared" si="10"/>
        <v>-2.0115413862789637</v>
      </c>
      <c r="F201" s="39">
        <f t="shared" si="11"/>
        <v>2.0115413862789637</v>
      </c>
      <c r="G201" s="21"/>
      <c r="H201" s="21"/>
      <c r="I201" s="21"/>
      <c r="J201" s="21"/>
      <c r="K201" s="21"/>
      <c r="L201" s="21"/>
      <c r="M201" s="21"/>
      <c r="O201" s="21"/>
      <c r="P201" s="50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</row>
    <row r="202" spans="1:44" x14ac:dyDescent="0.3">
      <c r="A202" s="37">
        <v>43822</v>
      </c>
      <c r="B202" s="38">
        <v>71</v>
      </c>
      <c r="C202" s="38">
        <v>1793</v>
      </c>
      <c r="D202" s="38">
        <f t="shared" si="9"/>
        <v>999.09054236485304</v>
      </c>
      <c r="E202" s="39">
        <f t="shared" si="10"/>
        <v>4.0288300273377899</v>
      </c>
      <c r="F202" s="39">
        <f t="shared" si="11"/>
        <v>-4.0288300273377899</v>
      </c>
      <c r="G202" s="21"/>
      <c r="H202" s="21"/>
      <c r="I202" s="21"/>
      <c r="J202" s="21"/>
      <c r="K202" s="21"/>
      <c r="L202" s="21"/>
      <c r="M202" s="21"/>
      <c r="O202" s="21"/>
      <c r="P202" s="50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</row>
    <row r="203" spans="1:44" x14ac:dyDescent="0.3">
      <c r="A203" s="37">
        <v>43819</v>
      </c>
      <c r="B203" s="38">
        <v>69.86</v>
      </c>
      <c r="C203" s="38">
        <v>1786.5</v>
      </c>
      <c r="D203" s="38">
        <f t="shared" si="9"/>
        <v>995.06171233751525</v>
      </c>
      <c r="E203" s="39">
        <f t="shared" si="10"/>
        <v>-3.1820442544865273</v>
      </c>
      <c r="F203" s="39">
        <f t="shared" si="11"/>
        <v>3.1820442544865273</v>
      </c>
      <c r="G203" s="21"/>
      <c r="H203" s="21"/>
      <c r="I203" s="21"/>
      <c r="J203" s="21"/>
      <c r="K203" s="21"/>
      <c r="L203" s="21"/>
      <c r="M203" s="21"/>
      <c r="O203" s="21"/>
      <c r="P203" s="50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</row>
    <row r="204" spans="1:44" x14ac:dyDescent="0.3">
      <c r="A204" s="37">
        <v>43818</v>
      </c>
      <c r="B204" s="38">
        <v>70.004999999999995</v>
      </c>
      <c r="C204" s="38">
        <v>1792.28</v>
      </c>
      <c r="D204" s="38">
        <f t="shared" si="9"/>
        <v>998.24375659200177</v>
      </c>
      <c r="E204" s="39">
        <f t="shared" si="10"/>
        <v>4.4786995566458927</v>
      </c>
      <c r="F204" s="39">
        <f t="shared" si="11"/>
        <v>-4.4786995566458927</v>
      </c>
      <c r="G204" s="21"/>
      <c r="H204" s="21"/>
      <c r="I204" s="21"/>
      <c r="J204" s="21"/>
      <c r="K204" s="21"/>
      <c r="L204" s="21"/>
      <c r="M204" s="21"/>
      <c r="O204" s="21"/>
      <c r="P204" s="50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</row>
    <row r="205" spans="1:44" x14ac:dyDescent="0.3">
      <c r="A205" s="37">
        <v>43817</v>
      </c>
      <c r="B205" s="38">
        <v>69.935000000000002</v>
      </c>
      <c r="C205" s="38">
        <v>1784.03</v>
      </c>
      <c r="D205" s="38">
        <f t="shared" si="9"/>
        <v>993.76505703535588</v>
      </c>
      <c r="E205" s="39">
        <f t="shared" si="10"/>
        <v>-3.6505343379981241</v>
      </c>
      <c r="F205" s="39">
        <f t="shared" si="11"/>
        <v>3.6505343379981241</v>
      </c>
      <c r="G205" s="21"/>
      <c r="H205" s="21"/>
      <c r="I205" s="21"/>
      <c r="J205" s="21"/>
      <c r="K205" s="21"/>
      <c r="L205" s="21"/>
      <c r="M205" s="21"/>
      <c r="O205" s="21"/>
      <c r="P205" s="50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</row>
    <row r="206" spans="1:44" x14ac:dyDescent="0.3">
      <c r="A206" s="37">
        <v>43816</v>
      </c>
      <c r="B206" s="38">
        <v>70.102500000000006</v>
      </c>
      <c r="C206" s="38">
        <v>1790.66</v>
      </c>
      <c r="D206" s="38">
        <f t="shared" si="9"/>
        <v>997.415591373354</v>
      </c>
      <c r="E206" s="39">
        <f t="shared" si="10"/>
        <v>11.624102604036466</v>
      </c>
      <c r="F206" s="39">
        <f t="shared" si="11"/>
        <v>-11.624102604036466</v>
      </c>
      <c r="G206" s="21"/>
      <c r="H206" s="21"/>
      <c r="I206" s="21"/>
      <c r="J206" s="21"/>
      <c r="K206" s="21"/>
      <c r="L206" s="21"/>
      <c r="M206" s="21"/>
      <c r="O206" s="21"/>
      <c r="P206" s="50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</row>
    <row r="207" spans="1:44" x14ac:dyDescent="0.3">
      <c r="A207" s="37">
        <v>43815</v>
      </c>
      <c r="B207" s="38">
        <v>69.965000000000003</v>
      </c>
      <c r="C207" s="38">
        <v>1769.21</v>
      </c>
      <c r="D207" s="38">
        <f t="shared" si="9"/>
        <v>985.79148876931754</v>
      </c>
      <c r="E207" s="39">
        <f t="shared" si="10"/>
        <v>5.0000796583756255</v>
      </c>
      <c r="F207" s="39">
        <f t="shared" si="11"/>
        <v>-5.0000796583756255</v>
      </c>
      <c r="G207" s="21"/>
      <c r="H207" s="21"/>
      <c r="I207" s="21"/>
      <c r="J207" s="21"/>
      <c r="K207" s="21"/>
      <c r="L207" s="21"/>
      <c r="M207" s="21"/>
      <c r="O207" s="21"/>
      <c r="P207" s="50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</row>
    <row r="208" spans="1:44" x14ac:dyDescent="0.3">
      <c r="A208" s="37">
        <v>43812</v>
      </c>
      <c r="B208" s="38">
        <v>68.787499999999994</v>
      </c>
      <c r="C208" s="38">
        <v>1760.94</v>
      </c>
      <c r="D208" s="38">
        <f t="shared" si="9"/>
        <v>980.79140911094191</v>
      </c>
      <c r="E208" s="39">
        <f t="shared" si="10"/>
        <v>0.75407474187636581</v>
      </c>
      <c r="F208" s="39">
        <f t="shared" si="11"/>
        <v>-0.75407474187636581</v>
      </c>
      <c r="G208" s="21"/>
      <c r="H208" s="21"/>
      <c r="I208" s="21"/>
      <c r="J208" s="21"/>
      <c r="K208" s="21"/>
      <c r="L208" s="21"/>
      <c r="M208" s="21"/>
      <c r="O208" s="21"/>
      <c r="P208" s="50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</row>
    <row r="209" spans="1:44" x14ac:dyDescent="0.3">
      <c r="A209" s="37">
        <v>43811</v>
      </c>
      <c r="B209" s="38">
        <v>67.864999999999995</v>
      </c>
      <c r="C209" s="38">
        <v>1760.33</v>
      </c>
      <c r="D209" s="38">
        <f t="shared" si="9"/>
        <v>980.03733436906555</v>
      </c>
      <c r="E209" s="39">
        <f t="shared" si="10"/>
        <v>6.3368644473274571</v>
      </c>
      <c r="F209" s="39">
        <f t="shared" si="11"/>
        <v>-6.3368644473274571</v>
      </c>
      <c r="G209" s="21"/>
      <c r="H209" s="21"/>
      <c r="I209" s="21"/>
      <c r="J209" s="21"/>
      <c r="K209" s="21"/>
      <c r="L209" s="21"/>
      <c r="M209" s="21"/>
      <c r="O209" s="21"/>
      <c r="P209" s="50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</row>
    <row r="210" spans="1:44" x14ac:dyDescent="0.3">
      <c r="A210" s="37">
        <v>43810</v>
      </c>
      <c r="B210" s="38">
        <v>67.692499999999995</v>
      </c>
      <c r="C210" s="38">
        <v>1748.72</v>
      </c>
      <c r="D210" s="38">
        <f t="shared" si="9"/>
        <v>973.70046992173809</v>
      </c>
      <c r="E210" s="39">
        <f t="shared" si="10"/>
        <v>5.3894623823379106</v>
      </c>
      <c r="F210" s="39">
        <f t="shared" si="11"/>
        <v>-5.3894623823379106</v>
      </c>
      <c r="G210" s="21"/>
      <c r="H210" s="21"/>
      <c r="I210" s="21"/>
      <c r="J210" s="21"/>
      <c r="K210" s="21"/>
      <c r="L210" s="21"/>
      <c r="M210" s="21"/>
      <c r="O210" s="21"/>
      <c r="P210" s="50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</row>
    <row r="211" spans="1:44" x14ac:dyDescent="0.3">
      <c r="A211" s="37">
        <v>43809</v>
      </c>
      <c r="B211" s="38">
        <v>67.12</v>
      </c>
      <c r="C211" s="38">
        <v>1739.21</v>
      </c>
      <c r="D211" s="38">
        <f t="shared" si="9"/>
        <v>968.31100753940018</v>
      </c>
      <c r="E211" s="39">
        <f t="shared" si="10"/>
        <v>-5.3714912298955824</v>
      </c>
      <c r="F211" s="39">
        <f t="shared" si="11"/>
        <v>5.3714912298955824</v>
      </c>
      <c r="G211" s="21"/>
      <c r="H211" s="21"/>
      <c r="I211" s="21"/>
      <c r="J211" s="21"/>
      <c r="K211" s="21"/>
      <c r="L211" s="21"/>
      <c r="M211" s="21"/>
      <c r="O211" s="21"/>
      <c r="P211" s="50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</row>
    <row r="212" spans="1:44" x14ac:dyDescent="0.3">
      <c r="A212" s="37">
        <v>43808</v>
      </c>
      <c r="B212" s="38">
        <v>66.73</v>
      </c>
      <c r="C212" s="38">
        <v>1749.51</v>
      </c>
      <c r="D212" s="38">
        <f t="shared" si="9"/>
        <v>973.68249876929576</v>
      </c>
      <c r="E212" s="39">
        <f t="shared" si="10"/>
        <v>-1.5632627437003066</v>
      </c>
      <c r="F212" s="39">
        <f t="shared" si="11"/>
        <v>1.5632627437003066</v>
      </c>
      <c r="G212" s="21"/>
      <c r="H212" s="21"/>
      <c r="I212" s="21"/>
      <c r="J212" s="21"/>
      <c r="K212" s="21"/>
      <c r="L212" s="21"/>
      <c r="M212" s="21"/>
      <c r="O212" s="21"/>
      <c r="P212" s="50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</row>
    <row r="213" spans="1:44" x14ac:dyDescent="0.3">
      <c r="A213" s="37">
        <v>43805</v>
      </c>
      <c r="B213" s="38">
        <v>67.677499999999995</v>
      </c>
      <c r="C213" s="38">
        <v>1751.6</v>
      </c>
      <c r="D213" s="38">
        <f t="shared" si="9"/>
        <v>975.24576151299607</v>
      </c>
      <c r="E213" s="39">
        <f t="shared" si="10"/>
        <v>6.5845271257342119</v>
      </c>
      <c r="F213" s="39">
        <f t="shared" si="11"/>
        <v>-6.5845271257342119</v>
      </c>
      <c r="G213" s="21"/>
      <c r="H213" s="21"/>
      <c r="I213" s="21"/>
      <c r="J213" s="21"/>
      <c r="K213" s="21"/>
      <c r="L213" s="21"/>
      <c r="M213" s="21"/>
      <c r="O213" s="21"/>
      <c r="P213" s="50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</row>
    <row r="214" spans="1:44" x14ac:dyDescent="0.3">
      <c r="A214" s="37">
        <v>43804</v>
      </c>
      <c r="B214" s="38">
        <v>66.394999999999996</v>
      </c>
      <c r="C214" s="38">
        <v>1740.48</v>
      </c>
      <c r="D214" s="38">
        <f t="shared" si="9"/>
        <v>968.66123438726186</v>
      </c>
      <c r="E214" s="39">
        <f t="shared" si="10"/>
        <v>-10.449800686332196</v>
      </c>
      <c r="F214" s="39">
        <f t="shared" si="11"/>
        <v>10.449800686332196</v>
      </c>
      <c r="G214" s="21"/>
      <c r="H214" s="21"/>
      <c r="I214" s="21"/>
      <c r="J214" s="21"/>
      <c r="K214" s="21"/>
      <c r="L214" s="21"/>
      <c r="M214" s="21"/>
      <c r="O214" s="21"/>
      <c r="P214" s="50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</row>
    <row r="215" spans="1:44" x14ac:dyDescent="0.3">
      <c r="A215" s="37">
        <v>43803</v>
      </c>
      <c r="B215" s="38">
        <v>65.435000000000002</v>
      </c>
      <c r="C215" s="38">
        <v>1760.69</v>
      </c>
      <c r="D215" s="38">
        <f t="shared" si="9"/>
        <v>979.11103507359405</v>
      </c>
      <c r="E215" s="39">
        <f t="shared" si="10"/>
        <v>-4.7322219298640675</v>
      </c>
      <c r="F215" s="39">
        <f t="shared" si="11"/>
        <v>4.7322219298640675</v>
      </c>
      <c r="G215" s="21"/>
      <c r="H215" s="21"/>
      <c r="I215" s="21"/>
      <c r="J215" s="21"/>
      <c r="K215" s="21"/>
      <c r="L215" s="21"/>
      <c r="M215" s="21"/>
      <c r="O215" s="21"/>
      <c r="P215" s="50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</row>
    <row r="216" spans="1:44" x14ac:dyDescent="0.3">
      <c r="A216" s="37">
        <v>43802</v>
      </c>
      <c r="B216" s="38">
        <v>64.862499999999997</v>
      </c>
      <c r="C216" s="38">
        <v>1769.96</v>
      </c>
      <c r="D216" s="38">
        <f t="shared" si="9"/>
        <v>983.84325700345812</v>
      </c>
      <c r="E216" s="39">
        <f t="shared" si="10"/>
        <v>-6.8163776419814894</v>
      </c>
      <c r="F216" s="39">
        <f t="shared" si="11"/>
        <v>6.8163776419814894</v>
      </c>
      <c r="G216" s="21"/>
      <c r="H216" s="21"/>
      <c r="I216" s="21"/>
      <c r="J216" s="21"/>
      <c r="K216" s="21"/>
      <c r="L216" s="21"/>
      <c r="M216" s="21"/>
      <c r="O216" s="21"/>
      <c r="P216" s="50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</row>
    <row r="217" spans="1:44" x14ac:dyDescent="0.3">
      <c r="A217" s="37">
        <v>43801</v>
      </c>
      <c r="B217" s="38">
        <v>66.040000000000006</v>
      </c>
      <c r="C217" s="38">
        <v>1781.6</v>
      </c>
      <c r="D217" s="38">
        <f t="shared" si="9"/>
        <v>990.65963464543961</v>
      </c>
      <c r="E217" s="39">
        <f t="shared" si="10"/>
        <v>-10.704200621038581</v>
      </c>
      <c r="F217" s="39">
        <f t="shared" si="11"/>
        <v>10.704200621038581</v>
      </c>
      <c r="G217" s="21"/>
      <c r="H217" s="21"/>
      <c r="I217" s="21"/>
      <c r="J217" s="21"/>
      <c r="K217" s="21"/>
      <c r="L217" s="21"/>
      <c r="M217" s="21"/>
      <c r="O217" s="21"/>
      <c r="P217" s="50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</row>
    <row r="218" spans="1:44" x14ac:dyDescent="0.3">
      <c r="A218" s="37">
        <v>43798</v>
      </c>
      <c r="B218" s="38">
        <v>66.8125</v>
      </c>
      <c r="C218" s="38">
        <v>1800.8</v>
      </c>
      <c r="D218" s="38">
        <f t="shared" si="9"/>
        <v>1001.3638352664782</v>
      </c>
      <c r="E218" s="39">
        <f t="shared" si="10"/>
        <v>-9.6129995065521143</v>
      </c>
      <c r="F218" s="39">
        <f t="shared" si="11"/>
        <v>9.6129995065521143</v>
      </c>
      <c r="G218" s="21"/>
      <c r="H218" s="21"/>
      <c r="I218" s="21"/>
      <c r="J218" s="21"/>
      <c r="K218" s="21"/>
      <c r="L218" s="21"/>
      <c r="M218" s="21"/>
      <c r="O218" s="21"/>
      <c r="P218" s="50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</row>
    <row r="219" spans="1:44" x14ac:dyDescent="0.3">
      <c r="A219" s="37">
        <v>43797</v>
      </c>
      <c r="B219" s="38">
        <v>66.959999999999994</v>
      </c>
      <c r="C219" s="38">
        <v>1818.51</v>
      </c>
      <c r="D219" s="38">
        <f t="shared" si="9"/>
        <v>1010.9768347730303</v>
      </c>
      <c r="E219" s="39">
        <f t="shared" si="10"/>
        <v>0</v>
      </c>
      <c r="F219" s="39">
        <f t="shared" si="11"/>
        <v>0</v>
      </c>
      <c r="G219" s="21"/>
      <c r="H219" s="21"/>
      <c r="I219" s="21"/>
      <c r="J219" s="21"/>
      <c r="K219" s="21"/>
      <c r="L219" s="21"/>
      <c r="M219" s="21"/>
      <c r="O219" s="21"/>
      <c r="P219" s="50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</row>
    <row r="220" spans="1:44" x14ac:dyDescent="0.3">
      <c r="A220" s="37">
        <v>43796</v>
      </c>
      <c r="B220" s="38">
        <v>66.959999999999994</v>
      </c>
      <c r="C220" s="38">
        <v>1818.51</v>
      </c>
      <c r="D220" s="38">
        <f t="shared" si="9"/>
        <v>1010.9768347730303</v>
      </c>
      <c r="E220" s="39">
        <f t="shared" si="10"/>
        <v>12.034557283659069</v>
      </c>
      <c r="F220" s="39">
        <f t="shared" si="11"/>
        <v>-12.034557283659069</v>
      </c>
      <c r="G220" s="21"/>
      <c r="H220" s="21"/>
      <c r="I220" s="21"/>
      <c r="J220" s="21"/>
      <c r="K220" s="21"/>
      <c r="L220" s="21"/>
      <c r="M220" s="21"/>
      <c r="O220" s="21"/>
      <c r="P220" s="50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</row>
    <row r="221" spans="1:44" x14ac:dyDescent="0.3">
      <c r="A221" s="37">
        <v>43795</v>
      </c>
      <c r="B221" s="38">
        <v>66.072500000000005</v>
      </c>
      <c r="C221" s="38">
        <v>1796.94</v>
      </c>
      <c r="D221" s="38">
        <f t="shared" si="9"/>
        <v>998.94227748937124</v>
      </c>
      <c r="E221" s="39">
        <f t="shared" si="10"/>
        <v>12.210254710022127</v>
      </c>
      <c r="F221" s="39">
        <f t="shared" si="11"/>
        <v>-12.210254710022127</v>
      </c>
      <c r="G221" s="21"/>
      <c r="H221" s="21"/>
      <c r="I221" s="21"/>
      <c r="J221" s="21"/>
      <c r="K221" s="21"/>
      <c r="L221" s="21"/>
      <c r="M221" s="21"/>
      <c r="O221" s="21"/>
      <c r="P221" s="50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</row>
    <row r="222" spans="1:44" x14ac:dyDescent="0.3">
      <c r="A222" s="37">
        <v>43794</v>
      </c>
      <c r="B222" s="38">
        <v>66.592500000000001</v>
      </c>
      <c r="C222" s="38">
        <v>1773.84</v>
      </c>
      <c r="D222" s="38">
        <f t="shared" si="9"/>
        <v>986.73202277934911</v>
      </c>
      <c r="E222" s="39">
        <f t="shared" si="10"/>
        <v>15.68462087917294</v>
      </c>
      <c r="F222" s="39">
        <f t="shared" si="11"/>
        <v>-15.68462087917294</v>
      </c>
      <c r="G222" s="21"/>
      <c r="H222" s="21"/>
      <c r="I222" s="21"/>
      <c r="J222" s="21"/>
      <c r="K222" s="21"/>
      <c r="L222" s="21"/>
      <c r="M222" s="21"/>
      <c r="O222" s="21"/>
      <c r="P222" s="50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</row>
    <row r="223" spans="1:44" x14ac:dyDescent="0.3">
      <c r="A223" s="37">
        <v>43791</v>
      </c>
      <c r="B223" s="38">
        <v>65.444999999999993</v>
      </c>
      <c r="C223" s="38">
        <v>1745.72</v>
      </c>
      <c r="D223" s="38">
        <f t="shared" si="9"/>
        <v>971.04740190017617</v>
      </c>
      <c r="E223" s="39">
        <f t="shared" si="10"/>
        <v>5.907448941709049</v>
      </c>
      <c r="F223" s="39">
        <f t="shared" si="11"/>
        <v>-5.907448941709049</v>
      </c>
      <c r="G223" s="21"/>
      <c r="H223" s="21"/>
      <c r="I223" s="21"/>
      <c r="J223" s="21"/>
      <c r="K223" s="21"/>
      <c r="L223" s="21"/>
      <c r="M223" s="21"/>
      <c r="O223" s="21"/>
      <c r="P223" s="50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</row>
    <row r="224" spans="1:44" x14ac:dyDescent="0.3">
      <c r="A224" s="37">
        <v>43790</v>
      </c>
      <c r="B224" s="38">
        <v>65.502499999999998</v>
      </c>
      <c r="C224" s="38">
        <v>1734.71</v>
      </c>
      <c r="D224" s="38">
        <f t="shared" si="9"/>
        <v>965.13995295846712</v>
      </c>
      <c r="E224" s="39">
        <f t="shared" si="10"/>
        <v>-5.9675626936062827</v>
      </c>
      <c r="F224" s="39">
        <f t="shared" si="11"/>
        <v>5.9675626936062827</v>
      </c>
      <c r="G224" s="21"/>
      <c r="H224" s="21"/>
      <c r="I224" s="21"/>
      <c r="J224" s="21"/>
      <c r="K224" s="21"/>
      <c r="L224" s="21"/>
      <c r="M224" s="21"/>
      <c r="O224" s="21"/>
      <c r="P224" s="50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</row>
    <row r="225" spans="1:44" x14ac:dyDescent="0.3">
      <c r="A225" s="37">
        <v>43789</v>
      </c>
      <c r="B225" s="38">
        <v>65.797499999999999</v>
      </c>
      <c r="C225" s="38">
        <v>1745.53</v>
      </c>
      <c r="D225" s="38">
        <f t="shared" si="9"/>
        <v>971.1075156520734</v>
      </c>
      <c r="E225" s="39">
        <f t="shared" si="10"/>
        <v>-4.2701609565831404</v>
      </c>
      <c r="F225" s="39">
        <f t="shared" si="11"/>
        <v>4.2701609565831404</v>
      </c>
      <c r="G225" s="21"/>
      <c r="H225" s="21"/>
      <c r="I225" s="21"/>
      <c r="J225" s="21"/>
      <c r="K225" s="21"/>
      <c r="L225" s="21"/>
      <c r="M225" s="21"/>
      <c r="O225" s="21"/>
      <c r="P225" s="50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</row>
    <row r="226" spans="1:44" x14ac:dyDescent="0.3">
      <c r="A226" s="37">
        <v>43788</v>
      </c>
      <c r="B226" s="38">
        <v>66.572500000000005</v>
      </c>
      <c r="C226" s="38">
        <v>1752.79</v>
      </c>
      <c r="D226" s="38">
        <f t="shared" si="9"/>
        <v>975.37767660865654</v>
      </c>
      <c r="E226" s="39">
        <f t="shared" si="10"/>
        <v>4.6769382023057915E-2</v>
      </c>
      <c r="F226" s="39">
        <f t="shared" si="11"/>
        <v>-4.6769382023057915E-2</v>
      </c>
      <c r="G226" s="21"/>
      <c r="H226" s="21"/>
      <c r="I226" s="21"/>
      <c r="J226" s="21"/>
      <c r="K226" s="21"/>
      <c r="L226" s="21"/>
      <c r="M226" s="21"/>
      <c r="O226" s="21"/>
      <c r="P226" s="50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</row>
    <row r="227" spans="1:44" x14ac:dyDescent="0.3">
      <c r="A227" s="37">
        <v>43787</v>
      </c>
      <c r="B227" s="38">
        <v>66.775000000000006</v>
      </c>
      <c r="C227" s="38">
        <v>1752.53</v>
      </c>
      <c r="D227" s="38">
        <f t="shared" si="9"/>
        <v>975.33090722663349</v>
      </c>
      <c r="E227" s="39">
        <f t="shared" si="10"/>
        <v>7.1824972942773684</v>
      </c>
      <c r="F227" s="39">
        <f t="shared" si="11"/>
        <v>-7.1824972942773684</v>
      </c>
      <c r="G227" s="21"/>
      <c r="H227" s="21"/>
      <c r="I227" s="21"/>
      <c r="J227" s="21"/>
      <c r="K227" s="21"/>
      <c r="L227" s="21"/>
      <c r="M227" s="21"/>
      <c r="O227" s="21"/>
      <c r="P227" s="50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</row>
    <row r="228" spans="1:44" x14ac:dyDescent="0.3">
      <c r="A228" s="37">
        <v>43784</v>
      </c>
      <c r="B228" s="38">
        <v>66.44</v>
      </c>
      <c r="C228" s="38">
        <v>1739.49</v>
      </c>
      <c r="D228" s="38">
        <f t="shared" si="9"/>
        <v>968.14840993235612</v>
      </c>
      <c r="E228" s="39">
        <f t="shared" si="10"/>
        <v>-7.7840875250740282</v>
      </c>
      <c r="F228" s="39">
        <f t="shared" si="11"/>
        <v>7.7840875250740282</v>
      </c>
      <c r="G228" s="21"/>
      <c r="H228" s="21"/>
      <c r="I228" s="21"/>
      <c r="J228" s="21"/>
      <c r="K228" s="21"/>
      <c r="L228" s="21"/>
      <c r="M228" s="21"/>
      <c r="O228" s="21"/>
      <c r="P228" s="50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</row>
    <row r="229" spans="1:44" x14ac:dyDescent="0.3">
      <c r="A229" s="37">
        <v>43783</v>
      </c>
      <c r="B229" s="38">
        <v>65.66</v>
      </c>
      <c r="C229" s="38">
        <v>1754.6</v>
      </c>
      <c r="D229" s="38">
        <f t="shared" si="9"/>
        <v>975.93249745743015</v>
      </c>
      <c r="E229" s="39">
        <f t="shared" si="10"/>
        <v>0.59212620862683707</v>
      </c>
      <c r="F229" s="39">
        <f t="shared" si="11"/>
        <v>-0.59212620862683707</v>
      </c>
      <c r="G229" s="21"/>
      <c r="H229" s="21"/>
      <c r="I229" s="21"/>
      <c r="J229" s="21"/>
      <c r="K229" s="21"/>
      <c r="L229" s="21"/>
      <c r="M229" s="21"/>
      <c r="O229" s="21"/>
      <c r="P229" s="50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</row>
    <row r="230" spans="1:44" x14ac:dyDescent="0.3">
      <c r="A230" s="37">
        <v>43782</v>
      </c>
      <c r="B230" s="38">
        <v>66.117500000000007</v>
      </c>
      <c r="C230" s="38">
        <v>1753.11</v>
      </c>
      <c r="D230" s="38">
        <f t="shared" si="9"/>
        <v>975.34037124880331</v>
      </c>
      <c r="E230" s="39">
        <f t="shared" si="10"/>
        <v>-13.125432877349112</v>
      </c>
      <c r="F230" s="39">
        <f t="shared" si="11"/>
        <v>13.125432877349112</v>
      </c>
      <c r="G230" s="21"/>
      <c r="H230" s="21"/>
      <c r="I230" s="21"/>
      <c r="J230" s="21"/>
      <c r="K230" s="21"/>
      <c r="L230" s="21"/>
      <c r="M230" s="21"/>
      <c r="O230" s="21"/>
      <c r="P230" s="50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</row>
    <row r="231" spans="1:44" x14ac:dyDescent="0.3">
      <c r="A231" s="37">
        <v>43781</v>
      </c>
      <c r="B231" s="38">
        <v>65.489999999999995</v>
      </c>
      <c r="C231" s="38">
        <v>1778</v>
      </c>
      <c r="D231" s="38">
        <f t="shared" si="9"/>
        <v>988.46580412615242</v>
      </c>
      <c r="E231" s="39">
        <f t="shared" si="10"/>
        <v>3.3947388946334058</v>
      </c>
      <c r="F231" s="39">
        <f t="shared" si="11"/>
        <v>-3.3947388946334058</v>
      </c>
      <c r="G231" s="21"/>
      <c r="H231" s="21"/>
      <c r="I231" s="21"/>
      <c r="J231" s="21"/>
      <c r="K231" s="21"/>
      <c r="L231" s="21"/>
      <c r="M231" s="21"/>
      <c r="O231" s="21"/>
      <c r="P231" s="50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</row>
    <row r="232" spans="1:44" x14ac:dyDescent="0.3">
      <c r="A232" s="37">
        <v>43780</v>
      </c>
      <c r="B232" s="38">
        <v>65.55</v>
      </c>
      <c r="C232" s="38">
        <v>1771.65</v>
      </c>
      <c r="D232" s="38">
        <f t="shared" si="9"/>
        <v>985.07106523151901</v>
      </c>
      <c r="E232" s="39">
        <f t="shared" si="10"/>
        <v>-7.4319773793088189</v>
      </c>
      <c r="F232" s="39">
        <f t="shared" si="11"/>
        <v>7.4319773793088189</v>
      </c>
      <c r="G232" s="21"/>
      <c r="H232" s="21"/>
      <c r="I232" s="21"/>
      <c r="J232" s="21"/>
      <c r="K232" s="21"/>
      <c r="L232" s="21"/>
      <c r="M232" s="21"/>
      <c r="O232" s="21"/>
      <c r="P232" s="50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</row>
    <row r="233" spans="1:44" x14ac:dyDescent="0.3">
      <c r="A233" s="37">
        <v>43777</v>
      </c>
      <c r="B233" s="38">
        <v>65.034999999999997</v>
      </c>
      <c r="C233" s="38">
        <v>1785.88</v>
      </c>
      <c r="D233" s="38">
        <f t="shared" si="9"/>
        <v>992.50304261082783</v>
      </c>
      <c r="E233" s="39">
        <f t="shared" si="10"/>
        <v>-1.1685546629246346</v>
      </c>
      <c r="F233" s="39">
        <f t="shared" si="11"/>
        <v>1.1685546629246346</v>
      </c>
      <c r="G233" s="21"/>
      <c r="H233" s="21"/>
      <c r="I233" s="21"/>
      <c r="J233" s="21"/>
      <c r="K233" s="21"/>
      <c r="L233" s="21"/>
      <c r="M233" s="21"/>
      <c r="O233" s="21"/>
      <c r="P233" s="50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</row>
    <row r="234" spans="1:44" x14ac:dyDescent="0.3">
      <c r="A234" s="37">
        <v>43776</v>
      </c>
      <c r="B234" s="38">
        <v>64.857500000000002</v>
      </c>
      <c r="C234" s="38">
        <v>1788.2</v>
      </c>
      <c r="D234" s="38">
        <f t="shared" si="9"/>
        <v>993.67159727375247</v>
      </c>
      <c r="E234" s="39">
        <f t="shared" si="10"/>
        <v>-3.8275145050213268</v>
      </c>
      <c r="F234" s="39">
        <f t="shared" si="11"/>
        <v>3.8275145050213268</v>
      </c>
      <c r="G234" s="21"/>
      <c r="H234" s="21"/>
      <c r="I234" s="21"/>
      <c r="J234" s="21"/>
      <c r="K234" s="21"/>
      <c r="L234" s="21"/>
      <c r="M234" s="21"/>
      <c r="O234" s="21"/>
      <c r="P234" s="50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</row>
    <row r="235" spans="1:44" x14ac:dyDescent="0.3">
      <c r="A235" s="37">
        <v>43775</v>
      </c>
      <c r="B235" s="38">
        <v>64.31</v>
      </c>
      <c r="C235" s="38">
        <v>1795.77</v>
      </c>
      <c r="D235" s="38">
        <f t="shared" si="9"/>
        <v>997.49911177877379</v>
      </c>
      <c r="E235" s="39">
        <f t="shared" si="10"/>
        <v>-3.1887487291301113</v>
      </c>
      <c r="F235" s="39">
        <f t="shared" si="11"/>
        <v>3.1887487291301113</v>
      </c>
      <c r="G235" s="21"/>
      <c r="H235" s="21"/>
      <c r="I235" s="21"/>
      <c r="J235" s="21"/>
      <c r="K235" s="21"/>
      <c r="L235" s="21"/>
      <c r="M235" s="21"/>
      <c r="O235" s="21"/>
      <c r="P235" s="50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</row>
    <row r="236" spans="1:44" x14ac:dyDescent="0.3">
      <c r="A236" s="37">
        <v>43774</v>
      </c>
      <c r="B236" s="38">
        <v>64.282499999999999</v>
      </c>
      <c r="C236" s="38">
        <v>1801.71</v>
      </c>
      <c r="D236" s="38">
        <f t="shared" si="9"/>
        <v>1000.6878605079039</v>
      </c>
      <c r="E236" s="39">
        <f t="shared" si="10"/>
        <v>-1.6325805602832588</v>
      </c>
      <c r="F236" s="39">
        <f t="shared" si="11"/>
        <v>1.6325805602832588</v>
      </c>
      <c r="G236" s="21"/>
      <c r="H236" s="21"/>
      <c r="I236" s="21"/>
      <c r="J236" s="21"/>
      <c r="K236" s="21"/>
      <c r="L236" s="21"/>
      <c r="M236" s="21"/>
      <c r="O236" s="21"/>
      <c r="P236" s="50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</row>
    <row r="237" spans="1:44" x14ac:dyDescent="0.3">
      <c r="A237" s="37">
        <v>43773</v>
      </c>
      <c r="B237" s="38">
        <v>64.375</v>
      </c>
      <c r="C237" s="38">
        <v>1804.66</v>
      </c>
      <c r="D237" s="38">
        <f t="shared" si="9"/>
        <v>1002.3204410681872</v>
      </c>
      <c r="E237" s="39">
        <f t="shared" si="10"/>
        <v>7.3186985727468254</v>
      </c>
      <c r="F237" s="39">
        <f t="shared" si="11"/>
        <v>-7.3186985727468254</v>
      </c>
      <c r="G237" s="21"/>
      <c r="H237" s="21"/>
      <c r="I237" s="21"/>
      <c r="J237" s="21"/>
      <c r="K237" s="21"/>
      <c r="L237" s="21"/>
      <c r="M237" s="21"/>
      <c r="O237" s="21"/>
      <c r="P237" s="50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</row>
    <row r="238" spans="1:44" x14ac:dyDescent="0.3">
      <c r="A238" s="37">
        <v>43770</v>
      </c>
      <c r="B238" s="38">
        <v>63.954999999999998</v>
      </c>
      <c r="C238" s="38">
        <v>1791.44</v>
      </c>
      <c r="D238" s="38">
        <f t="shared" si="9"/>
        <v>995.00174249544034</v>
      </c>
      <c r="E238" s="39">
        <f t="shared" si="10"/>
        <v>8.7795751503359725</v>
      </c>
      <c r="F238" s="39">
        <f t="shared" si="11"/>
        <v>-8.7795751503359725</v>
      </c>
      <c r="G238" s="21"/>
      <c r="H238" s="21"/>
      <c r="I238" s="21"/>
      <c r="J238" s="21"/>
      <c r="K238" s="21"/>
      <c r="L238" s="21"/>
      <c r="M238" s="21"/>
      <c r="O238" s="21"/>
      <c r="P238" s="50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</row>
    <row r="239" spans="1:44" x14ac:dyDescent="0.3">
      <c r="A239" s="37">
        <v>43769</v>
      </c>
      <c r="B239" s="38">
        <v>62.19</v>
      </c>
      <c r="C239" s="38">
        <v>1776.66</v>
      </c>
      <c r="D239" s="38">
        <f t="shared" si="9"/>
        <v>986.22216734510437</v>
      </c>
      <c r="E239" s="39">
        <f t="shared" si="10"/>
        <v>-1.1608106863103558</v>
      </c>
      <c r="F239" s="39">
        <f t="shared" si="11"/>
        <v>1.1608106863103558</v>
      </c>
      <c r="G239" s="21"/>
      <c r="H239" s="21"/>
      <c r="I239" s="21"/>
      <c r="J239" s="21"/>
      <c r="K239" s="21"/>
      <c r="L239" s="21"/>
      <c r="M239" s="21"/>
      <c r="O239" s="21"/>
      <c r="P239" s="50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</row>
    <row r="240" spans="1:44" x14ac:dyDescent="0.3">
      <c r="A240" s="37">
        <v>43768</v>
      </c>
      <c r="B240" s="38">
        <v>60.814999999999998</v>
      </c>
      <c r="C240" s="38">
        <v>1779.99</v>
      </c>
      <c r="D240" s="38">
        <f t="shared" si="9"/>
        <v>987.38297803141472</v>
      </c>
      <c r="E240" s="39">
        <f t="shared" si="10"/>
        <v>9.3097852794031724</v>
      </c>
      <c r="F240" s="39">
        <f t="shared" si="11"/>
        <v>-9.3097852794031724</v>
      </c>
      <c r="G240" s="21"/>
      <c r="H240" s="21"/>
      <c r="I240" s="21"/>
      <c r="J240" s="21"/>
      <c r="K240" s="21"/>
      <c r="L240" s="21"/>
      <c r="M240" s="21"/>
      <c r="O240" s="21"/>
      <c r="P240" s="50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</row>
    <row r="241" spans="1:44" x14ac:dyDescent="0.3">
      <c r="A241" s="37">
        <v>43767</v>
      </c>
      <c r="B241" s="38">
        <v>60.822499999999998</v>
      </c>
      <c r="C241" s="38">
        <v>1762.71</v>
      </c>
      <c r="D241" s="38">
        <f t="shared" si="9"/>
        <v>978.07319275201155</v>
      </c>
      <c r="E241" s="39">
        <f t="shared" si="10"/>
        <v>-8.4087634801262539</v>
      </c>
      <c r="F241" s="39">
        <f t="shared" si="11"/>
        <v>8.4087634801262539</v>
      </c>
      <c r="G241" s="21"/>
      <c r="H241" s="21"/>
      <c r="I241" s="21"/>
      <c r="J241" s="21"/>
      <c r="K241" s="21"/>
      <c r="L241" s="21"/>
      <c r="M241" s="21"/>
      <c r="O241" s="21"/>
      <c r="P241" s="50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</row>
    <row r="242" spans="1:44" x14ac:dyDescent="0.3">
      <c r="A242" s="37">
        <v>43766</v>
      </c>
      <c r="B242" s="38">
        <v>62.262500000000003</v>
      </c>
      <c r="C242" s="38">
        <v>1777.08</v>
      </c>
      <c r="D242" s="38">
        <f t="shared" si="9"/>
        <v>986.4819562321378</v>
      </c>
      <c r="E242" s="39">
        <f t="shared" si="10"/>
        <v>8.7733246993822149</v>
      </c>
      <c r="F242" s="39">
        <f t="shared" si="11"/>
        <v>-8.7733246993822149</v>
      </c>
      <c r="G242" s="21"/>
      <c r="H242" s="21"/>
      <c r="I242" s="21"/>
      <c r="J242" s="21"/>
      <c r="K242" s="21"/>
      <c r="L242" s="21"/>
      <c r="M242" s="21"/>
      <c r="O242" s="21"/>
      <c r="P242" s="50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</row>
    <row r="243" spans="1:44" x14ac:dyDescent="0.3">
      <c r="A243" s="37">
        <v>43763</v>
      </c>
      <c r="B243" s="38">
        <v>61.645000000000003</v>
      </c>
      <c r="C243" s="38">
        <v>1761.33</v>
      </c>
      <c r="D243" s="38">
        <f t="shared" si="9"/>
        <v>977.70863153275559</v>
      </c>
      <c r="E243" s="39">
        <f t="shared" si="10"/>
        <v>-10.137008685116143</v>
      </c>
      <c r="F243" s="39">
        <f t="shared" si="11"/>
        <v>10.137008685116143</v>
      </c>
      <c r="G243" s="21"/>
      <c r="H243" s="21"/>
      <c r="I243" s="21"/>
      <c r="J243" s="21"/>
      <c r="K243" s="21"/>
      <c r="L243" s="21"/>
      <c r="M243" s="21"/>
      <c r="O243" s="21"/>
      <c r="P243" s="50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</row>
    <row r="244" spans="1:44" x14ac:dyDescent="0.3">
      <c r="A244" s="37">
        <v>43762</v>
      </c>
      <c r="B244" s="38">
        <v>60.895000000000003</v>
      </c>
      <c r="C244" s="38">
        <v>1780.78</v>
      </c>
      <c r="D244" s="38">
        <f t="shared" si="9"/>
        <v>987.84564021787173</v>
      </c>
      <c r="E244" s="39">
        <f t="shared" si="10"/>
        <v>10.076164889183019</v>
      </c>
      <c r="F244" s="39">
        <f t="shared" si="11"/>
        <v>-10.076164889183019</v>
      </c>
      <c r="G244" s="21"/>
      <c r="H244" s="21"/>
      <c r="I244" s="21"/>
      <c r="J244" s="21"/>
      <c r="K244" s="21"/>
      <c r="L244" s="21"/>
      <c r="M244" s="21"/>
      <c r="O244" s="21"/>
      <c r="P244" s="50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</row>
    <row r="245" spans="1:44" x14ac:dyDescent="0.3">
      <c r="A245" s="37">
        <v>43761</v>
      </c>
      <c r="B245" s="38">
        <v>60.795000000000002</v>
      </c>
      <c r="C245" s="38">
        <v>1762.17</v>
      </c>
      <c r="D245" s="38">
        <f t="shared" si="9"/>
        <v>977.76947532868871</v>
      </c>
      <c r="E245" s="39">
        <f t="shared" si="10"/>
        <v>-1.5475640054718269</v>
      </c>
      <c r="F245" s="39">
        <f t="shared" si="11"/>
        <v>1.5475640054718269</v>
      </c>
      <c r="G245" s="21"/>
      <c r="H245" s="21"/>
      <c r="I245" s="21"/>
      <c r="J245" s="21"/>
      <c r="K245" s="21"/>
      <c r="L245" s="21"/>
      <c r="M245" s="21"/>
      <c r="O245" s="21"/>
      <c r="P245" s="50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</row>
    <row r="246" spans="1:44" x14ac:dyDescent="0.3">
      <c r="A246" s="37">
        <v>43760</v>
      </c>
      <c r="B246" s="38">
        <v>59.99</v>
      </c>
      <c r="C246" s="38">
        <v>1765.73</v>
      </c>
      <c r="D246" s="38">
        <f t="shared" si="9"/>
        <v>979.31703933416054</v>
      </c>
      <c r="E246" s="39">
        <f t="shared" si="10"/>
        <v>-10.804882148522779</v>
      </c>
      <c r="F246" s="39">
        <f t="shared" si="11"/>
        <v>10.804882148522779</v>
      </c>
      <c r="G246" s="21"/>
      <c r="H246" s="21"/>
      <c r="I246" s="21"/>
      <c r="J246" s="21"/>
      <c r="K246" s="21"/>
      <c r="L246" s="21"/>
      <c r="M246" s="21"/>
      <c r="O246" s="21"/>
      <c r="P246" s="50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</row>
    <row r="247" spans="1:44" x14ac:dyDescent="0.3">
      <c r="A247" s="37">
        <v>43759</v>
      </c>
      <c r="B247" s="38">
        <v>60.127499999999998</v>
      </c>
      <c r="C247" s="38">
        <v>1785.66</v>
      </c>
      <c r="D247" s="38">
        <f t="shared" si="9"/>
        <v>990.12192148268332</v>
      </c>
      <c r="E247" s="39">
        <f t="shared" si="10"/>
        <v>15.644312405137384</v>
      </c>
      <c r="F247" s="39">
        <f t="shared" si="11"/>
        <v>-15.644312405137384</v>
      </c>
      <c r="G247" s="21"/>
      <c r="H247" s="21"/>
      <c r="I247" s="21"/>
      <c r="J247" s="21"/>
      <c r="K247" s="21"/>
      <c r="L247" s="21"/>
      <c r="M247" s="21"/>
      <c r="O247" s="21"/>
      <c r="P247" s="50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</row>
    <row r="248" spans="1:44" x14ac:dyDescent="0.3">
      <c r="A248" s="37">
        <v>43756</v>
      </c>
      <c r="B248" s="38">
        <v>59.102499999999999</v>
      </c>
      <c r="C248" s="38">
        <v>1757.51</v>
      </c>
      <c r="D248" s="38">
        <f t="shared" si="9"/>
        <v>974.47760907754594</v>
      </c>
      <c r="E248" s="39">
        <f t="shared" si="10"/>
        <v>-16.02241238843942</v>
      </c>
      <c r="F248" s="39">
        <f t="shared" si="11"/>
        <v>16.02241238843942</v>
      </c>
      <c r="G248" s="21"/>
      <c r="H248" s="21"/>
      <c r="I248" s="21"/>
      <c r="J248" s="21"/>
      <c r="K248" s="21"/>
      <c r="L248" s="21"/>
      <c r="M248" s="21"/>
      <c r="O248" s="21"/>
      <c r="P248" s="50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</row>
    <row r="249" spans="1:44" x14ac:dyDescent="0.3">
      <c r="A249" s="37">
        <v>43755</v>
      </c>
      <c r="B249" s="38">
        <v>58.82</v>
      </c>
      <c r="C249" s="38">
        <v>1787.48</v>
      </c>
      <c r="D249" s="38">
        <f t="shared" si="9"/>
        <v>990.50002146598536</v>
      </c>
      <c r="E249" s="39">
        <f t="shared" si="10"/>
        <v>5.5214427133441859</v>
      </c>
      <c r="F249" s="39">
        <f t="shared" si="11"/>
        <v>-5.5214427133441859</v>
      </c>
      <c r="G249" s="21"/>
      <c r="H249" s="21"/>
      <c r="I249" s="21"/>
      <c r="J249" s="21"/>
      <c r="K249" s="21"/>
      <c r="L249" s="21"/>
      <c r="M249" s="21"/>
      <c r="O249" s="21"/>
      <c r="P249" s="50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</row>
    <row r="250" spans="1:44" x14ac:dyDescent="0.3">
      <c r="A250" s="37">
        <v>43754</v>
      </c>
      <c r="B250" s="38">
        <v>58.592500000000001</v>
      </c>
      <c r="C250" s="38">
        <v>1777.43</v>
      </c>
      <c r="D250" s="38">
        <f t="shared" si="9"/>
        <v>984.97857875264117</v>
      </c>
      <c r="E250" s="39">
        <f t="shared" si="10"/>
        <v>5.3070594974321921</v>
      </c>
      <c r="F250" s="39">
        <f t="shared" si="11"/>
        <v>-5.3070594974321921</v>
      </c>
      <c r="G250" s="21"/>
      <c r="H250" s="21"/>
      <c r="I250" s="21"/>
      <c r="J250" s="21"/>
      <c r="K250" s="21"/>
      <c r="L250" s="21"/>
      <c r="M250" s="21"/>
      <c r="O250" s="21"/>
      <c r="P250" s="50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</row>
    <row r="251" spans="1:44" x14ac:dyDescent="0.3">
      <c r="A251" s="37">
        <v>43753</v>
      </c>
      <c r="B251" s="38">
        <v>58.83</v>
      </c>
      <c r="C251" s="38">
        <v>1767.38</v>
      </c>
      <c r="D251" s="38">
        <f t="shared" si="9"/>
        <v>979.67151925520898</v>
      </c>
      <c r="E251" s="39">
        <f t="shared" si="10"/>
        <v>16.617444678146057</v>
      </c>
      <c r="F251" s="39">
        <f t="shared" si="11"/>
        <v>-16.617444678146057</v>
      </c>
      <c r="G251" s="21"/>
      <c r="H251" s="21"/>
      <c r="I251" s="21"/>
      <c r="J251" s="21"/>
      <c r="K251" s="21"/>
      <c r="L251" s="21"/>
      <c r="M251" s="21"/>
      <c r="O251" s="21"/>
      <c r="P251" s="50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</row>
    <row r="252" spans="1:44" x14ac:dyDescent="0.3">
      <c r="A252" s="37">
        <v>43752</v>
      </c>
      <c r="B252" s="38">
        <v>58.967500000000001</v>
      </c>
      <c r="C252" s="38">
        <v>1736.43</v>
      </c>
      <c r="D252" s="38">
        <f t="shared" si="9"/>
        <v>963.05407457706292</v>
      </c>
      <c r="E252" s="39">
        <f t="shared" si="10"/>
        <v>2.3915249954509363</v>
      </c>
      <c r="F252" s="39">
        <f t="shared" si="11"/>
        <v>-2.3915249954509363</v>
      </c>
      <c r="G252" s="21"/>
      <c r="H252" s="21"/>
      <c r="I252" s="21"/>
      <c r="J252" s="21"/>
      <c r="K252" s="21"/>
      <c r="L252" s="21"/>
      <c r="M252" s="21"/>
      <c r="O252" s="21"/>
      <c r="P252" s="50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</row>
    <row r="253" spans="1:44" x14ac:dyDescent="0.3">
      <c r="A253" s="37">
        <v>43749</v>
      </c>
      <c r="B253" s="38">
        <v>59.052500000000002</v>
      </c>
      <c r="C253" s="38">
        <v>1731.92</v>
      </c>
      <c r="D253" s="38">
        <f t="shared" si="9"/>
        <v>960.66254958161198</v>
      </c>
      <c r="E253" s="39">
        <f t="shared" si="10"/>
        <v>6.9896731673379691</v>
      </c>
      <c r="F253" s="39">
        <f t="shared" si="11"/>
        <v>-6.9896731673379691</v>
      </c>
      <c r="G253" s="21"/>
      <c r="H253" s="21"/>
      <c r="I253" s="21"/>
      <c r="J253" s="21"/>
      <c r="K253" s="21"/>
      <c r="L253" s="21"/>
      <c r="M253" s="21"/>
      <c r="O253" s="21"/>
      <c r="P253" s="50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</row>
    <row r="254" spans="1:44" x14ac:dyDescent="0.3">
      <c r="A254" s="37">
        <v>43748</v>
      </c>
      <c r="B254" s="38">
        <v>57.522500000000001</v>
      </c>
      <c r="C254" s="38">
        <v>1720.26</v>
      </c>
      <c r="D254" s="38">
        <f t="shared" si="9"/>
        <v>953.67287641427401</v>
      </c>
      <c r="E254" s="39">
        <f t="shared" si="10"/>
        <v>-0.57970726085966362</v>
      </c>
      <c r="F254" s="39">
        <f t="shared" si="11"/>
        <v>0.57970726085966362</v>
      </c>
      <c r="G254" s="21"/>
      <c r="H254" s="21"/>
      <c r="I254" s="21"/>
      <c r="J254" s="21"/>
      <c r="K254" s="21"/>
      <c r="L254" s="21"/>
      <c r="M254" s="21"/>
      <c r="O254" s="21"/>
      <c r="P254" s="50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</row>
    <row r="255" spans="1:44" x14ac:dyDescent="0.3">
      <c r="A255" s="37">
        <v>43747</v>
      </c>
      <c r="B255" s="38">
        <v>56.7575</v>
      </c>
      <c r="C255" s="38">
        <v>1721.99</v>
      </c>
      <c r="D255" s="38">
        <f t="shared" si="9"/>
        <v>954.25258367513368</v>
      </c>
      <c r="E255" s="39">
        <f t="shared" si="10"/>
        <v>9.1852076693194249</v>
      </c>
      <c r="F255" s="39">
        <f t="shared" si="11"/>
        <v>-9.1852076693194249</v>
      </c>
      <c r="G255" s="21"/>
      <c r="H255" s="21"/>
      <c r="I255" s="21"/>
      <c r="J255" s="21"/>
      <c r="K255" s="21"/>
      <c r="L255" s="21"/>
      <c r="M255" s="21"/>
      <c r="O255" s="21"/>
      <c r="P255" s="50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</row>
    <row r="256" spans="1:44" x14ac:dyDescent="0.3">
      <c r="A256" s="37">
        <v>43746</v>
      </c>
      <c r="B256" s="38">
        <v>56.1</v>
      </c>
      <c r="C256" s="38">
        <v>1705.51</v>
      </c>
      <c r="D256" s="38">
        <f t="shared" si="9"/>
        <v>945.06737600581425</v>
      </c>
      <c r="E256" s="39">
        <f t="shared" si="10"/>
        <v>-14.939377476500113</v>
      </c>
      <c r="F256" s="39">
        <f t="shared" si="11"/>
        <v>14.939377476500113</v>
      </c>
      <c r="G256" s="21"/>
      <c r="H256" s="21"/>
      <c r="I256" s="21"/>
      <c r="J256" s="21"/>
      <c r="K256" s="21"/>
      <c r="L256" s="21"/>
      <c r="M256" s="21"/>
      <c r="O256" s="21"/>
      <c r="P256" s="50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</row>
    <row r="257" spans="1:44" x14ac:dyDescent="0.3">
      <c r="A257" s="37">
        <v>43745</v>
      </c>
      <c r="B257" s="38">
        <v>56.765000000000001</v>
      </c>
      <c r="C257" s="38">
        <v>1732.66</v>
      </c>
      <c r="D257" s="38">
        <f t="shared" si="9"/>
        <v>960.00675348231437</v>
      </c>
      <c r="E257" s="39">
        <f t="shared" si="10"/>
        <v>-3.7615731840359103</v>
      </c>
      <c r="F257" s="39">
        <f t="shared" si="11"/>
        <v>3.7615731840359103</v>
      </c>
      <c r="G257" s="21"/>
      <c r="H257" s="21"/>
      <c r="I257" s="21"/>
      <c r="J257" s="21"/>
      <c r="K257" s="21"/>
      <c r="L257" s="21"/>
      <c r="M257" s="21"/>
      <c r="O257" s="21"/>
      <c r="P257" s="50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</row>
    <row r="258" spans="1:44" x14ac:dyDescent="0.3">
      <c r="A258" s="37">
        <v>43742</v>
      </c>
      <c r="B258" s="38">
        <v>56.752499999999998</v>
      </c>
      <c r="C258" s="38">
        <v>1739.65</v>
      </c>
      <c r="D258" s="38">
        <f t="shared" ref="D258:D321" si="12">B258*$I$1+C258*$I$2</f>
        <v>963.76832666635028</v>
      </c>
      <c r="E258" s="39">
        <f t="shared" ref="E258:E321" si="13">D258-D259</f>
        <v>8.9218315016881888</v>
      </c>
      <c r="F258" s="39">
        <f t="shared" ref="F258:F321" si="14">-E258</f>
        <v>-8.9218315016881888</v>
      </c>
      <c r="G258" s="21"/>
      <c r="H258" s="21"/>
      <c r="I258" s="21"/>
      <c r="J258" s="21"/>
      <c r="K258" s="21"/>
      <c r="L258" s="21"/>
      <c r="M258" s="21"/>
      <c r="O258" s="21"/>
      <c r="P258" s="50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</row>
    <row r="259" spans="1:44" x14ac:dyDescent="0.3">
      <c r="A259" s="37">
        <v>43741</v>
      </c>
      <c r="B259" s="38">
        <v>55.204999999999998</v>
      </c>
      <c r="C259" s="38">
        <v>1724.42</v>
      </c>
      <c r="D259" s="38">
        <f t="shared" si="12"/>
        <v>954.84649516466209</v>
      </c>
      <c r="E259" s="39">
        <f t="shared" si="13"/>
        <v>6.2453548588053991</v>
      </c>
      <c r="F259" s="39">
        <f t="shared" si="14"/>
        <v>-6.2453548588053991</v>
      </c>
      <c r="G259" s="21"/>
      <c r="H259" s="21"/>
      <c r="I259" s="21"/>
      <c r="J259" s="21"/>
      <c r="K259" s="21"/>
      <c r="L259" s="21"/>
      <c r="M259" s="21"/>
      <c r="O259" s="21"/>
      <c r="P259" s="50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</row>
    <row r="260" spans="1:44" x14ac:dyDescent="0.3">
      <c r="A260" s="37">
        <v>43740</v>
      </c>
      <c r="B260" s="38">
        <v>54.74</v>
      </c>
      <c r="C260" s="38">
        <v>1713.23</v>
      </c>
      <c r="D260" s="38">
        <f t="shared" si="12"/>
        <v>948.60114030585669</v>
      </c>
      <c r="E260" s="39">
        <f t="shared" si="13"/>
        <v>-12.732414356237769</v>
      </c>
      <c r="F260" s="39">
        <f t="shared" si="14"/>
        <v>12.732414356237769</v>
      </c>
      <c r="G260" s="21"/>
      <c r="H260" s="21"/>
      <c r="I260" s="21"/>
      <c r="J260" s="21"/>
      <c r="K260" s="21"/>
      <c r="L260" s="21"/>
      <c r="M260" s="21"/>
      <c r="O260" s="21"/>
      <c r="P260" s="50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</row>
    <row r="261" spans="1:44" x14ac:dyDescent="0.3">
      <c r="A261" s="37">
        <v>43739</v>
      </c>
      <c r="B261" s="38">
        <v>56.147500000000001</v>
      </c>
      <c r="C261" s="38">
        <v>1735.65</v>
      </c>
      <c r="D261" s="38">
        <f t="shared" si="12"/>
        <v>961.33355466209446</v>
      </c>
      <c r="E261" s="39">
        <f t="shared" si="13"/>
        <v>-6.8668742788190684E-2</v>
      </c>
      <c r="F261" s="39">
        <f t="shared" si="14"/>
        <v>6.8668742788190684E-2</v>
      </c>
      <c r="G261" s="21"/>
      <c r="H261" s="21"/>
      <c r="I261" s="21"/>
      <c r="J261" s="21"/>
      <c r="K261" s="21"/>
      <c r="L261" s="21"/>
      <c r="M261" s="21"/>
      <c r="O261" s="21"/>
      <c r="P261" s="50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</row>
    <row r="262" spans="1:44" x14ac:dyDescent="0.3">
      <c r="A262" s="37">
        <v>43738</v>
      </c>
      <c r="B262" s="38">
        <v>55.9925</v>
      </c>
      <c r="C262" s="38">
        <v>1735.91</v>
      </c>
      <c r="D262" s="38">
        <f t="shared" si="12"/>
        <v>961.40222340488265</v>
      </c>
      <c r="E262" s="39">
        <f t="shared" si="13"/>
        <v>6.2311181764468984</v>
      </c>
      <c r="F262" s="39">
        <f t="shared" si="14"/>
        <v>-6.2311181764468984</v>
      </c>
      <c r="G262" s="21"/>
      <c r="H262" s="21"/>
      <c r="I262" s="21"/>
      <c r="J262" s="21"/>
      <c r="K262" s="21"/>
      <c r="L262" s="21"/>
      <c r="M262" s="21"/>
      <c r="O262" s="21"/>
      <c r="P262" s="50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</row>
    <row r="263" spans="1:44" x14ac:dyDescent="0.3">
      <c r="A263" s="37">
        <v>43735</v>
      </c>
      <c r="B263" s="38">
        <v>54.704999999999998</v>
      </c>
      <c r="C263" s="38">
        <v>1725.45</v>
      </c>
      <c r="D263" s="38">
        <f t="shared" si="12"/>
        <v>955.17110522843575</v>
      </c>
      <c r="E263" s="39">
        <f t="shared" si="13"/>
        <v>-7.8789742651263168</v>
      </c>
      <c r="F263" s="39">
        <f t="shared" si="14"/>
        <v>7.8789742651263168</v>
      </c>
      <c r="G263" s="21"/>
      <c r="H263" s="21"/>
      <c r="I263" s="21"/>
      <c r="J263" s="21"/>
      <c r="K263" s="21"/>
      <c r="L263" s="21"/>
      <c r="M263" s="21"/>
      <c r="O263" s="21"/>
      <c r="P263" s="50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</row>
    <row r="264" spans="1:44" x14ac:dyDescent="0.3">
      <c r="A264" s="37">
        <v>43734</v>
      </c>
      <c r="B264" s="38">
        <v>54.972499999999997</v>
      </c>
      <c r="C264" s="38">
        <v>1739.84</v>
      </c>
      <c r="D264" s="38">
        <f t="shared" si="12"/>
        <v>963.05007949356207</v>
      </c>
      <c r="E264" s="39">
        <f t="shared" si="13"/>
        <v>-15.486390097212961</v>
      </c>
      <c r="F264" s="39">
        <f t="shared" si="14"/>
        <v>15.486390097212961</v>
      </c>
      <c r="G264" s="21"/>
      <c r="H264" s="21"/>
      <c r="I264" s="21"/>
      <c r="J264" s="21"/>
      <c r="K264" s="21"/>
      <c r="L264" s="21"/>
      <c r="M264" s="21"/>
      <c r="O264" s="21"/>
      <c r="P264" s="50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</row>
    <row r="265" spans="1:44" x14ac:dyDescent="0.3">
      <c r="A265" s="37">
        <v>43733</v>
      </c>
      <c r="B265" s="38">
        <v>55.2575</v>
      </c>
      <c r="C265" s="38">
        <v>1768.33</v>
      </c>
      <c r="D265" s="38">
        <f t="shared" si="12"/>
        <v>978.53646959077503</v>
      </c>
      <c r="E265" s="39">
        <f t="shared" si="13"/>
        <v>14.787153578837547</v>
      </c>
      <c r="F265" s="39">
        <f t="shared" si="14"/>
        <v>-14.787153578837547</v>
      </c>
      <c r="G265" s="21"/>
      <c r="H265" s="21"/>
      <c r="I265" s="21"/>
      <c r="J265" s="21"/>
      <c r="K265" s="21"/>
      <c r="L265" s="21"/>
      <c r="M265" s="21"/>
      <c r="O265" s="21"/>
      <c r="P265" s="50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</row>
    <row r="266" spans="1:44" x14ac:dyDescent="0.3">
      <c r="A266" s="37">
        <v>43732</v>
      </c>
      <c r="B266" s="38">
        <v>54.42</v>
      </c>
      <c r="C266" s="38">
        <v>1741.61</v>
      </c>
      <c r="D266" s="38">
        <f t="shared" si="12"/>
        <v>963.74931601193748</v>
      </c>
      <c r="E266" s="39">
        <f t="shared" si="13"/>
        <v>-23.667068672999676</v>
      </c>
      <c r="F266" s="39">
        <f t="shared" si="14"/>
        <v>23.667068672999676</v>
      </c>
      <c r="G266" s="21"/>
      <c r="H266" s="21"/>
      <c r="I266" s="21"/>
      <c r="J266" s="21"/>
      <c r="K266" s="21"/>
      <c r="L266" s="21"/>
      <c r="M266" s="21"/>
      <c r="O266" s="21"/>
      <c r="P266" s="50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</row>
    <row r="267" spans="1:44" x14ac:dyDescent="0.3">
      <c r="A267" s="37">
        <v>43731</v>
      </c>
      <c r="B267" s="38">
        <v>54.68</v>
      </c>
      <c r="C267" s="38">
        <v>1785.3</v>
      </c>
      <c r="D267" s="38">
        <f t="shared" si="12"/>
        <v>987.41638468493716</v>
      </c>
      <c r="E267" s="39">
        <f t="shared" si="13"/>
        <v>-4.6610857227573206</v>
      </c>
      <c r="F267" s="39">
        <f t="shared" si="14"/>
        <v>4.6610857227573206</v>
      </c>
      <c r="G267" s="21"/>
      <c r="H267" s="21"/>
      <c r="I267" s="21"/>
      <c r="J267" s="21"/>
      <c r="K267" s="21"/>
      <c r="L267" s="21"/>
      <c r="M267" s="21"/>
      <c r="O267" s="21"/>
      <c r="P267" s="50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</row>
    <row r="268" spans="1:44" x14ac:dyDescent="0.3">
      <c r="A268" s="37">
        <v>43728</v>
      </c>
      <c r="B268" s="38">
        <v>54.432499999999997</v>
      </c>
      <c r="C268" s="38">
        <v>1794.16</v>
      </c>
      <c r="D268" s="38">
        <f t="shared" si="12"/>
        <v>992.07747040769448</v>
      </c>
      <c r="E268" s="39">
        <f t="shared" si="13"/>
        <v>-15.107478115734807</v>
      </c>
      <c r="F268" s="39">
        <f t="shared" si="14"/>
        <v>15.107478115734807</v>
      </c>
      <c r="G268" s="21"/>
      <c r="H268" s="21"/>
      <c r="I268" s="21"/>
      <c r="J268" s="21"/>
      <c r="K268" s="21"/>
      <c r="L268" s="21"/>
      <c r="M268" s="21"/>
      <c r="O268" s="21"/>
      <c r="P268" s="50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</row>
    <row r="269" spans="1:44" x14ac:dyDescent="0.3">
      <c r="A269" s="37">
        <v>43727</v>
      </c>
      <c r="B269" s="38">
        <v>55.24</v>
      </c>
      <c r="C269" s="38">
        <v>1821.5</v>
      </c>
      <c r="D269" s="38">
        <f t="shared" si="12"/>
        <v>1007.1849485234293</v>
      </c>
      <c r="E269" s="39">
        <f t="shared" si="13"/>
        <v>1.9687815107862434</v>
      </c>
      <c r="F269" s="39">
        <f t="shared" si="14"/>
        <v>-1.9687815107862434</v>
      </c>
      <c r="G269" s="21"/>
      <c r="H269" s="21"/>
      <c r="I269" s="21"/>
      <c r="J269" s="21"/>
      <c r="K269" s="21"/>
      <c r="L269" s="21"/>
      <c r="M269" s="21"/>
      <c r="O269" s="21"/>
      <c r="P269" s="50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</row>
    <row r="270" spans="1:44" x14ac:dyDescent="0.3">
      <c r="A270" s="37">
        <v>43726</v>
      </c>
      <c r="B270" s="38">
        <v>55.692500000000003</v>
      </c>
      <c r="C270" s="38">
        <v>1817.46</v>
      </c>
      <c r="D270" s="38">
        <f t="shared" si="12"/>
        <v>1005.216167012643</v>
      </c>
      <c r="E270" s="39">
        <f t="shared" si="13"/>
        <v>-2.5047228317715735</v>
      </c>
      <c r="F270" s="39">
        <f t="shared" si="14"/>
        <v>2.5047228317715735</v>
      </c>
      <c r="G270" s="21"/>
      <c r="H270" s="21"/>
      <c r="I270" s="21"/>
      <c r="J270" s="21"/>
      <c r="K270" s="21"/>
      <c r="L270" s="21"/>
      <c r="M270" s="21"/>
      <c r="O270" s="21"/>
      <c r="P270" s="50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</row>
    <row r="271" spans="1:44" x14ac:dyDescent="0.3">
      <c r="A271" s="37">
        <v>43725</v>
      </c>
      <c r="B271" s="38">
        <v>55.174999999999997</v>
      </c>
      <c r="C271" s="38">
        <v>1822.55</v>
      </c>
      <c r="D271" s="38">
        <f t="shared" si="12"/>
        <v>1007.7208898444146</v>
      </c>
      <c r="E271" s="39">
        <f t="shared" si="13"/>
        <v>8.0203215851997811</v>
      </c>
      <c r="F271" s="39">
        <f t="shared" si="14"/>
        <v>-8.0203215851997811</v>
      </c>
      <c r="G271" s="21"/>
      <c r="H271" s="21"/>
      <c r="I271" s="21"/>
      <c r="J271" s="21"/>
      <c r="K271" s="21"/>
      <c r="L271" s="21"/>
      <c r="M271" s="21"/>
      <c r="O271" s="21"/>
      <c r="P271" s="50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</row>
    <row r="272" spans="1:44" x14ac:dyDescent="0.3">
      <c r="A272" s="37">
        <v>43724</v>
      </c>
      <c r="B272" s="38">
        <v>54.975000000000001</v>
      </c>
      <c r="C272" s="38">
        <v>1807.84</v>
      </c>
      <c r="D272" s="38">
        <f t="shared" si="12"/>
        <v>999.70056825921483</v>
      </c>
      <c r="E272" s="39">
        <f t="shared" si="13"/>
        <v>-16.844717256343074</v>
      </c>
      <c r="F272" s="39">
        <f t="shared" si="14"/>
        <v>16.844717256343074</v>
      </c>
      <c r="G272" s="21"/>
      <c r="H272" s="21"/>
      <c r="I272" s="21"/>
      <c r="J272" s="21"/>
      <c r="K272" s="21"/>
      <c r="L272" s="21"/>
      <c r="M272" s="21"/>
      <c r="O272" s="21"/>
      <c r="P272" s="50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</row>
    <row r="273" spans="1:44" x14ac:dyDescent="0.3">
      <c r="A273" s="37">
        <v>43721</v>
      </c>
      <c r="B273" s="38">
        <v>54.6875</v>
      </c>
      <c r="C273" s="38">
        <v>1839.34</v>
      </c>
      <c r="D273" s="38">
        <f t="shared" si="12"/>
        <v>1016.5452855155579</v>
      </c>
      <c r="E273" s="39">
        <f t="shared" si="13"/>
        <v>-2.7686532303109743</v>
      </c>
      <c r="F273" s="39">
        <f t="shared" si="14"/>
        <v>2.7686532303109743</v>
      </c>
      <c r="G273" s="21"/>
      <c r="H273" s="21"/>
      <c r="I273" s="21"/>
      <c r="J273" s="21"/>
      <c r="K273" s="21"/>
      <c r="L273" s="21"/>
      <c r="M273" s="21"/>
      <c r="O273" s="21"/>
      <c r="P273" s="50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</row>
    <row r="274" spans="1:44" x14ac:dyDescent="0.3">
      <c r="A274" s="37">
        <v>43720</v>
      </c>
      <c r="B274" s="38">
        <v>55.7712</v>
      </c>
      <c r="C274" s="38">
        <v>1843.55</v>
      </c>
      <c r="D274" s="38">
        <f t="shared" si="12"/>
        <v>1019.3139387458689</v>
      </c>
      <c r="E274" s="39">
        <f t="shared" si="13"/>
        <v>11.022805334798022</v>
      </c>
      <c r="F274" s="39">
        <f t="shared" si="14"/>
        <v>-11.022805334798022</v>
      </c>
      <c r="G274" s="21"/>
      <c r="H274" s="21"/>
      <c r="I274" s="21"/>
      <c r="J274" s="21"/>
      <c r="K274" s="21"/>
      <c r="L274" s="21"/>
      <c r="M274" s="21"/>
      <c r="O274" s="21"/>
      <c r="P274" s="50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</row>
    <row r="275" spans="1:44" x14ac:dyDescent="0.3">
      <c r="A275" s="37">
        <v>43719</v>
      </c>
      <c r="B275" s="38">
        <v>55.897500000000001</v>
      </c>
      <c r="C275" s="38">
        <v>1822.99</v>
      </c>
      <c r="D275" s="38">
        <f t="shared" si="12"/>
        <v>1008.2911334110709</v>
      </c>
      <c r="E275" s="39">
        <f t="shared" si="13"/>
        <v>2.1092043926520319</v>
      </c>
      <c r="F275" s="39">
        <f t="shared" si="14"/>
        <v>-2.1092043926520319</v>
      </c>
      <c r="G275" s="21"/>
      <c r="H275" s="21"/>
      <c r="I275" s="21"/>
      <c r="J275" s="21"/>
      <c r="K275" s="21"/>
      <c r="L275" s="21"/>
      <c r="M275" s="21"/>
      <c r="O275" s="21"/>
      <c r="P275" s="50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</row>
    <row r="276" spans="1:44" x14ac:dyDescent="0.3">
      <c r="A276" s="37">
        <v>43718</v>
      </c>
      <c r="B276" s="38">
        <v>54.174999999999997</v>
      </c>
      <c r="C276" s="38">
        <v>1820.55</v>
      </c>
      <c r="D276" s="38">
        <f t="shared" si="12"/>
        <v>1006.1819290184188</v>
      </c>
      <c r="E276" s="39">
        <f t="shared" si="13"/>
        <v>-5.5291696431975197</v>
      </c>
      <c r="F276" s="39">
        <f t="shared" si="14"/>
        <v>5.5291696431975197</v>
      </c>
      <c r="G276" s="21"/>
      <c r="H276" s="21"/>
      <c r="I276" s="21"/>
      <c r="J276" s="21"/>
      <c r="K276" s="21"/>
      <c r="L276" s="21"/>
      <c r="M276" s="21"/>
      <c r="O276" s="21"/>
      <c r="P276" s="50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</row>
    <row r="277" spans="1:44" x14ac:dyDescent="0.3">
      <c r="A277" s="37">
        <v>43717</v>
      </c>
      <c r="B277" s="38">
        <v>53.542499999999997</v>
      </c>
      <c r="C277" s="38">
        <v>1831.35</v>
      </c>
      <c r="D277" s="38">
        <f t="shared" si="12"/>
        <v>1011.7110986616163</v>
      </c>
      <c r="E277" s="39">
        <f t="shared" si="13"/>
        <v>-1.0592689720651833</v>
      </c>
      <c r="F277" s="39">
        <f t="shared" si="14"/>
        <v>1.0592689720651833</v>
      </c>
      <c r="G277" s="21"/>
      <c r="H277" s="21"/>
      <c r="I277" s="21"/>
      <c r="J277" s="21"/>
      <c r="K277" s="21"/>
      <c r="L277" s="21"/>
      <c r="M277" s="21"/>
      <c r="O277" s="21"/>
      <c r="P277" s="50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</row>
    <row r="278" spans="1:44" x14ac:dyDescent="0.3">
      <c r="A278" s="37">
        <v>43714</v>
      </c>
      <c r="B278" s="38">
        <v>53.314999999999998</v>
      </c>
      <c r="C278" s="38">
        <v>1833.51</v>
      </c>
      <c r="D278" s="38">
        <f t="shared" si="12"/>
        <v>1012.7703676336815</v>
      </c>
      <c r="E278" s="39">
        <f t="shared" si="13"/>
        <v>-3.8882127513001024</v>
      </c>
      <c r="F278" s="39">
        <f t="shared" si="14"/>
        <v>3.8882127513001024</v>
      </c>
      <c r="G278" s="21"/>
      <c r="H278" s="21"/>
      <c r="I278" s="21"/>
      <c r="J278" s="21"/>
      <c r="K278" s="21"/>
      <c r="L278" s="21"/>
      <c r="M278" s="21"/>
      <c r="O278" s="21"/>
      <c r="P278" s="50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</row>
    <row r="279" spans="1:44" x14ac:dyDescent="0.3">
      <c r="A279" s="37">
        <v>43713</v>
      </c>
      <c r="B279" s="38">
        <v>53.32</v>
      </c>
      <c r="C279" s="38">
        <v>1840.72</v>
      </c>
      <c r="D279" s="38">
        <f t="shared" si="12"/>
        <v>1016.6585803849816</v>
      </c>
      <c r="E279" s="39">
        <f t="shared" si="13"/>
        <v>22.083741677853027</v>
      </c>
      <c r="F279" s="39">
        <f t="shared" si="14"/>
        <v>-22.083741677853027</v>
      </c>
      <c r="G279" s="21"/>
      <c r="H279" s="21"/>
      <c r="I279" s="21"/>
      <c r="J279" s="21"/>
      <c r="K279" s="21"/>
      <c r="L279" s="21"/>
      <c r="M279" s="21"/>
      <c r="O279" s="21"/>
      <c r="P279" s="50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</row>
    <row r="280" spans="1:44" x14ac:dyDescent="0.3">
      <c r="A280" s="37">
        <v>43712</v>
      </c>
      <c r="B280" s="38">
        <v>52.297499999999999</v>
      </c>
      <c r="C280" s="38">
        <v>1800.62</v>
      </c>
      <c r="D280" s="38">
        <f t="shared" si="12"/>
        <v>994.57483870712861</v>
      </c>
      <c r="E280" s="39">
        <f t="shared" si="13"/>
        <v>6.2122543835538409</v>
      </c>
      <c r="F280" s="39">
        <f t="shared" si="14"/>
        <v>-6.2122543835538409</v>
      </c>
      <c r="G280" s="21"/>
      <c r="H280" s="21"/>
      <c r="I280" s="21"/>
      <c r="J280" s="21"/>
      <c r="K280" s="21"/>
      <c r="L280" s="21"/>
      <c r="M280" s="21"/>
      <c r="O280" s="21"/>
      <c r="P280" s="50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</row>
    <row r="281" spans="1:44" x14ac:dyDescent="0.3">
      <c r="A281" s="37">
        <v>43711</v>
      </c>
      <c r="B281" s="38">
        <v>51.424999999999997</v>
      </c>
      <c r="C281" s="38">
        <v>1789.84</v>
      </c>
      <c r="D281" s="38">
        <f t="shared" si="12"/>
        <v>988.36258432357477</v>
      </c>
      <c r="E281" s="39">
        <f t="shared" si="13"/>
        <v>6.9525294200005874</v>
      </c>
      <c r="F281" s="39">
        <f t="shared" si="14"/>
        <v>-6.9525294200005874</v>
      </c>
      <c r="G281" s="21"/>
      <c r="H281" s="21"/>
      <c r="I281" s="21"/>
      <c r="J281" s="21"/>
      <c r="K281" s="21"/>
      <c r="L281" s="21"/>
      <c r="M281" s="21"/>
      <c r="O281" s="21"/>
      <c r="P281" s="50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</row>
    <row r="282" spans="1:44" x14ac:dyDescent="0.3">
      <c r="A282" s="37">
        <v>43710</v>
      </c>
      <c r="B282" s="38">
        <v>52.185000000000002</v>
      </c>
      <c r="C282" s="38">
        <v>1776.29</v>
      </c>
      <c r="D282" s="38">
        <f t="shared" si="12"/>
        <v>981.41005490357418</v>
      </c>
      <c r="E282" s="39">
        <f t="shared" si="13"/>
        <v>0</v>
      </c>
      <c r="F282" s="39">
        <f t="shared" si="14"/>
        <v>0</v>
      </c>
      <c r="G282" s="21"/>
      <c r="H282" s="21"/>
      <c r="I282" s="21"/>
      <c r="J282" s="21"/>
      <c r="K282" s="21"/>
      <c r="L282" s="21"/>
      <c r="M282" s="21"/>
      <c r="O282" s="21"/>
      <c r="P282" s="50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</row>
    <row r="283" spans="1:44" x14ac:dyDescent="0.3">
      <c r="A283" s="37">
        <v>43707</v>
      </c>
      <c r="B283" s="38">
        <v>52.185000000000002</v>
      </c>
      <c r="C283" s="38">
        <v>1776.29</v>
      </c>
      <c r="D283" s="38">
        <f t="shared" si="12"/>
        <v>981.41005490357418</v>
      </c>
      <c r="E283" s="39">
        <f t="shared" si="13"/>
        <v>-5.4800140950634386</v>
      </c>
      <c r="F283" s="39">
        <f t="shared" si="14"/>
        <v>5.4800140950634386</v>
      </c>
      <c r="G283" s="21"/>
      <c r="H283" s="21"/>
      <c r="I283" s="21"/>
      <c r="J283" s="21"/>
      <c r="K283" s="21"/>
      <c r="L283" s="21"/>
      <c r="M283" s="21"/>
      <c r="O283" s="21"/>
      <c r="P283" s="50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</row>
    <row r="284" spans="1:44" x14ac:dyDescent="0.3">
      <c r="A284" s="37">
        <v>43706</v>
      </c>
      <c r="B284" s="38">
        <v>52.252499999999998</v>
      </c>
      <c r="C284" s="38">
        <v>1786.4</v>
      </c>
      <c r="D284" s="38">
        <f t="shared" si="12"/>
        <v>986.89006899863762</v>
      </c>
      <c r="E284" s="39">
        <f t="shared" si="13"/>
        <v>12.339086377191734</v>
      </c>
      <c r="F284" s="39">
        <f t="shared" si="14"/>
        <v>-12.339086377191734</v>
      </c>
      <c r="G284" s="21"/>
      <c r="H284" s="21"/>
      <c r="I284" s="21"/>
      <c r="J284" s="21"/>
      <c r="K284" s="21"/>
      <c r="L284" s="21"/>
      <c r="M284" s="21"/>
      <c r="O284" s="21"/>
      <c r="P284" s="50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</row>
    <row r="285" spans="1:44" x14ac:dyDescent="0.3">
      <c r="A285" s="37">
        <v>43705</v>
      </c>
      <c r="B285" s="38">
        <v>51.3825</v>
      </c>
      <c r="C285" s="38">
        <v>1764.25</v>
      </c>
      <c r="D285" s="38">
        <f t="shared" si="12"/>
        <v>974.55098262144588</v>
      </c>
      <c r="E285" s="39">
        <f t="shared" si="13"/>
        <v>1.4621911160063519</v>
      </c>
      <c r="F285" s="39">
        <f t="shared" si="14"/>
        <v>-1.4621911160063519</v>
      </c>
      <c r="G285" s="21"/>
      <c r="H285" s="21"/>
      <c r="I285" s="21"/>
      <c r="J285" s="21"/>
      <c r="K285" s="21"/>
      <c r="L285" s="21"/>
      <c r="M285" s="21"/>
      <c r="O285" s="21"/>
      <c r="P285" s="50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</row>
    <row r="286" spans="1:44" x14ac:dyDescent="0.3">
      <c r="A286" s="37">
        <v>43704</v>
      </c>
      <c r="B286" s="38">
        <v>51.04</v>
      </c>
      <c r="C286" s="38">
        <v>1761.83</v>
      </c>
      <c r="D286" s="38">
        <f t="shared" si="12"/>
        <v>973.08879150543953</v>
      </c>
      <c r="E286" s="39">
        <f t="shared" si="13"/>
        <v>-4.0628395338681003</v>
      </c>
      <c r="F286" s="39">
        <f t="shared" si="14"/>
        <v>4.0628395338681003</v>
      </c>
      <c r="G286" s="21"/>
      <c r="H286" s="21"/>
      <c r="I286" s="21"/>
      <c r="J286" s="21"/>
      <c r="K286" s="21"/>
      <c r="L286" s="21"/>
      <c r="M286" s="21"/>
      <c r="O286" s="21"/>
      <c r="P286" s="50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</row>
    <row r="287" spans="1:44" x14ac:dyDescent="0.3">
      <c r="A287" s="37">
        <v>43703</v>
      </c>
      <c r="B287" s="38">
        <v>51.622500000000002</v>
      </c>
      <c r="C287" s="38">
        <v>1768.87</v>
      </c>
      <c r="D287" s="38">
        <f t="shared" si="12"/>
        <v>977.15163103930763</v>
      </c>
      <c r="E287" s="39">
        <f t="shared" si="13"/>
        <v>10.8187461053991</v>
      </c>
      <c r="F287" s="39">
        <f t="shared" si="14"/>
        <v>-10.8187461053991</v>
      </c>
      <c r="G287" s="21"/>
      <c r="H287" s="21"/>
      <c r="I287" s="21"/>
      <c r="J287" s="21"/>
      <c r="K287" s="21"/>
      <c r="L287" s="21"/>
      <c r="M287" s="21"/>
      <c r="O287" s="21"/>
      <c r="P287" s="50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</row>
    <row r="288" spans="1:44" x14ac:dyDescent="0.3">
      <c r="A288" s="37">
        <v>43700</v>
      </c>
      <c r="B288" s="38">
        <v>50.66</v>
      </c>
      <c r="C288" s="38">
        <v>1749.62</v>
      </c>
      <c r="D288" s="38">
        <f t="shared" si="12"/>
        <v>966.33288493390853</v>
      </c>
      <c r="E288" s="39">
        <f t="shared" si="13"/>
        <v>-31.302878211427924</v>
      </c>
      <c r="F288" s="39">
        <f t="shared" si="14"/>
        <v>31.302878211427924</v>
      </c>
      <c r="G288" s="21"/>
      <c r="H288" s="21"/>
      <c r="I288" s="21"/>
      <c r="J288" s="21"/>
      <c r="K288" s="21"/>
      <c r="L288" s="21"/>
      <c r="M288" s="21"/>
      <c r="O288" s="21"/>
      <c r="P288" s="50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</row>
    <row r="289" spans="1:44" x14ac:dyDescent="0.3">
      <c r="A289" s="37">
        <v>43699</v>
      </c>
      <c r="B289" s="38">
        <v>53.115000000000002</v>
      </c>
      <c r="C289" s="38">
        <v>1805.6</v>
      </c>
      <c r="D289" s="38">
        <f t="shared" si="12"/>
        <v>997.63576314533645</v>
      </c>
      <c r="E289" s="39">
        <f t="shared" si="13"/>
        <v>-9.6897039811957484</v>
      </c>
      <c r="F289" s="39">
        <f t="shared" si="14"/>
        <v>9.6897039811957484</v>
      </c>
      <c r="G289" s="21"/>
      <c r="H289" s="21"/>
      <c r="I289" s="21"/>
      <c r="J289" s="21"/>
      <c r="K289" s="21"/>
      <c r="L289" s="21"/>
      <c r="M289" s="21"/>
      <c r="O289" s="21"/>
      <c r="P289" s="50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</row>
    <row r="290" spans="1:44" x14ac:dyDescent="0.3">
      <c r="A290" s="37">
        <v>43698</v>
      </c>
      <c r="B290" s="38">
        <v>53.16</v>
      </c>
      <c r="C290" s="38">
        <v>1823.54</v>
      </c>
      <c r="D290" s="38">
        <f t="shared" si="12"/>
        <v>1007.3254671265322</v>
      </c>
      <c r="E290" s="39">
        <f t="shared" si="13"/>
        <v>12.20616423325032</v>
      </c>
      <c r="F290" s="39">
        <f t="shared" si="14"/>
        <v>-12.20616423325032</v>
      </c>
      <c r="G290" s="21"/>
      <c r="H290" s="21"/>
      <c r="I290" s="21"/>
      <c r="J290" s="21"/>
      <c r="K290" s="21"/>
      <c r="L290" s="21"/>
      <c r="M290" s="21"/>
      <c r="O290" s="21"/>
      <c r="P290" s="50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</row>
    <row r="291" spans="1:44" x14ac:dyDescent="0.3">
      <c r="A291" s="37">
        <v>43697</v>
      </c>
      <c r="B291" s="38">
        <v>52.59</v>
      </c>
      <c r="C291" s="38">
        <v>1801.38</v>
      </c>
      <c r="D291" s="38">
        <f t="shared" si="12"/>
        <v>995.11930289328188</v>
      </c>
      <c r="E291" s="39">
        <f t="shared" si="13"/>
        <v>-7.9431299772437569</v>
      </c>
      <c r="F291" s="39">
        <f t="shared" si="14"/>
        <v>7.9431299772437569</v>
      </c>
      <c r="G291" s="21"/>
      <c r="H291" s="21"/>
      <c r="I291" s="21"/>
      <c r="J291" s="21"/>
      <c r="K291" s="21"/>
      <c r="L291" s="21"/>
      <c r="M291" s="21"/>
      <c r="O291" s="21"/>
      <c r="P291" s="50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</row>
    <row r="292" spans="1:44" x14ac:dyDescent="0.3">
      <c r="A292" s="37">
        <v>43696</v>
      </c>
      <c r="B292" s="38">
        <v>52.587499999999999</v>
      </c>
      <c r="C292" s="38">
        <v>1816.12</v>
      </c>
      <c r="D292" s="38">
        <f t="shared" si="12"/>
        <v>1003.0624328705256</v>
      </c>
      <c r="E292" s="39">
        <f t="shared" si="13"/>
        <v>13.136277657181267</v>
      </c>
      <c r="F292" s="39">
        <f t="shared" si="14"/>
        <v>-13.136277657181267</v>
      </c>
      <c r="G292" s="21"/>
      <c r="H292" s="21"/>
      <c r="I292" s="21"/>
      <c r="J292" s="21"/>
      <c r="K292" s="21"/>
      <c r="L292" s="21"/>
      <c r="M292" s="21"/>
      <c r="O292" s="21"/>
      <c r="P292" s="50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</row>
    <row r="293" spans="1:44" x14ac:dyDescent="0.3">
      <c r="A293" s="37">
        <v>43693</v>
      </c>
      <c r="B293" s="38">
        <v>51.625</v>
      </c>
      <c r="C293" s="38">
        <v>1792.57</v>
      </c>
      <c r="D293" s="38">
        <f t="shared" si="12"/>
        <v>989.92615521334437</v>
      </c>
      <c r="E293" s="39">
        <f t="shared" si="13"/>
        <v>9.4145422046967724</v>
      </c>
      <c r="F293" s="39">
        <f t="shared" si="14"/>
        <v>-9.4145422046967724</v>
      </c>
      <c r="G293" s="21"/>
      <c r="H293" s="21"/>
      <c r="I293" s="21"/>
      <c r="J293" s="21"/>
      <c r="K293" s="21"/>
      <c r="L293" s="21"/>
      <c r="M293" s="21"/>
      <c r="O293" s="21"/>
      <c r="P293" s="50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</row>
    <row r="294" spans="1:44" x14ac:dyDescent="0.3">
      <c r="A294" s="37">
        <v>43692</v>
      </c>
      <c r="B294" s="38">
        <v>50.435000000000002</v>
      </c>
      <c r="C294" s="38">
        <v>1776.12</v>
      </c>
      <c r="D294" s="38">
        <f t="shared" si="12"/>
        <v>980.5116130086476</v>
      </c>
      <c r="E294" s="39">
        <f t="shared" si="13"/>
        <v>6.9763120786692525</v>
      </c>
      <c r="F294" s="39">
        <f t="shared" si="14"/>
        <v>-6.9763120786692525</v>
      </c>
      <c r="G294" s="21"/>
      <c r="H294" s="21"/>
      <c r="I294" s="21"/>
      <c r="J294" s="21"/>
      <c r="K294" s="21"/>
      <c r="L294" s="21"/>
      <c r="M294" s="21"/>
      <c r="O294" s="21"/>
      <c r="P294" s="50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</row>
    <row r="295" spans="1:44" x14ac:dyDescent="0.3">
      <c r="A295" s="37">
        <v>43691</v>
      </c>
      <c r="B295" s="38">
        <v>50.6875</v>
      </c>
      <c r="C295" s="38">
        <v>1762.96</v>
      </c>
      <c r="D295" s="38">
        <f t="shared" si="12"/>
        <v>973.53530092997835</v>
      </c>
      <c r="E295" s="39">
        <f t="shared" si="13"/>
        <v>-33.798331415201687</v>
      </c>
      <c r="F295" s="39">
        <f t="shared" si="14"/>
        <v>33.798331415201687</v>
      </c>
      <c r="G295" s="21"/>
      <c r="H295" s="21"/>
      <c r="I295" s="21"/>
      <c r="J295" s="21"/>
      <c r="K295" s="21"/>
      <c r="L295" s="21"/>
      <c r="M295" s="21"/>
      <c r="O295" s="21"/>
      <c r="P295" s="50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</row>
    <row r="296" spans="1:44" x14ac:dyDescent="0.3">
      <c r="A296" s="37">
        <v>43690</v>
      </c>
      <c r="B296" s="38">
        <v>52.2425</v>
      </c>
      <c r="C296" s="38">
        <v>1824.34</v>
      </c>
      <c r="D296" s="38">
        <f t="shared" si="12"/>
        <v>1007.33363234518</v>
      </c>
      <c r="E296" s="39">
        <f t="shared" si="13"/>
        <v>22.224391407580129</v>
      </c>
      <c r="F296" s="39">
        <f t="shared" si="14"/>
        <v>-22.224391407580129</v>
      </c>
      <c r="G296" s="21"/>
      <c r="H296" s="21"/>
      <c r="I296" s="21"/>
      <c r="J296" s="21"/>
      <c r="K296" s="21"/>
      <c r="L296" s="21"/>
      <c r="M296" s="21"/>
      <c r="O296" s="21"/>
      <c r="P296" s="50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</row>
    <row r="297" spans="1:44" x14ac:dyDescent="0.3">
      <c r="A297" s="37">
        <v>43689</v>
      </c>
      <c r="B297" s="38">
        <v>50.12</v>
      </c>
      <c r="C297" s="38">
        <v>1784.92</v>
      </c>
      <c r="D297" s="38">
        <f t="shared" si="12"/>
        <v>985.10924093759991</v>
      </c>
      <c r="E297" s="39">
        <f t="shared" si="13"/>
        <v>-12.271634811751369</v>
      </c>
      <c r="F297" s="39">
        <f t="shared" si="14"/>
        <v>12.271634811751369</v>
      </c>
      <c r="G297" s="21"/>
      <c r="H297" s="21"/>
      <c r="I297" s="21"/>
      <c r="J297" s="21"/>
      <c r="K297" s="21"/>
      <c r="L297" s="21"/>
      <c r="M297" s="21"/>
      <c r="O297" s="21"/>
      <c r="P297" s="50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</row>
    <row r="298" spans="1:44" x14ac:dyDescent="0.3">
      <c r="A298" s="37">
        <v>43686</v>
      </c>
      <c r="B298" s="38">
        <v>50.247500000000002</v>
      </c>
      <c r="C298" s="38">
        <v>1807.58</v>
      </c>
      <c r="D298" s="38">
        <f t="shared" si="12"/>
        <v>997.38087574935128</v>
      </c>
      <c r="E298" s="39">
        <f t="shared" si="13"/>
        <v>-13.922332402097595</v>
      </c>
      <c r="F298" s="39">
        <f t="shared" si="14"/>
        <v>13.922332402097595</v>
      </c>
      <c r="G298" s="21"/>
      <c r="H298" s="21"/>
      <c r="I298" s="21"/>
      <c r="J298" s="21"/>
      <c r="K298" s="21"/>
      <c r="L298" s="21"/>
      <c r="M298" s="21"/>
      <c r="O298" s="21"/>
      <c r="P298" s="50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</row>
    <row r="299" spans="1:44" x14ac:dyDescent="0.3">
      <c r="A299" s="37">
        <v>43685</v>
      </c>
      <c r="B299" s="38">
        <v>50.857500000000002</v>
      </c>
      <c r="C299" s="38">
        <v>1832.89</v>
      </c>
      <c r="D299" s="38">
        <f t="shared" si="12"/>
        <v>1011.3032081514489</v>
      </c>
      <c r="E299" s="39">
        <f t="shared" si="13"/>
        <v>21.789553512045586</v>
      </c>
      <c r="F299" s="39">
        <f t="shared" si="14"/>
        <v>-21.789553512045586</v>
      </c>
      <c r="G299" s="21"/>
      <c r="H299" s="21"/>
      <c r="I299" s="21"/>
      <c r="J299" s="21"/>
      <c r="K299" s="21"/>
      <c r="L299" s="21"/>
      <c r="M299" s="21"/>
      <c r="O299" s="21"/>
      <c r="P299" s="50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</row>
    <row r="300" spans="1:44" x14ac:dyDescent="0.3">
      <c r="A300" s="37">
        <v>43684</v>
      </c>
      <c r="B300" s="38">
        <v>49.76</v>
      </c>
      <c r="C300" s="38">
        <v>1793.4</v>
      </c>
      <c r="D300" s="38">
        <f t="shared" si="12"/>
        <v>989.51365463940328</v>
      </c>
      <c r="E300" s="39">
        <f t="shared" si="13"/>
        <v>3.2371417795391153</v>
      </c>
      <c r="F300" s="39">
        <f t="shared" si="14"/>
        <v>-3.2371417795391153</v>
      </c>
      <c r="G300" s="21"/>
      <c r="H300" s="21"/>
      <c r="I300" s="21"/>
      <c r="J300" s="21"/>
      <c r="K300" s="21"/>
      <c r="L300" s="21"/>
      <c r="M300" s="21"/>
      <c r="O300" s="21"/>
      <c r="P300" s="50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</row>
    <row r="301" spans="1:44" x14ac:dyDescent="0.3">
      <c r="A301" s="37">
        <v>43683</v>
      </c>
      <c r="B301" s="38">
        <v>49.25</v>
      </c>
      <c r="C301" s="38">
        <v>1787.83</v>
      </c>
      <c r="D301" s="38">
        <f t="shared" si="12"/>
        <v>986.27651285986417</v>
      </c>
      <c r="E301" s="39">
        <f t="shared" si="13"/>
        <v>12.656261594319517</v>
      </c>
      <c r="F301" s="39">
        <f t="shared" si="14"/>
        <v>-12.656261594319517</v>
      </c>
      <c r="G301" s="21"/>
      <c r="H301" s="21"/>
      <c r="I301" s="21"/>
      <c r="J301" s="21"/>
      <c r="K301" s="21"/>
      <c r="L301" s="21"/>
      <c r="M301" s="21"/>
      <c r="O301" s="21"/>
      <c r="P301" s="50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</row>
    <row r="302" spans="1:44" x14ac:dyDescent="0.3">
      <c r="A302" s="37">
        <v>43682</v>
      </c>
      <c r="B302" s="38">
        <v>48.335000000000001</v>
      </c>
      <c r="C302" s="38">
        <v>1765.13</v>
      </c>
      <c r="D302" s="38">
        <f t="shared" si="12"/>
        <v>973.62025126554465</v>
      </c>
      <c r="E302" s="39">
        <f t="shared" si="13"/>
        <v>-32.549988193209856</v>
      </c>
      <c r="F302" s="39">
        <f t="shared" si="14"/>
        <v>32.549988193209856</v>
      </c>
      <c r="G302" s="21"/>
      <c r="H302" s="21"/>
      <c r="I302" s="21"/>
      <c r="J302" s="21"/>
      <c r="K302" s="21"/>
      <c r="L302" s="21"/>
      <c r="M302" s="21"/>
      <c r="O302" s="21"/>
      <c r="P302" s="50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</row>
    <row r="303" spans="1:44" x14ac:dyDescent="0.3">
      <c r="A303" s="37">
        <v>43679</v>
      </c>
      <c r="B303" s="38">
        <v>51.005000000000003</v>
      </c>
      <c r="C303" s="38">
        <v>1823.24</v>
      </c>
      <c r="D303" s="38">
        <f t="shared" si="12"/>
        <v>1006.1702394587545</v>
      </c>
      <c r="E303" s="39">
        <f t="shared" si="13"/>
        <v>-17.798158987286342</v>
      </c>
      <c r="F303" s="39">
        <f t="shared" si="14"/>
        <v>17.798158987286342</v>
      </c>
      <c r="G303" s="21"/>
      <c r="H303" s="21"/>
      <c r="I303" s="21"/>
      <c r="J303" s="21"/>
      <c r="K303" s="21"/>
      <c r="L303" s="21"/>
      <c r="M303" s="21"/>
      <c r="O303" s="21"/>
      <c r="P303" s="50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</row>
    <row r="304" spans="1:44" x14ac:dyDescent="0.3">
      <c r="A304" s="37">
        <v>43678</v>
      </c>
      <c r="B304" s="38">
        <v>52.107500000000002</v>
      </c>
      <c r="C304" s="38">
        <v>1855.32</v>
      </c>
      <c r="D304" s="38">
        <f t="shared" si="12"/>
        <v>1023.9683984460409</v>
      </c>
      <c r="E304" s="39">
        <f t="shared" si="13"/>
        <v>-6.7078387139523556</v>
      </c>
      <c r="F304" s="39">
        <f t="shared" si="14"/>
        <v>6.7078387139523556</v>
      </c>
      <c r="G304" s="21"/>
      <c r="H304" s="21"/>
      <c r="I304" s="21"/>
      <c r="J304" s="21"/>
      <c r="K304" s="21"/>
      <c r="L304" s="21"/>
      <c r="M304" s="21"/>
      <c r="O304" s="21"/>
      <c r="P304" s="50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</row>
    <row r="305" spans="1:44" x14ac:dyDescent="0.3">
      <c r="A305" s="37">
        <v>43677</v>
      </c>
      <c r="B305" s="38">
        <v>53.26</v>
      </c>
      <c r="C305" s="38">
        <v>1866.78</v>
      </c>
      <c r="D305" s="38">
        <f t="shared" si="12"/>
        <v>1030.6762371599932</v>
      </c>
      <c r="E305" s="39">
        <f t="shared" si="13"/>
        <v>-16.62099950505376</v>
      </c>
      <c r="F305" s="39">
        <f t="shared" si="14"/>
        <v>16.62099950505376</v>
      </c>
      <c r="G305" s="21"/>
      <c r="H305" s="21"/>
      <c r="I305" s="21"/>
      <c r="J305" s="21"/>
      <c r="K305" s="21"/>
      <c r="L305" s="21"/>
      <c r="M305" s="21"/>
      <c r="O305" s="21"/>
      <c r="P305" s="50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</row>
    <row r="306" spans="1:44" x14ac:dyDescent="0.3">
      <c r="A306" s="37">
        <v>43676</v>
      </c>
      <c r="B306" s="38">
        <v>52.195</v>
      </c>
      <c r="C306" s="38">
        <v>1898.53</v>
      </c>
      <c r="D306" s="38">
        <f t="shared" si="12"/>
        <v>1047.297236665047</v>
      </c>
      <c r="E306" s="39">
        <f t="shared" si="13"/>
        <v>-7.6060685120130529</v>
      </c>
      <c r="F306" s="39">
        <f t="shared" si="14"/>
        <v>7.6060685120130529</v>
      </c>
      <c r="G306" s="21"/>
      <c r="H306" s="21"/>
      <c r="I306" s="21"/>
      <c r="J306" s="21"/>
      <c r="K306" s="21"/>
      <c r="L306" s="21"/>
      <c r="M306" s="21"/>
      <c r="O306" s="21"/>
      <c r="P306" s="50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</row>
    <row r="307" spans="1:44" x14ac:dyDescent="0.3">
      <c r="A307" s="37">
        <v>43675</v>
      </c>
      <c r="B307" s="38">
        <v>52.42</v>
      </c>
      <c r="C307" s="38">
        <v>1912.45</v>
      </c>
      <c r="D307" s="38">
        <f t="shared" si="12"/>
        <v>1054.90330517706</v>
      </c>
      <c r="E307" s="39">
        <f t="shared" si="13"/>
        <v>-16.268597276080982</v>
      </c>
      <c r="F307" s="39">
        <f t="shared" si="14"/>
        <v>16.268597276080982</v>
      </c>
      <c r="G307" s="21"/>
      <c r="H307" s="21"/>
      <c r="I307" s="21"/>
      <c r="J307" s="21"/>
      <c r="K307" s="21"/>
      <c r="L307" s="21"/>
      <c r="M307" s="21"/>
      <c r="O307" s="21"/>
      <c r="P307" s="50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</row>
    <row r="308" spans="1:44" x14ac:dyDescent="0.3">
      <c r="A308" s="37">
        <v>43672</v>
      </c>
      <c r="B308" s="38">
        <v>51.935000000000002</v>
      </c>
      <c r="C308" s="38">
        <v>1943.05</v>
      </c>
      <c r="D308" s="38">
        <f t="shared" si="12"/>
        <v>1071.171902453141</v>
      </c>
      <c r="E308" s="39">
        <f t="shared" si="13"/>
        <v>-16.500837564571611</v>
      </c>
      <c r="F308" s="39">
        <f t="shared" si="14"/>
        <v>16.500837564571611</v>
      </c>
      <c r="G308" s="21"/>
      <c r="H308" s="21"/>
      <c r="I308" s="21"/>
      <c r="J308" s="21"/>
      <c r="K308" s="21"/>
      <c r="L308" s="21"/>
      <c r="M308" s="21"/>
      <c r="O308" s="21"/>
      <c r="P308" s="50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</row>
    <row r="309" spans="1:44" x14ac:dyDescent="0.3">
      <c r="A309" s="37">
        <v>43671</v>
      </c>
      <c r="B309" s="38">
        <v>51.755000000000003</v>
      </c>
      <c r="C309" s="38">
        <v>1973.82</v>
      </c>
      <c r="D309" s="38">
        <f t="shared" si="12"/>
        <v>1087.6727400177126</v>
      </c>
      <c r="E309" s="39">
        <f t="shared" si="13"/>
        <v>-14.736731352904826</v>
      </c>
      <c r="F309" s="39">
        <f t="shared" si="14"/>
        <v>14.736731352904826</v>
      </c>
      <c r="G309" s="21"/>
      <c r="H309" s="21"/>
      <c r="I309" s="21"/>
      <c r="J309" s="21"/>
      <c r="K309" s="21"/>
      <c r="L309" s="21"/>
      <c r="M309" s="21"/>
      <c r="O309" s="21"/>
      <c r="P309" s="50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</row>
    <row r="310" spans="1:44" x14ac:dyDescent="0.3">
      <c r="A310" s="37">
        <v>43670</v>
      </c>
      <c r="B310" s="38">
        <v>52.167499999999997</v>
      </c>
      <c r="C310" s="38">
        <v>2000.81</v>
      </c>
      <c r="D310" s="38">
        <f t="shared" si="12"/>
        <v>1102.4094713706174</v>
      </c>
      <c r="E310" s="39">
        <f t="shared" si="13"/>
        <v>3.3866382553985659</v>
      </c>
      <c r="F310" s="39">
        <f t="shared" si="14"/>
        <v>-3.3866382553985659</v>
      </c>
      <c r="G310" s="21"/>
      <c r="H310" s="21"/>
      <c r="I310" s="21"/>
      <c r="J310" s="21"/>
      <c r="K310" s="21"/>
      <c r="L310" s="21"/>
      <c r="M310" s="21"/>
      <c r="O310" s="21"/>
      <c r="P310" s="50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</row>
    <row r="311" spans="1:44" x14ac:dyDescent="0.3">
      <c r="A311" s="37">
        <v>43669</v>
      </c>
      <c r="B311" s="38">
        <v>52.21</v>
      </c>
      <c r="C311" s="38">
        <v>1994.49</v>
      </c>
      <c r="D311" s="38">
        <f t="shared" si="12"/>
        <v>1099.0228331152189</v>
      </c>
      <c r="E311" s="39">
        <f t="shared" si="13"/>
        <v>4.9619137837948983</v>
      </c>
      <c r="F311" s="39">
        <f t="shared" si="14"/>
        <v>-4.9619137837948983</v>
      </c>
      <c r="G311" s="21"/>
      <c r="H311" s="21"/>
      <c r="I311" s="21"/>
      <c r="J311" s="21"/>
      <c r="K311" s="21"/>
      <c r="L311" s="21"/>
      <c r="M311" s="21"/>
      <c r="O311" s="21"/>
      <c r="P311" s="50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</row>
    <row r="312" spans="1:44" x14ac:dyDescent="0.3">
      <c r="A312" s="37">
        <v>43668</v>
      </c>
      <c r="B312" s="38">
        <v>51.805</v>
      </c>
      <c r="C312" s="38">
        <v>1985.63</v>
      </c>
      <c r="D312" s="38">
        <f t="shared" si="12"/>
        <v>1094.060919331424</v>
      </c>
      <c r="E312" s="39">
        <f t="shared" si="13"/>
        <v>11.911115880682246</v>
      </c>
      <c r="F312" s="39">
        <f t="shared" si="14"/>
        <v>-11.911115880682246</v>
      </c>
      <c r="G312" s="21"/>
      <c r="H312" s="21"/>
      <c r="I312" s="21"/>
      <c r="J312" s="21"/>
      <c r="K312" s="21"/>
      <c r="L312" s="21"/>
      <c r="M312" s="21"/>
      <c r="O312" s="21"/>
      <c r="P312" s="50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</row>
    <row r="313" spans="1:44" x14ac:dyDescent="0.3">
      <c r="A313" s="37">
        <v>43665</v>
      </c>
      <c r="B313" s="38">
        <v>50.647500000000001</v>
      </c>
      <c r="C313" s="38">
        <v>1964.52</v>
      </c>
      <c r="D313" s="38">
        <f t="shared" si="12"/>
        <v>1082.1498034507417</v>
      </c>
      <c r="E313" s="39">
        <f t="shared" si="13"/>
        <v>-7.5651434178728323</v>
      </c>
      <c r="F313" s="39">
        <f t="shared" si="14"/>
        <v>7.5651434178728323</v>
      </c>
      <c r="G313" s="21"/>
      <c r="H313" s="21"/>
      <c r="I313" s="21"/>
      <c r="J313" s="21"/>
      <c r="K313" s="21"/>
      <c r="L313" s="21"/>
      <c r="M313" s="21"/>
      <c r="O313" s="21"/>
      <c r="P313" s="50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</row>
    <row r="314" spans="1:44" x14ac:dyDescent="0.3">
      <c r="A314" s="37">
        <v>43664</v>
      </c>
      <c r="B314" s="38">
        <v>51.414999999999999</v>
      </c>
      <c r="C314" s="38">
        <v>1977.9</v>
      </c>
      <c r="D314" s="38">
        <f t="shared" si="12"/>
        <v>1089.7149468686146</v>
      </c>
      <c r="E314" s="39">
        <f t="shared" si="13"/>
        <v>-7.3492663483336855</v>
      </c>
      <c r="F314" s="39">
        <f t="shared" si="14"/>
        <v>7.3492663483336855</v>
      </c>
      <c r="G314" s="21"/>
      <c r="H314" s="21"/>
      <c r="I314" s="21"/>
      <c r="J314" s="21"/>
      <c r="K314" s="21"/>
      <c r="L314" s="21"/>
      <c r="M314" s="21"/>
      <c r="O314" s="21"/>
      <c r="P314" s="50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</row>
    <row r="315" spans="1:44" x14ac:dyDescent="0.3">
      <c r="A315" s="37">
        <v>43663</v>
      </c>
      <c r="B315" s="38">
        <v>50.837499999999999</v>
      </c>
      <c r="C315" s="38">
        <v>1992.03</v>
      </c>
      <c r="D315" s="38">
        <f t="shared" si="12"/>
        <v>1097.0642132169482</v>
      </c>
      <c r="E315" s="39">
        <f t="shared" si="13"/>
        <v>-9.7637787230719368</v>
      </c>
      <c r="F315" s="39">
        <f t="shared" si="14"/>
        <v>9.7637787230719368</v>
      </c>
      <c r="G315" s="21"/>
      <c r="H315" s="21"/>
      <c r="I315" s="21"/>
      <c r="J315" s="21"/>
      <c r="K315" s="21"/>
      <c r="L315" s="21"/>
      <c r="M315" s="21"/>
      <c r="O315" s="21"/>
      <c r="P315" s="50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</row>
    <row r="316" spans="1:44" x14ac:dyDescent="0.3">
      <c r="A316" s="37">
        <v>43662</v>
      </c>
      <c r="B316" s="38">
        <v>51.125</v>
      </c>
      <c r="C316" s="38">
        <v>2009.9</v>
      </c>
      <c r="D316" s="38">
        <f t="shared" si="12"/>
        <v>1106.8279919400202</v>
      </c>
      <c r="E316" s="39">
        <f t="shared" si="13"/>
        <v>-6.0589100136799061</v>
      </c>
      <c r="F316" s="39">
        <f t="shared" si="14"/>
        <v>6.0589100136799061</v>
      </c>
      <c r="G316" s="21"/>
      <c r="H316" s="21"/>
      <c r="I316" s="21"/>
      <c r="J316" s="21"/>
      <c r="K316" s="21"/>
      <c r="L316" s="21"/>
      <c r="M316" s="21"/>
      <c r="O316" s="21"/>
      <c r="P316" s="50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</row>
    <row r="317" spans="1:44" x14ac:dyDescent="0.3">
      <c r="A317" s="37">
        <v>43661</v>
      </c>
      <c r="B317" s="38">
        <v>51.302500000000002</v>
      </c>
      <c r="C317" s="38">
        <v>2020.99</v>
      </c>
      <c r="D317" s="38">
        <f t="shared" si="12"/>
        <v>1112.8869019537001</v>
      </c>
      <c r="E317" s="39">
        <f t="shared" si="13"/>
        <v>5.6043648572856455</v>
      </c>
      <c r="F317" s="39">
        <f t="shared" si="14"/>
        <v>-5.6043648572856455</v>
      </c>
      <c r="G317" s="21"/>
      <c r="H317" s="21"/>
      <c r="I317" s="21"/>
      <c r="J317" s="21"/>
      <c r="K317" s="21"/>
      <c r="L317" s="21"/>
      <c r="M317" s="21"/>
      <c r="O317" s="21"/>
      <c r="P317" s="50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</row>
    <row r="318" spans="1:44" x14ac:dyDescent="0.3">
      <c r="A318" s="37">
        <v>43658</v>
      </c>
      <c r="B318" s="38">
        <v>50.825000000000003</v>
      </c>
      <c r="C318" s="38">
        <v>2011</v>
      </c>
      <c r="D318" s="38">
        <f t="shared" si="12"/>
        <v>1107.2825370964144</v>
      </c>
      <c r="E318" s="39">
        <f t="shared" si="13"/>
        <v>5.5305336820654247</v>
      </c>
      <c r="F318" s="39">
        <f t="shared" si="14"/>
        <v>-5.5305336820654247</v>
      </c>
      <c r="G318" s="21"/>
      <c r="H318" s="21"/>
      <c r="I318" s="21"/>
      <c r="J318" s="21"/>
      <c r="K318" s="21"/>
      <c r="L318" s="21"/>
      <c r="M318" s="21"/>
      <c r="O318" s="21"/>
      <c r="P318" s="50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</row>
    <row r="319" spans="1:44" x14ac:dyDescent="0.3">
      <c r="A319" s="37">
        <v>43657</v>
      </c>
      <c r="B319" s="38">
        <v>50.4375</v>
      </c>
      <c r="C319" s="38">
        <v>2001.07</v>
      </c>
      <c r="D319" s="38">
        <f t="shared" si="12"/>
        <v>1101.752003414349</v>
      </c>
      <c r="E319" s="39">
        <f t="shared" si="13"/>
        <v>-8.9772043911536912</v>
      </c>
      <c r="F319" s="39">
        <f t="shared" si="14"/>
        <v>8.9772043911536912</v>
      </c>
      <c r="G319" s="21"/>
      <c r="H319" s="21"/>
      <c r="I319" s="21"/>
      <c r="J319" s="21"/>
      <c r="K319" s="21"/>
      <c r="L319" s="21"/>
      <c r="M319" s="21"/>
      <c r="O319" s="21"/>
      <c r="P319" s="50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</row>
    <row r="320" spans="1:44" x14ac:dyDescent="0.3">
      <c r="A320" s="37">
        <v>43656</v>
      </c>
      <c r="B320" s="38">
        <v>50.807499999999997</v>
      </c>
      <c r="C320" s="38">
        <v>2017.41</v>
      </c>
      <c r="D320" s="38">
        <f t="shared" si="12"/>
        <v>1110.7292078055027</v>
      </c>
      <c r="E320" s="39">
        <f t="shared" si="13"/>
        <v>15.918516633806121</v>
      </c>
      <c r="F320" s="39">
        <f t="shared" si="14"/>
        <v>-15.918516633806121</v>
      </c>
      <c r="G320" s="21"/>
      <c r="H320" s="21"/>
      <c r="I320" s="21"/>
      <c r="J320" s="21"/>
      <c r="K320" s="21"/>
      <c r="L320" s="21"/>
      <c r="M320" s="21"/>
      <c r="O320" s="21"/>
      <c r="P320" s="50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</row>
    <row r="321" spans="1:44" x14ac:dyDescent="0.3">
      <c r="A321" s="37">
        <v>43655</v>
      </c>
      <c r="B321" s="38">
        <v>50.31</v>
      </c>
      <c r="C321" s="38">
        <v>1988.3</v>
      </c>
      <c r="D321" s="38">
        <f t="shared" si="12"/>
        <v>1094.8106911716966</v>
      </c>
      <c r="E321" s="39">
        <f t="shared" si="13"/>
        <v>19.532427467401931</v>
      </c>
      <c r="F321" s="39">
        <f t="shared" si="14"/>
        <v>-19.532427467401931</v>
      </c>
      <c r="G321" s="21"/>
      <c r="H321" s="21"/>
      <c r="I321" s="21"/>
      <c r="J321" s="21"/>
      <c r="K321" s="21"/>
      <c r="L321" s="21"/>
      <c r="M321" s="21"/>
      <c r="O321" s="21"/>
      <c r="P321" s="50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</row>
    <row r="322" spans="1:44" x14ac:dyDescent="0.3">
      <c r="A322" s="37">
        <v>43654</v>
      </c>
      <c r="B322" s="38">
        <v>50.005000000000003</v>
      </c>
      <c r="C322" s="38">
        <v>1952.32</v>
      </c>
      <c r="D322" s="38">
        <f t="shared" ref="D322:D385" si="15">B322*$I$1+C322*$I$2</f>
        <v>1075.2782637042947</v>
      </c>
      <c r="E322" s="39">
        <f t="shared" ref="E322:E385" si="16">D322-D323</f>
        <v>4.5863776419816986</v>
      </c>
      <c r="F322" s="39">
        <f t="shared" ref="F322:F385" si="17">-E322</f>
        <v>-4.5863776419816986</v>
      </c>
      <c r="G322" s="21"/>
      <c r="H322" s="21"/>
      <c r="I322" s="21"/>
      <c r="J322" s="21"/>
      <c r="K322" s="21"/>
      <c r="L322" s="21"/>
      <c r="M322" s="21"/>
      <c r="O322" s="21"/>
      <c r="P322" s="50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</row>
    <row r="323" spans="1:44" x14ac:dyDescent="0.3">
      <c r="A323" s="37">
        <v>43651</v>
      </c>
      <c r="B323" s="38">
        <v>51.057499999999997</v>
      </c>
      <c r="C323" s="38">
        <v>1942.91</v>
      </c>
      <c r="D323" s="38">
        <f t="shared" si="15"/>
        <v>1070.691886062313</v>
      </c>
      <c r="E323" s="39">
        <f t="shared" si="16"/>
        <v>2.0865900668136419</v>
      </c>
      <c r="F323" s="39">
        <f t="shared" si="17"/>
        <v>-2.0865900668136419</v>
      </c>
      <c r="G323" s="21"/>
      <c r="H323" s="21"/>
      <c r="I323" s="21"/>
      <c r="J323" s="21"/>
      <c r="K323" s="21"/>
      <c r="L323" s="21"/>
      <c r="M323" s="21"/>
      <c r="O323" s="21"/>
      <c r="P323" s="50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</row>
    <row r="324" spans="1:44" x14ac:dyDescent="0.3">
      <c r="A324" s="37">
        <v>43650</v>
      </c>
      <c r="B324" s="38">
        <v>51.102499999999999</v>
      </c>
      <c r="C324" s="38">
        <v>1939</v>
      </c>
      <c r="D324" s="38">
        <f t="shared" si="15"/>
        <v>1068.6052959954993</v>
      </c>
      <c r="E324" s="39">
        <f t="shared" si="16"/>
        <v>0</v>
      </c>
      <c r="F324" s="39">
        <f t="shared" si="17"/>
        <v>0</v>
      </c>
      <c r="G324" s="21"/>
      <c r="H324" s="21"/>
      <c r="I324" s="21"/>
      <c r="J324" s="21"/>
      <c r="K324" s="21"/>
      <c r="L324" s="21"/>
      <c r="M324" s="21"/>
      <c r="O324" s="21"/>
      <c r="P324" s="50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</row>
    <row r="325" spans="1:44" x14ac:dyDescent="0.3">
      <c r="A325" s="37">
        <v>43649</v>
      </c>
      <c r="B325" s="38">
        <v>51.102499999999999</v>
      </c>
      <c r="C325" s="38">
        <v>1939</v>
      </c>
      <c r="D325" s="38">
        <f t="shared" si="15"/>
        <v>1068.6052959954993</v>
      </c>
      <c r="E325" s="39">
        <f t="shared" si="16"/>
        <v>2.7213627270020879</v>
      </c>
      <c r="F325" s="39">
        <f t="shared" si="17"/>
        <v>-2.7213627270020879</v>
      </c>
      <c r="G325" s="21"/>
      <c r="H325" s="21"/>
      <c r="I325" s="21"/>
      <c r="J325" s="21"/>
      <c r="K325" s="21"/>
      <c r="L325" s="21"/>
      <c r="M325" s="21"/>
      <c r="O325" s="21"/>
      <c r="P325" s="50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</row>
    <row r="326" spans="1:44" x14ac:dyDescent="0.3">
      <c r="A326" s="37">
        <v>43648</v>
      </c>
      <c r="B326" s="38">
        <v>50.682499999999997</v>
      </c>
      <c r="C326" s="38">
        <v>1934.31</v>
      </c>
      <c r="D326" s="38">
        <f t="shared" si="15"/>
        <v>1065.8839332684972</v>
      </c>
      <c r="E326" s="39">
        <f t="shared" si="16"/>
        <v>6.6682117674008623</v>
      </c>
      <c r="F326" s="39">
        <f t="shared" si="17"/>
        <v>-6.6682117674008623</v>
      </c>
      <c r="G326" s="21"/>
      <c r="H326" s="21"/>
      <c r="I326" s="21"/>
      <c r="J326" s="21"/>
      <c r="K326" s="21"/>
      <c r="L326" s="21"/>
      <c r="M326" s="21"/>
      <c r="O326" s="21"/>
      <c r="P326" s="50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</row>
    <row r="327" spans="1:44" x14ac:dyDescent="0.3">
      <c r="A327" s="37">
        <v>43647</v>
      </c>
      <c r="B327" s="38">
        <v>50.387500000000003</v>
      </c>
      <c r="C327" s="38">
        <v>1922.19</v>
      </c>
      <c r="D327" s="38">
        <f t="shared" si="15"/>
        <v>1059.2157215010964</v>
      </c>
      <c r="E327" s="39">
        <f t="shared" si="16"/>
        <v>15.811114240850202</v>
      </c>
      <c r="F327" s="39">
        <f t="shared" si="17"/>
        <v>-15.811114240850202</v>
      </c>
      <c r="G327" s="21"/>
      <c r="H327" s="21"/>
      <c r="I327" s="21"/>
      <c r="J327" s="21"/>
      <c r="K327" s="21"/>
      <c r="L327" s="21"/>
      <c r="M327" s="21"/>
      <c r="O327" s="21"/>
      <c r="P327" s="50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</row>
    <row r="328" spans="1:44" x14ac:dyDescent="0.3">
      <c r="A328" s="37">
        <v>43644</v>
      </c>
      <c r="B328" s="38">
        <v>49.48</v>
      </c>
      <c r="C328" s="38">
        <v>1893.63</v>
      </c>
      <c r="D328" s="38">
        <f t="shared" si="15"/>
        <v>1043.4046072602462</v>
      </c>
      <c r="E328" s="39">
        <f t="shared" si="16"/>
        <v>-5.9497056210275332</v>
      </c>
      <c r="F328" s="39">
        <f t="shared" si="17"/>
        <v>5.9497056210275332</v>
      </c>
      <c r="G328" s="21"/>
      <c r="H328" s="21"/>
      <c r="I328" s="21"/>
      <c r="J328" s="21"/>
      <c r="K328" s="21"/>
      <c r="L328" s="21"/>
      <c r="M328" s="21"/>
      <c r="O328" s="21"/>
      <c r="P328" s="50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</row>
    <row r="329" spans="1:44" x14ac:dyDescent="0.3">
      <c r="A329" s="37">
        <v>43643</v>
      </c>
      <c r="B329" s="38">
        <v>49.935000000000002</v>
      </c>
      <c r="C329" s="38">
        <v>1904.28</v>
      </c>
      <c r="D329" s="38">
        <f t="shared" si="15"/>
        <v>1049.3543128812737</v>
      </c>
      <c r="E329" s="39">
        <f t="shared" si="16"/>
        <v>3.469381740063227</v>
      </c>
      <c r="F329" s="39">
        <f t="shared" si="17"/>
        <v>-3.469381740063227</v>
      </c>
      <c r="G329" s="21"/>
      <c r="H329" s="21"/>
      <c r="I329" s="21"/>
      <c r="J329" s="21"/>
      <c r="K329" s="21"/>
      <c r="L329" s="21"/>
      <c r="M329" s="21"/>
      <c r="O329" s="21"/>
      <c r="P329" s="50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</row>
    <row r="330" spans="1:44" x14ac:dyDescent="0.3">
      <c r="A330" s="37">
        <v>43642</v>
      </c>
      <c r="B330" s="38">
        <v>49.95</v>
      </c>
      <c r="C330" s="38">
        <v>1897.83</v>
      </c>
      <c r="D330" s="38">
        <f t="shared" si="15"/>
        <v>1045.8849311412105</v>
      </c>
      <c r="E330" s="39">
        <f t="shared" si="16"/>
        <v>11.029622682988247</v>
      </c>
      <c r="F330" s="39">
        <f t="shared" si="17"/>
        <v>-11.029622682988247</v>
      </c>
      <c r="G330" s="21"/>
      <c r="H330" s="21"/>
      <c r="I330" s="21"/>
      <c r="J330" s="21"/>
      <c r="K330" s="21"/>
      <c r="L330" s="21"/>
      <c r="M330" s="21"/>
      <c r="O330" s="21"/>
      <c r="P330" s="50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</row>
    <row r="331" spans="1:44" x14ac:dyDescent="0.3">
      <c r="A331" s="37">
        <v>43641</v>
      </c>
      <c r="B331" s="38">
        <v>48.892499999999998</v>
      </c>
      <c r="C331" s="38">
        <v>1878.27</v>
      </c>
      <c r="D331" s="38">
        <f t="shared" si="15"/>
        <v>1034.8553084582222</v>
      </c>
      <c r="E331" s="39">
        <f t="shared" si="16"/>
        <v>-19.550106208670513</v>
      </c>
      <c r="F331" s="39">
        <f t="shared" si="17"/>
        <v>19.550106208670513</v>
      </c>
      <c r="G331" s="21"/>
      <c r="H331" s="21"/>
      <c r="I331" s="21"/>
      <c r="J331" s="21"/>
      <c r="K331" s="21"/>
      <c r="L331" s="21"/>
      <c r="M331" s="21"/>
      <c r="O331" s="21"/>
      <c r="P331" s="50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</row>
    <row r="332" spans="1:44" x14ac:dyDescent="0.3">
      <c r="A332" s="37">
        <v>43640</v>
      </c>
      <c r="B332" s="38">
        <v>49.645000000000003</v>
      </c>
      <c r="C332" s="38">
        <v>1913.9</v>
      </c>
      <c r="D332" s="38">
        <f t="shared" si="15"/>
        <v>1054.4054146668927</v>
      </c>
      <c r="E332" s="39">
        <f t="shared" si="16"/>
        <v>1.3782461888893067</v>
      </c>
      <c r="F332" s="39">
        <f t="shared" si="17"/>
        <v>-1.3782461888893067</v>
      </c>
      <c r="G332" s="21"/>
      <c r="H332" s="21"/>
      <c r="I332" s="21"/>
      <c r="J332" s="21"/>
      <c r="K332" s="21"/>
      <c r="L332" s="21"/>
      <c r="M332" s="21"/>
      <c r="O332" s="21"/>
      <c r="P332" s="50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</row>
    <row r="333" spans="1:44" x14ac:dyDescent="0.3">
      <c r="A333" s="37">
        <v>43637</v>
      </c>
      <c r="B333" s="38">
        <v>49.695</v>
      </c>
      <c r="C333" s="38">
        <v>1911.3</v>
      </c>
      <c r="D333" s="38">
        <f t="shared" si="15"/>
        <v>1053.0271684780034</v>
      </c>
      <c r="E333" s="39">
        <f t="shared" si="16"/>
        <v>-3.7918167506923055</v>
      </c>
      <c r="F333" s="39">
        <f t="shared" si="17"/>
        <v>3.7918167506923055</v>
      </c>
      <c r="G333" s="21"/>
      <c r="H333" s="21"/>
      <c r="I333" s="21"/>
      <c r="J333" s="21"/>
      <c r="K333" s="21"/>
      <c r="L333" s="21"/>
      <c r="M333" s="21"/>
      <c r="O333" s="21"/>
      <c r="P333" s="50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</row>
    <row r="334" spans="1:44" x14ac:dyDescent="0.3">
      <c r="A334" s="37">
        <v>43636</v>
      </c>
      <c r="B334" s="38">
        <v>49.865000000000002</v>
      </c>
      <c r="C334" s="38">
        <v>1918.19</v>
      </c>
      <c r="D334" s="38">
        <f t="shared" si="15"/>
        <v>1056.8189852286957</v>
      </c>
      <c r="E334" s="39">
        <f t="shared" si="16"/>
        <v>5.2494948360276794</v>
      </c>
      <c r="F334" s="39">
        <f t="shared" si="17"/>
        <v>-5.2494948360276794</v>
      </c>
      <c r="G334" s="21"/>
      <c r="H334" s="21"/>
      <c r="I334" s="21"/>
      <c r="J334" s="21"/>
      <c r="K334" s="21"/>
      <c r="L334" s="21"/>
      <c r="M334" s="21"/>
      <c r="O334" s="21"/>
      <c r="P334" s="50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</row>
    <row r="335" spans="1:44" x14ac:dyDescent="0.3">
      <c r="A335" s="37">
        <v>43635</v>
      </c>
      <c r="B335" s="38">
        <v>49.467500000000001</v>
      </c>
      <c r="C335" s="38">
        <v>1908.79</v>
      </c>
      <c r="D335" s="38">
        <f t="shared" si="15"/>
        <v>1051.5694903926681</v>
      </c>
      <c r="E335" s="39">
        <f t="shared" si="16"/>
        <v>3.9322386486585401</v>
      </c>
      <c r="F335" s="39">
        <f t="shared" si="17"/>
        <v>-3.9322386486585401</v>
      </c>
      <c r="G335" s="21"/>
      <c r="H335" s="21"/>
      <c r="I335" s="21"/>
      <c r="J335" s="21"/>
      <c r="K335" s="21"/>
      <c r="L335" s="21"/>
      <c r="M335" s="21"/>
      <c r="O335" s="21"/>
      <c r="P335" s="50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</row>
    <row r="336" spans="1:44" x14ac:dyDescent="0.3">
      <c r="A336" s="37">
        <v>43634</v>
      </c>
      <c r="B336" s="38">
        <v>49.612499999999997</v>
      </c>
      <c r="C336" s="38">
        <v>1901.37</v>
      </c>
      <c r="D336" s="38">
        <f t="shared" si="15"/>
        <v>1047.6372517440095</v>
      </c>
      <c r="E336" s="39">
        <f t="shared" si="16"/>
        <v>8.7932437291410679</v>
      </c>
      <c r="F336" s="39">
        <f t="shared" si="17"/>
        <v>-8.7932437291410679</v>
      </c>
      <c r="G336" s="21"/>
      <c r="H336" s="21"/>
      <c r="I336" s="21"/>
      <c r="J336" s="21"/>
      <c r="K336" s="21"/>
      <c r="L336" s="21"/>
      <c r="M336" s="21"/>
      <c r="O336" s="21"/>
      <c r="P336" s="50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</row>
    <row r="337" spans="1:44" x14ac:dyDescent="0.3">
      <c r="A337" s="37">
        <v>43633</v>
      </c>
      <c r="B337" s="38">
        <v>48.472499999999997</v>
      </c>
      <c r="C337" s="38">
        <v>1886.03</v>
      </c>
      <c r="D337" s="38">
        <f t="shared" si="15"/>
        <v>1038.8440080148685</v>
      </c>
      <c r="E337" s="39">
        <f t="shared" si="16"/>
        <v>8.9499478758182249</v>
      </c>
      <c r="F337" s="39">
        <f t="shared" si="17"/>
        <v>-8.9499478758182249</v>
      </c>
      <c r="G337" s="21"/>
      <c r="H337" s="21"/>
      <c r="I337" s="21"/>
      <c r="J337" s="21"/>
      <c r="K337" s="21"/>
      <c r="L337" s="21"/>
      <c r="M337" s="21"/>
      <c r="O337" s="21"/>
      <c r="P337" s="50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</row>
    <row r="338" spans="1:44" x14ac:dyDescent="0.3">
      <c r="A338" s="37">
        <v>43630</v>
      </c>
      <c r="B338" s="38">
        <v>48.185000000000002</v>
      </c>
      <c r="C338" s="38">
        <v>1869.67</v>
      </c>
      <c r="D338" s="38">
        <f t="shared" si="15"/>
        <v>1029.8940601390502</v>
      </c>
      <c r="E338" s="39">
        <f t="shared" si="16"/>
        <v>-0.50206162921381292</v>
      </c>
      <c r="F338" s="39">
        <f t="shared" si="17"/>
        <v>0.50206162921381292</v>
      </c>
      <c r="G338" s="21"/>
      <c r="H338" s="21"/>
      <c r="I338" s="21"/>
      <c r="J338" s="21"/>
      <c r="K338" s="21"/>
      <c r="L338" s="21"/>
      <c r="M338" s="21"/>
      <c r="O338" s="21"/>
      <c r="P338" s="50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</row>
    <row r="339" spans="1:44" x14ac:dyDescent="0.3">
      <c r="A339" s="37">
        <v>43629</v>
      </c>
      <c r="B339" s="38">
        <v>48.537500000000001</v>
      </c>
      <c r="C339" s="38">
        <v>1870.3</v>
      </c>
      <c r="D339" s="38">
        <f t="shared" si="15"/>
        <v>1030.396121768264</v>
      </c>
      <c r="E339" s="39">
        <f t="shared" si="16"/>
        <v>8.0690227816779725</v>
      </c>
      <c r="F339" s="39">
        <f t="shared" si="17"/>
        <v>-8.0690227816779725</v>
      </c>
      <c r="G339" s="21"/>
      <c r="H339" s="21"/>
      <c r="I339" s="21"/>
      <c r="J339" s="21"/>
      <c r="K339" s="21"/>
      <c r="L339" s="21"/>
      <c r="M339" s="21"/>
      <c r="O339" s="21"/>
      <c r="P339" s="50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</row>
    <row r="340" spans="1:44" x14ac:dyDescent="0.3">
      <c r="A340" s="37">
        <v>43628</v>
      </c>
      <c r="B340" s="38">
        <v>48.547499999999999</v>
      </c>
      <c r="C340" s="38">
        <v>1855.32</v>
      </c>
      <c r="D340" s="38">
        <f t="shared" si="15"/>
        <v>1022.3270989865861</v>
      </c>
      <c r="E340" s="39">
        <f t="shared" si="16"/>
        <v>-4.5879527938160436</v>
      </c>
      <c r="F340" s="39">
        <f t="shared" si="17"/>
        <v>4.5879527938160436</v>
      </c>
      <c r="G340" s="21"/>
      <c r="H340" s="21"/>
      <c r="I340" s="21"/>
      <c r="J340" s="21"/>
      <c r="K340" s="21"/>
      <c r="L340" s="21"/>
      <c r="M340" s="21"/>
      <c r="O340" s="21"/>
      <c r="P340" s="50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</row>
    <row r="341" spans="1:44" x14ac:dyDescent="0.3">
      <c r="A341" s="37">
        <v>43627</v>
      </c>
      <c r="B341" s="38">
        <v>48.702500000000001</v>
      </c>
      <c r="C341" s="38">
        <v>1863.7</v>
      </c>
      <c r="D341" s="38">
        <f t="shared" si="15"/>
        <v>1026.9150517804021</v>
      </c>
      <c r="E341" s="39">
        <f t="shared" si="16"/>
        <v>1.9116390753144969</v>
      </c>
      <c r="F341" s="39">
        <f t="shared" si="17"/>
        <v>-1.9116390753144969</v>
      </c>
      <c r="G341" s="21"/>
      <c r="H341" s="21"/>
      <c r="I341" s="21"/>
      <c r="J341" s="21"/>
      <c r="K341" s="21"/>
      <c r="L341" s="21"/>
      <c r="M341" s="21"/>
      <c r="O341" s="21"/>
      <c r="P341" s="50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</row>
    <row r="342" spans="1:44" x14ac:dyDescent="0.3">
      <c r="A342" s="37">
        <v>43626</v>
      </c>
      <c r="B342" s="38">
        <v>48.145000000000003</v>
      </c>
      <c r="C342" s="38">
        <v>1860.63</v>
      </c>
      <c r="D342" s="38">
        <f t="shared" si="15"/>
        <v>1025.0034127050876</v>
      </c>
      <c r="E342" s="39">
        <f t="shared" si="16"/>
        <v>30.785264049572675</v>
      </c>
      <c r="F342" s="39">
        <f t="shared" si="17"/>
        <v>-30.785264049572675</v>
      </c>
      <c r="G342" s="21"/>
      <c r="H342" s="21"/>
      <c r="I342" s="21"/>
      <c r="J342" s="21"/>
      <c r="K342" s="21"/>
      <c r="L342" s="21"/>
      <c r="M342" s="21"/>
      <c r="O342" s="21"/>
      <c r="P342" s="50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</row>
    <row r="343" spans="1:44" x14ac:dyDescent="0.3">
      <c r="A343" s="37">
        <v>43623</v>
      </c>
      <c r="B343" s="38">
        <v>47.537500000000001</v>
      </c>
      <c r="C343" s="38">
        <v>1804.03</v>
      </c>
      <c r="D343" s="38">
        <f t="shared" si="15"/>
        <v>994.21814865551494</v>
      </c>
      <c r="E343" s="39">
        <f t="shared" si="16"/>
        <v>27.338415009174128</v>
      </c>
      <c r="F343" s="39">
        <f t="shared" si="17"/>
        <v>-27.338415009174128</v>
      </c>
      <c r="G343" s="21"/>
      <c r="H343" s="21"/>
      <c r="I343" s="21"/>
      <c r="J343" s="21"/>
      <c r="K343" s="21"/>
      <c r="L343" s="21"/>
      <c r="M343" s="21"/>
      <c r="O343" s="21"/>
      <c r="P343" s="50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</row>
    <row r="344" spans="1:44" x14ac:dyDescent="0.3">
      <c r="A344" s="37">
        <v>43622</v>
      </c>
      <c r="B344" s="38">
        <v>46.305</v>
      </c>
      <c r="C344" s="38">
        <v>1754.36</v>
      </c>
      <c r="D344" s="38">
        <f t="shared" si="15"/>
        <v>966.87973364634081</v>
      </c>
      <c r="E344" s="39">
        <f t="shared" si="16"/>
        <v>8.8568149468769661</v>
      </c>
      <c r="F344" s="39">
        <f t="shared" si="17"/>
        <v>-8.8568149468769661</v>
      </c>
      <c r="G344" s="21"/>
      <c r="H344" s="21"/>
      <c r="I344" s="21"/>
      <c r="J344" s="21"/>
      <c r="K344" s="21"/>
      <c r="L344" s="21"/>
      <c r="M344" s="21"/>
      <c r="O344" s="21"/>
      <c r="P344" s="50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</row>
    <row r="345" spans="1:44" x14ac:dyDescent="0.3">
      <c r="A345" s="37">
        <v>43621</v>
      </c>
      <c r="B345" s="38">
        <v>45.634999999999998</v>
      </c>
      <c r="C345" s="38">
        <v>1738.5</v>
      </c>
      <c r="D345" s="38">
        <f t="shared" si="15"/>
        <v>958.02291869946384</v>
      </c>
      <c r="E345" s="39">
        <f t="shared" si="16"/>
        <v>5.1525631855558913</v>
      </c>
      <c r="F345" s="39">
        <f t="shared" si="17"/>
        <v>-5.1525631855558913</v>
      </c>
      <c r="G345" s="21"/>
      <c r="H345" s="21"/>
      <c r="I345" s="21"/>
      <c r="J345" s="21"/>
      <c r="K345" s="21"/>
      <c r="L345" s="21"/>
      <c r="M345" s="21"/>
      <c r="O345" s="21"/>
      <c r="P345" s="50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</row>
    <row r="346" spans="1:44" x14ac:dyDescent="0.3">
      <c r="A346" s="37">
        <v>43620</v>
      </c>
      <c r="B346" s="38">
        <v>44.91</v>
      </c>
      <c r="C346" s="38">
        <v>1729.56</v>
      </c>
      <c r="D346" s="38">
        <f t="shared" si="15"/>
        <v>952.87035551390795</v>
      </c>
      <c r="E346" s="39">
        <f t="shared" si="16"/>
        <v>20.602232745263336</v>
      </c>
      <c r="F346" s="39">
        <f t="shared" si="17"/>
        <v>-20.602232745263336</v>
      </c>
      <c r="G346" s="21"/>
      <c r="H346" s="21"/>
      <c r="I346" s="21"/>
      <c r="J346" s="21"/>
      <c r="K346" s="21"/>
      <c r="L346" s="21"/>
      <c r="M346" s="21"/>
      <c r="O346" s="21"/>
      <c r="P346" s="50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</row>
    <row r="347" spans="1:44" x14ac:dyDescent="0.3">
      <c r="A347" s="37">
        <v>43619</v>
      </c>
      <c r="B347" s="38">
        <v>43.325000000000003</v>
      </c>
      <c r="C347" s="38">
        <v>1692.69</v>
      </c>
      <c r="D347" s="38">
        <f t="shared" si="15"/>
        <v>932.26812276864462</v>
      </c>
      <c r="E347" s="39">
        <f t="shared" si="16"/>
        <v>-44.603602680034783</v>
      </c>
      <c r="F347" s="39">
        <f t="shared" si="17"/>
        <v>44.603602680034783</v>
      </c>
      <c r="G347" s="21"/>
      <c r="H347" s="21"/>
      <c r="I347" s="21"/>
      <c r="J347" s="21"/>
      <c r="K347" s="21"/>
      <c r="L347" s="21"/>
      <c r="M347" s="21"/>
      <c r="O347" s="21"/>
      <c r="P347" s="50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</row>
    <row r="348" spans="1:44" x14ac:dyDescent="0.3">
      <c r="A348" s="37">
        <v>43616</v>
      </c>
      <c r="B348" s="38">
        <v>43.767499999999998</v>
      </c>
      <c r="C348" s="38">
        <v>1775.07</v>
      </c>
      <c r="D348" s="38">
        <f t="shared" si="15"/>
        <v>976.8717254486794</v>
      </c>
      <c r="E348" s="39">
        <f t="shared" si="16"/>
        <v>-22.604423205337184</v>
      </c>
      <c r="F348" s="39">
        <f t="shared" si="17"/>
        <v>22.604423205337184</v>
      </c>
      <c r="G348" s="21"/>
      <c r="H348" s="21"/>
      <c r="I348" s="21"/>
      <c r="J348" s="21"/>
      <c r="K348" s="21"/>
      <c r="L348" s="21"/>
      <c r="M348" s="21"/>
      <c r="O348" s="21"/>
      <c r="P348" s="50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</row>
    <row r="349" spans="1:44" x14ac:dyDescent="0.3">
      <c r="A349" s="37">
        <v>43615</v>
      </c>
      <c r="B349" s="38">
        <v>44.575000000000003</v>
      </c>
      <c r="C349" s="38">
        <v>1816.32</v>
      </c>
      <c r="D349" s="38">
        <f t="shared" si="15"/>
        <v>999.47614865401658</v>
      </c>
      <c r="E349" s="39">
        <f t="shared" si="16"/>
        <v>-1.4407785605870913</v>
      </c>
      <c r="F349" s="39">
        <f t="shared" si="17"/>
        <v>1.4407785605870913</v>
      </c>
      <c r="G349" s="21"/>
      <c r="H349" s="21"/>
      <c r="I349" s="21"/>
      <c r="J349" s="21"/>
      <c r="K349" s="21"/>
      <c r="L349" s="21"/>
      <c r="M349" s="21"/>
      <c r="O349" s="21"/>
      <c r="P349" s="50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</row>
    <row r="350" spans="1:44" x14ac:dyDescent="0.3">
      <c r="A350" s="37">
        <v>43614</v>
      </c>
      <c r="B350" s="38">
        <v>44.344999999999999</v>
      </c>
      <c r="C350" s="38">
        <v>1819.19</v>
      </c>
      <c r="D350" s="38">
        <f t="shared" si="15"/>
        <v>1000.9169272146037</v>
      </c>
      <c r="E350" s="39">
        <f t="shared" si="16"/>
        <v>-9.3896554646444201</v>
      </c>
      <c r="F350" s="39">
        <f t="shared" si="17"/>
        <v>9.3896554646444201</v>
      </c>
      <c r="G350" s="21"/>
      <c r="H350" s="21"/>
      <c r="I350" s="21"/>
      <c r="J350" s="21"/>
      <c r="K350" s="21"/>
      <c r="L350" s="21"/>
      <c r="M350" s="21"/>
      <c r="O350" s="21"/>
      <c r="P350" s="50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</row>
    <row r="351" spans="1:44" x14ac:dyDescent="0.3">
      <c r="A351" s="37">
        <v>43613</v>
      </c>
      <c r="B351" s="38">
        <v>44.557499999999997</v>
      </c>
      <c r="C351" s="38">
        <v>1836.43</v>
      </c>
      <c r="D351" s="38">
        <f t="shared" si="15"/>
        <v>1010.3065826792481</v>
      </c>
      <c r="E351" s="39">
        <f t="shared" si="16"/>
        <v>7.0020426146547834</v>
      </c>
      <c r="F351" s="39">
        <f t="shared" si="17"/>
        <v>-7.0020426146547834</v>
      </c>
      <c r="G351" s="21"/>
      <c r="H351" s="21"/>
      <c r="I351" s="21"/>
      <c r="J351" s="21"/>
      <c r="K351" s="21"/>
      <c r="L351" s="21"/>
      <c r="M351" s="21"/>
      <c r="O351" s="21"/>
      <c r="P351" s="50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</row>
    <row r="352" spans="1:44" x14ac:dyDescent="0.3">
      <c r="A352" s="37">
        <v>43612</v>
      </c>
      <c r="B352" s="38">
        <v>44.7425</v>
      </c>
      <c r="C352" s="38">
        <v>1823.28</v>
      </c>
      <c r="D352" s="38">
        <f t="shared" si="15"/>
        <v>1003.3045400645933</v>
      </c>
      <c r="E352" s="39">
        <f t="shared" si="16"/>
        <v>0</v>
      </c>
      <c r="F352" s="39">
        <f t="shared" si="17"/>
        <v>0</v>
      </c>
      <c r="G352" s="21"/>
      <c r="H352" s="21"/>
      <c r="I352" s="21"/>
      <c r="J352" s="21"/>
      <c r="K352" s="21"/>
      <c r="L352" s="21"/>
      <c r="M352" s="21"/>
      <c r="O352" s="21"/>
      <c r="P352" s="50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</row>
    <row r="353" spans="1:44" x14ac:dyDescent="0.3">
      <c r="A353" s="37">
        <v>43609</v>
      </c>
      <c r="B353" s="38">
        <v>44.7425</v>
      </c>
      <c r="C353" s="38">
        <v>1823.28</v>
      </c>
      <c r="D353" s="38">
        <f t="shared" si="15"/>
        <v>1003.3045400645933</v>
      </c>
      <c r="E353" s="39">
        <f t="shared" si="16"/>
        <v>4.1243651852519179</v>
      </c>
      <c r="F353" s="39">
        <f t="shared" si="17"/>
        <v>-4.1243651852519179</v>
      </c>
      <c r="G353" s="21"/>
      <c r="H353" s="21"/>
      <c r="I353" s="21"/>
      <c r="J353" s="21"/>
      <c r="K353" s="21"/>
      <c r="L353" s="21"/>
      <c r="M353" s="21"/>
      <c r="O353" s="21"/>
      <c r="P353" s="50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</row>
    <row r="354" spans="1:44" x14ac:dyDescent="0.3">
      <c r="A354" s="37">
        <v>43608</v>
      </c>
      <c r="B354" s="38">
        <v>44.914999999999999</v>
      </c>
      <c r="C354" s="38">
        <v>1815.48</v>
      </c>
      <c r="D354" s="38">
        <f t="shared" si="15"/>
        <v>999.18017487934139</v>
      </c>
      <c r="E354" s="39">
        <f t="shared" si="16"/>
        <v>-24.18167906473991</v>
      </c>
      <c r="F354" s="39">
        <f t="shared" si="17"/>
        <v>24.18167906473991</v>
      </c>
      <c r="G354" s="21"/>
      <c r="H354" s="21"/>
      <c r="I354" s="21"/>
      <c r="J354" s="21"/>
      <c r="K354" s="21"/>
      <c r="L354" s="21"/>
      <c r="M354" s="21"/>
      <c r="O354" s="21"/>
      <c r="P354" s="50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</row>
    <row r="355" spans="1:44" x14ac:dyDescent="0.3">
      <c r="A355" s="37">
        <v>43607</v>
      </c>
      <c r="B355" s="38">
        <v>45.695</v>
      </c>
      <c r="C355" s="38">
        <v>1859.68</v>
      </c>
      <c r="D355" s="38">
        <f t="shared" si="15"/>
        <v>1023.3618539440813</v>
      </c>
      <c r="E355" s="39">
        <f t="shared" si="16"/>
        <v>0.72386297297714464</v>
      </c>
      <c r="F355" s="39">
        <f t="shared" si="17"/>
        <v>-0.72386297297714464</v>
      </c>
      <c r="G355" s="21"/>
      <c r="H355" s="21"/>
      <c r="I355" s="21"/>
      <c r="J355" s="21"/>
      <c r="K355" s="21"/>
      <c r="L355" s="21"/>
      <c r="M355" s="21"/>
      <c r="O355" s="21"/>
      <c r="P355" s="50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</row>
    <row r="356" spans="1:44" x14ac:dyDescent="0.3">
      <c r="A356" s="37">
        <v>43606</v>
      </c>
      <c r="B356" s="38">
        <v>46.65</v>
      </c>
      <c r="C356" s="38">
        <v>1857.52</v>
      </c>
      <c r="D356" s="38">
        <f t="shared" si="15"/>
        <v>1022.6379909711042</v>
      </c>
      <c r="E356" s="39">
        <f t="shared" si="16"/>
        <v>-0.37693132250535655</v>
      </c>
      <c r="F356" s="39">
        <f t="shared" si="17"/>
        <v>0.37693132250535655</v>
      </c>
      <c r="G356" s="21"/>
      <c r="H356" s="21"/>
      <c r="I356" s="21"/>
      <c r="J356" s="21"/>
      <c r="K356" s="21"/>
      <c r="L356" s="21"/>
      <c r="M356" s="21"/>
      <c r="O356" s="21"/>
      <c r="P356" s="50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</row>
    <row r="357" spans="1:44" x14ac:dyDescent="0.3">
      <c r="A357" s="37">
        <v>43605</v>
      </c>
      <c r="B357" s="38">
        <v>45.772500000000001</v>
      </c>
      <c r="C357" s="38">
        <v>1858.97</v>
      </c>
      <c r="D357" s="38">
        <f t="shared" si="15"/>
        <v>1023.0149222936095</v>
      </c>
      <c r="E357" s="39">
        <f t="shared" si="16"/>
        <v>-6.0869624643294173</v>
      </c>
      <c r="F357" s="39">
        <f t="shared" si="17"/>
        <v>6.0869624643294173</v>
      </c>
      <c r="G357" s="21"/>
      <c r="H357" s="21"/>
      <c r="I357" s="21"/>
      <c r="J357" s="21"/>
      <c r="K357" s="21"/>
      <c r="L357" s="21"/>
      <c r="M357" s="21"/>
      <c r="O357" s="21"/>
      <c r="P357" s="50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</row>
    <row r="358" spans="1:44" x14ac:dyDescent="0.3">
      <c r="A358" s="37">
        <v>43602</v>
      </c>
      <c r="B358" s="38">
        <v>47.25</v>
      </c>
      <c r="C358" s="38">
        <v>1869</v>
      </c>
      <c r="D358" s="38">
        <f t="shared" si="15"/>
        <v>1029.1018847579389</v>
      </c>
      <c r="E358" s="39">
        <f t="shared" si="16"/>
        <v>-20.912199635640945</v>
      </c>
      <c r="F358" s="39">
        <f t="shared" si="17"/>
        <v>20.912199635640945</v>
      </c>
      <c r="G358" s="21"/>
      <c r="H358" s="21"/>
      <c r="I358" s="21"/>
      <c r="J358" s="21"/>
      <c r="K358" s="21"/>
      <c r="L358" s="21"/>
      <c r="M358" s="21"/>
      <c r="O358" s="21"/>
      <c r="P358" s="50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</row>
    <row r="359" spans="1:44" x14ac:dyDescent="0.3">
      <c r="A359" s="37">
        <v>43601</v>
      </c>
      <c r="B359" s="38">
        <v>47.52</v>
      </c>
      <c r="C359" s="38">
        <v>1907.57</v>
      </c>
      <c r="D359" s="38">
        <f t="shared" si="15"/>
        <v>1050.0140843935799</v>
      </c>
      <c r="E359" s="39">
        <f t="shared" si="16"/>
        <v>19.532135056227844</v>
      </c>
      <c r="F359" s="39">
        <f t="shared" si="17"/>
        <v>-19.532135056227844</v>
      </c>
      <c r="G359" s="21"/>
      <c r="H359" s="21"/>
      <c r="I359" s="21"/>
      <c r="J359" s="21"/>
      <c r="K359" s="21"/>
      <c r="L359" s="21"/>
      <c r="M359" s="21"/>
      <c r="O359" s="21"/>
      <c r="P359" s="50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</row>
    <row r="360" spans="1:44" x14ac:dyDescent="0.3">
      <c r="A360" s="37">
        <v>43600</v>
      </c>
      <c r="B360" s="38">
        <v>47.73</v>
      </c>
      <c r="C360" s="38">
        <v>1871.15</v>
      </c>
      <c r="D360" s="38">
        <f t="shared" si="15"/>
        <v>1030.481949337352</v>
      </c>
      <c r="E360" s="39">
        <f t="shared" si="16"/>
        <v>16.984441563963514</v>
      </c>
      <c r="F360" s="39">
        <f t="shared" si="17"/>
        <v>-16.984441563963514</v>
      </c>
      <c r="G360" s="21"/>
      <c r="H360" s="21"/>
      <c r="I360" s="21"/>
      <c r="J360" s="21"/>
      <c r="K360" s="21"/>
      <c r="L360" s="21"/>
      <c r="M360" s="21"/>
      <c r="O360" s="21"/>
      <c r="P360" s="50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</row>
    <row r="361" spans="1:44" x14ac:dyDescent="0.3">
      <c r="A361" s="37">
        <v>43599</v>
      </c>
      <c r="B361" s="38">
        <v>47.164999999999999</v>
      </c>
      <c r="C361" s="38">
        <v>1840.12</v>
      </c>
      <c r="D361" s="38">
        <f t="shared" si="15"/>
        <v>1013.4975077733885</v>
      </c>
      <c r="E361" s="39">
        <f t="shared" si="16"/>
        <v>9.7383405982606064</v>
      </c>
      <c r="F361" s="39">
        <f t="shared" si="17"/>
        <v>-9.7383405982606064</v>
      </c>
      <c r="G361" s="21"/>
      <c r="H361" s="21"/>
      <c r="I361" s="21"/>
      <c r="J361" s="21"/>
      <c r="K361" s="21"/>
      <c r="L361" s="21"/>
      <c r="M361" s="21"/>
      <c r="O361" s="21"/>
      <c r="P361" s="50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</row>
    <row r="362" spans="1:44" x14ac:dyDescent="0.3">
      <c r="A362" s="37">
        <v>43598</v>
      </c>
      <c r="B362" s="38">
        <v>46.43</v>
      </c>
      <c r="C362" s="38">
        <v>1822.68</v>
      </c>
      <c r="D362" s="38">
        <f t="shared" si="15"/>
        <v>1003.7591671751279</v>
      </c>
      <c r="E362" s="39">
        <f t="shared" si="16"/>
        <v>-37.592940823042454</v>
      </c>
      <c r="F362" s="39">
        <f t="shared" si="17"/>
        <v>37.592940823042454</v>
      </c>
      <c r="G362" s="21"/>
      <c r="H362" s="21"/>
      <c r="I362" s="21"/>
      <c r="J362" s="21"/>
      <c r="K362" s="21"/>
      <c r="L362" s="21"/>
      <c r="M362" s="21"/>
      <c r="O362" s="21"/>
      <c r="P362" s="50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</row>
    <row r="363" spans="1:44" x14ac:dyDescent="0.3">
      <c r="A363" s="37">
        <v>43595</v>
      </c>
      <c r="B363" s="38">
        <v>49.295000000000002</v>
      </c>
      <c r="C363" s="38">
        <v>1889.98</v>
      </c>
      <c r="D363" s="38">
        <f t="shared" si="15"/>
        <v>1041.3521079981704</v>
      </c>
      <c r="E363" s="39">
        <f t="shared" si="16"/>
        <v>-5.7383422380926277</v>
      </c>
      <c r="F363" s="39">
        <f t="shared" si="17"/>
        <v>5.7383422380926277</v>
      </c>
      <c r="G363" s="21"/>
      <c r="H363" s="21"/>
      <c r="I363" s="21"/>
      <c r="J363" s="21"/>
      <c r="K363" s="21"/>
      <c r="L363" s="21"/>
      <c r="M363" s="21"/>
      <c r="O363" s="21"/>
      <c r="P363" s="50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</row>
    <row r="364" spans="1:44" x14ac:dyDescent="0.3">
      <c r="A364" s="37">
        <v>43594</v>
      </c>
      <c r="B364" s="38">
        <v>50.18</v>
      </c>
      <c r="C364" s="38">
        <v>1899.87</v>
      </c>
      <c r="D364" s="38">
        <f t="shared" si="15"/>
        <v>1047.090450236263</v>
      </c>
      <c r="E364" s="39">
        <f t="shared" si="16"/>
        <v>-9.8986651351581258</v>
      </c>
      <c r="F364" s="39">
        <f t="shared" si="17"/>
        <v>9.8986651351581258</v>
      </c>
      <c r="G364" s="21"/>
      <c r="H364" s="21"/>
      <c r="I364" s="21"/>
      <c r="J364" s="21"/>
      <c r="K364" s="21"/>
      <c r="L364" s="21"/>
      <c r="M364" s="21"/>
      <c r="O364" s="21"/>
      <c r="P364" s="50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</row>
    <row r="365" spans="1:44" x14ac:dyDescent="0.3">
      <c r="A365" s="37">
        <v>43593</v>
      </c>
      <c r="B365" s="38">
        <v>50.725000000000001</v>
      </c>
      <c r="C365" s="38">
        <v>1917.77</v>
      </c>
      <c r="D365" s="38">
        <f t="shared" si="15"/>
        <v>1056.9891153714211</v>
      </c>
      <c r="E365" s="39">
        <f t="shared" si="16"/>
        <v>-1.7362330762264264</v>
      </c>
      <c r="F365" s="39">
        <f t="shared" si="17"/>
        <v>1.7362330762264264</v>
      </c>
      <c r="G365" s="21"/>
      <c r="H365" s="21"/>
      <c r="I365" s="21"/>
      <c r="J365" s="21"/>
      <c r="K365" s="21"/>
      <c r="L365" s="21"/>
      <c r="M365" s="21"/>
      <c r="O365" s="21"/>
      <c r="P365" s="50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</row>
    <row r="366" spans="1:44" x14ac:dyDescent="0.3">
      <c r="A366" s="37">
        <v>43592</v>
      </c>
      <c r="B366" s="38">
        <v>50.715000000000003</v>
      </c>
      <c r="C366" s="38">
        <v>1921</v>
      </c>
      <c r="D366" s="38">
        <f t="shared" si="15"/>
        <v>1058.7253484476475</v>
      </c>
      <c r="E366" s="39">
        <f t="shared" si="16"/>
        <v>-16.57405244765323</v>
      </c>
      <c r="F366" s="39">
        <f t="shared" si="17"/>
        <v>16.57405244765323</v>
      </c>
      <c r="G366" s="21"/>
      <c r="H366" s="21"/>
      <c r="I366" s="21"/>
      <c r="J366" s="21"/>
      <c r="K366" s="21"/>
      <c r="L366" s="21"/>
      <c r="M366" s="21"/>
      <c r="O366" s="21"/>
      <c r="P366" s="50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</row>
    <row r="367" spans="1:44" x14ac:dyDescent="0.3">
      <c r="A367" s="37">
        <v>43591</v>
      </c>
      <c r="B367" s="38">
        <v>52.12</v>
      </c>
      <c r="C367" s="38">
        <v>1950.55</v>
      </c>
      <c r="D367" s="38">
        <f t="shared" si="15"/>
        <v>1075.2994008953008</v>
      </c>
      <c r="E367" s="39">
        <f t="shared" si="16"/>
        <v>-6.7959229623588726</v>
      </c>
      <c r="F367" s="39">
        <f t="shared" si="17"/>
        <v>6.7959229623588726</v>
      </c>
      <c r="G367" s="21"/>
      <c r="H367" s="21"/>
      <c r="I367" s="21"/>
      <c r="J367" s="21"/>
      <c r="K367" s="21"/>
      <c r="L367" s="21"/>
      <c r="M367" s="21"/>
      <c r="O367" s="21"/>
      <c r="P367" s="50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</row>
    <row r="368" spans="1:44" x14ac:dyDescent="0.3">
      <c r="A368" s="37">
        <v>43588</v>
      </c>
      <c r="B368" s="38">
        <v>52.9375</v>
      </c>
      <c r="C368" s="38">
        <v>1962.46</v>
      </c>
      <c r="D368" s="38">
        <f t="shared" si="15"/>
        <v>1082.0953238576597</v>
      </c>
      <c r="E368" s="39">
        <f t="shared" si="16"/>
        <v>33.52122077748686</v>
      </c>
      <c r="F368" s="39">
        <f t="shared" si="17"/>
        <v>-33.52122077748686</v>
      </c>
      <c r="G368" s="21"/>
      <c r="H368" s="21"/>
      <c r="I368" s="21"/>
      <c r="J368" s="21"/>
      <c r="K368" s="21"/>
      <c r="L368" s="21"/>
      <c r="M368" s="21"/>
      <c r="O368" s="21"/>
      <c r="P368" s="50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</row>
    <row r="369" spans="1:44" x14ac:dyDescent="0.3">
      <c r="A369" s="37">
        <v>43587</v>
      </c>
      <c r="B369" s="38">
        <v>52.287500000000001</v>
      </c>
      <c r="C369" s="38">
        <v>1900.82</v>
      </c>
      <c r="D369" s="38">
        <f t="shared" si="15"/>
        <v>1048.5741030801728</v>
      </c>
      <c r="E369" s="39">
        <f t="shared" si="16"/>
        <v>-5.9247867552521711</v>
      </c>
      <c r="F369" s="39">
        <f t="shared" si="17"/>
        <v>5.9247867552521711</v>
      </c>
      <c r="G369" s="21"/>
      <c r="H369" s="21"/>
      <c r="I369" s="21"/>
      <c r="J369" s="21"/>
      <c r="K369" s="21"/>
      <c r="L369" s="21"/>
      <c r="M369" s="21"/>
      <c r="O369" s="21"/>
      <c r="P369" s="50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</row>
    <row r="370" spans="1:44" x14ac:dyDescent="0.3">
      <c r="A370" s="37">
        <v>43586</v>
      </c>
      <c r="B370" s="38">
        <v>52.63</v>
      </c>
      <c r="C370" s="38">
        <v>1911.52</v>
      </c>
      <c r="D370" s="38">
        <f t="shared" si="15"/>
        <v>1054.498889835425</v>
      </c>
      <c r="E370" s="39">
        <f t="shared" si="16"/>
        <v>-6.9491034239522378</v>
      </c>
      <c r="F370" s="39">
        <f t="shared" si="17"/>
        <v>6.9491034239522378</v>
      </c>
      <c r="G370" s="21"/>
      <c r="H370" s="21"/>
      <c r="I370" s="21"/>
      <c r="J370" s="21"/>
      <c r="K370" s="21"/>
      <c r="L370" s="21"/>
      <c r="M370" s="21"/>
      <c r="O370" s="21"/>
      <c r="P370" s="50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</row>
    <row r="371" spans="1:44" x14ac:dyDescent="0.3">
      <c r="A371" s="37">
        <v>43585</v>
      </c>
      <c r="B371" s="38">
        <v>50.167499999999997</v>
      </c>
      <c r="C371" s="38">
        <v>1926.52</v>
      </c>
      <c r="D371" s="38">
        <f t="shared" si="15"/>
        <v>1061.4479932593772</v>
      </c>
      <c r="E371" s="39">
        <f t="shared" si="16"/>
        <v>-6.873147024004993</v>
      </c>
      <c r="F371" s="39">
        <f t="shared" si="17"/>
        <v>6.873147024004993</v>
      </c>
      <c r="G371" s="21"/>
      <c r="H371" s="21"/>
      <c r="I371" s="21"/>
      <c r="J371" s="21"/>
      <c r="K371" s="21"/>
      <c r="L371" s="21"/>
      <c r="M371" s="21"/>
      <c r="O371" s="21"/>
      <c r="P371" s="50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</row>
    <row r="372" spans="1:44" x14ac:dyDescent="0.3">
      <c r="A372" s="37">
        <v>43584</v>
      </c>
      <c r="B372" s="38">
        <v>51.152500000000003</v>
      </c>
      <c r="C372" s="38">
        <v>1938.43</v>
      </c>
      <c r="D372" s="38">
        <f t="shared" si="15"/>
        <v>1068.3211402833822</v>
      </c>
      <c r="E372" s="39">
        <f t="shared" si="16"/>
        <v>-6.5395915411640999</v>
      </c>
      <c r="F372" s="39">
        <f t="shared" si="17"/>
        <v>6.5395915411640999</v>
      </c>
      <c r="G372" s="21"/>
      <c r="H372" s="21"/>
      <c r="I372" s="21"/>
      <c r="J372" s="21"/>
      <c r="K372" s="21"/>
      <c r="L372" s="21"/>
      <c r="M372" s="21"/>
      <c r="O372" s="21"/>
      <c r="P372" s="50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</row>
    <row r="373" spans="1:44" x14ac:dyDescent="0.3">
      <c r="A373" s="37">
        <v>43581</v>
      </c>
      <c r="B373" s="38">
        <v>51.075000000000003</v>
      </c>
      <c r="C373" s="38">
        <v>1950.63</v>
      </c>
      <c r="D373" s="38">
        <f t="shared" si="15"/>
        <v>1074.8607318245463</v>
      </c>
      <c r="E373" s="39">
        <f t="shared" si="16"/>
        <v>25.961970164048353</v>
      </c>
      <c r="F373" s="39">
        <f t="shared" si="17"/>
        <v>-25.961970164048353</v>
      </c>
      <c r="G373" s="21"/>
      <c r="H373" s="21"/>
      <c r="I373" s="21"/>
      <c r="J373" s="21"/>
      <c r="K373" s="21"/>
      <c r="L373" s="21"/>
      <c r="M373" s="21"/>
      <c r="O373" s="21"/>
      <c r="P373" s="50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</row>
    <row r="374" spans="1:44" x14ac:dyDescent="0.3">
      <c r="A374" s="37">
        <v>43580</v>
      </c>
      <c r="B374" s="38">
        <v>51.32</v>
      </c>
      <c r="C374" s="38">
        <v>1902.25</v>
      </c>
      <c r="D374" s="38">
        <f t="shared" si="15"/>
        <v>1048.8987616604979</v>
      </c>
      <c r="E374" s="39">
        <f t="shared" si="16"/>
        <v>5.2792001216175777E-2</v>
      </c>
      <c r="F374" s="39">
        <f t="shared" si="17"/>
        <v>-5.2792001216175777E-2</v>
      </c>
      <c r="G374" s="21"/>
      <c r="H374" s="21"/>
      <c r="I374" s="21"/>
      <c r="J374" s="21"/>
      <c r="K374" s="21"/>
      <c r="L374" s="21"/>
      <c r="M374" s="21"/>
      <c r="O374" s="21"/>
      <c r="P374" s="50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</row>
    <row r="375" spans="1:44" x14ac:dyDescent="0.3">
      <c r="A375" s="37">
        <v>43579</v>
      </c>
      <c r="B375" s="38">
        <v>51.79</v>
      </c>
      <c r="C375" s="38">
        <v>1901.75</v>
      </c>
      <c r="D375" s="38">
        <f t="shared" si="15"/>
        <v>1048.8459696592818</v>
      </c>
      <c r="E375" s="39">
        <f t="shared" si="16"/>
        <v>-11.904800522348978</v>
      </c>
      <c r="F375" s="39">
        <f t="shared" si="17"/>
        <v>11.904800522348978</v>
      </c>
      <c r="G375" s="21"/>
      <c r="H375" s="21"/>
      <c r="I375" s="21"/>
      <c r="J375" s="21"/>
      <c r="K375" s="21"/>
      <c r="L375" s="21"/>
      <c r="M375" s="21"/>
      <c r="O375" s="21"/>
      <c r="P375" s="50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</row>
    <row r="376" spans="1:44" x14ac:dyDescent="0.3">
      <c r="A376" s="37">
        <v>43578</v>
      </c>
      <c r="B376" s="38">
        <v>51.87</v>
      </c>
      <c r="C376" s="38">
        <v>1923.77</v>
      </c>
      <c r="D376" s="38">
        <f t="shared" si="15"/>
        <v>1060.7507701816307</v>
      </c>
      <c r="E376" s="39">
        <f t="shared" si="16"/>
        <v>19.990528106636702</v>
      </c>
      <c r="F376" s="39">
        <f t="shared" si="17"/>
        <v>-19.990528106636702</v>
      </c>
      <c r="G376" s="21"/>
      <c r="H376" s="21"/>
      <c r="I376" s="21"/>
      <c r="J376" s="21"/>
      <c r="K376" s="21"/>
      <c r="L376" s="21"/>
      <c r="M376" s="21"/>
      <c r="O376" s="21"/>
      <c r="P376" s="50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</row>
    <row r="377" spans="1:44" x14ac:dyDescent="0.3">
      <c r="A377" s="37">
        <v>43577</v>
      </c>
      <c r="B377" s="38">
        <v>51.1325</v>
      </c>
      <c r="C377" s="38">
        <v>1887.31</v>
      </c>
      <c r="D377" s="38">
        <f t="shared" si="15"/>
        <v>1040.760242074994</v>
      </c>
      <c r="E377" s="39">
        <f t="shared" si="16"/>
        <v>13.885400423659121</v>
      </c>
      <c r="F377" s="39">
        <f t="shared" si="17"/>
        <v>-13.885400423659121</v>
      </c>
      <c r="G377" s="21"/>
      <c r="H377" s="21"/>
      <c r="I377" s="21"/>
      <c r="J377" s="21"/>
      <c r="K377" s="21"/>
      <c r="L377" s="21"/>
      <c r="M377" s="21"/>
      <c r="O377" s="21"/>
      <c r="P377" s="50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</row>
    <row r="378" spans="1:44" x14ac:dyDescent="0.3">
      <c r="A378" s="37">
        <v>43574</v>
      </c>
      <c r="B378" s="38">
        <v>50.965000000000003</v>
      </c>
      <c r="C378" s="38">
        <v>1861.69</v>
      </c>
      <c r="D378" s="38">
        <f t="shared" si="15"/>
        <v>1026.8748416513349</v>
      </c>
      <c r="E378" s="39">
        <f t="shared" si="16"/>
        <v>0</v>
      </c>
      <c r="F378" s="39">
        <f t="shared" si="17"/>
        <v>0</v>
      </c>
      <c r="G378" s="21"/>
      <c r="H378" s="21"/>
      <c r="I378" s="21"/>
      <c r="J378" s="21"/>
      <c r="K378" s="21"/>
      <c r="L378" s="21"/>
      <c r="M378" s="21"/>
      <c r="O378" s="21"/>
      <c r="P378" s="50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</row>
    <row r="379" spans="1:44" x14ac:dyDescent="0.3">
      <c r="A379" s="37">
        <v>43573</v>
      </c>
      <c r="B379" s="38">
        <v>50.965000000000003</v>
      </c>
      <c r="C379" s="38">
        <v>1861.69</v>
      </c>
      <c r="D379" s="38">
        <f t="shared" si="15"/>
        <v>1026.8748416513349</v>
      </c>
      <c r="E379" s="39">
        <f t="shared" si="16"/>
        <v>-1.6028077361111173</v>
      </c>
      <c r="F379" s="39">
        <f t="shared" si="17"/>
        <v>1.6028077361111173</v>
      </c>
      <c r="G379" s="21"/>
      <c r="H379" s="21"/>
      <c r="I379" s="21"/>
      <c r="J379" s="21"/>
      <c r="K379" s="21"/>
      <c r="L379" s="21"/>
      <c r="M379" s="21"/>
      <c r="O379" s="21"/>
      <c r="P379" s="50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</row>
    <row r="380" spans="1:44" x14ac:dyDescent="0.3">
      <c r="A380" s="37">
        <v>43572</v>
      </c>
      <c r="B380" s="38">
        <v>50.782499999999999</v>
      </c>
      <c r="C380" s="38">
        <v>1864.82</v>
      </c>
      <c r="D380" s="38">
        <f t="shared" si="15"/>
        <v>1028.477649387446</v>
      </c>
      <c r="E380" s="39">
        <f t="shared" si="16"/>
        <v>1.4065582690566316</v>
      </c>
      <c r="F380" s="39">
        <f t="shared" si="17"/>
        <v>-1.4065582690566316</v>
      </c>
      <c r="G380" s="21"/>
      <c r="H380" s="21"/>
      <c r="I380" s="21"/>
      <c r="J380" s="21"/>
      <c r="K380" s="21"/>
      <c r="L380" s="21"/>
      <c r="M380" s="21"/>
      <c r="O380" s="21"/>
      <c r="P380" s="50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</row>
    <row r="381" spans="1:44" x14ac:dyDescent="0.3">
      <c r="A381" s="37">
        <v>43571</v>
      </c>
      <c r="B381" s="38">
        <v>49.8125</v>
      </c>
      <c r="C381" s="38">
        <v>1863.04</v>
      </c>
      <c r="D381" s="38">
        <f t="shared" si="15"/>
        <v>1027.0710911183894</v>
      </c>
      <c r="E381" s="39">
        <f t="shared" si="16"/>
        <v>9.7952234042147666</v>
      </c>
      <c r="F381" s="39">
        <f t="shared" si="17"/>
        <v>-9.7952234042147666</v>
      </c>
      <c r="G381" s="21"/>
      <c r="H381" s="21"/>
      <c r="I381" s="21"/>
      <c r="J381" s="21"/>
      <c r="K381" s="21"/>
      <c r="L381" s="21"/>
      <c r="M381" s="21"/>
      <c r="O381" s="21"/>
      <c r="P381" s="50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</row>
    <row r="382" spans="1:44" x14ac:dyDescent="0.3">
      <c r="A382" s="37">
        <v>43570</v>
      </c>
      <c r="B382" s="38">
        <v>49.807499999999997</v>
      </c>
      <c r="C382" s="38">
        <v>1844.87</v>
      </c>
      <c r="D382" s="38">
        <f t="shared" si="15"/>
        <v>1017.2758677141746</v>
      </c>
      <c r="E382" s="39">
        <f t="shared" si="16"/>
        <v>1.0170126207126486</v>
      </c>
      <c r="F382" s="39">
        <f t="shared" si="17"/>
        <v>-1.0170126207126486</v>
      </c>
      <c r="G382" s="21"/>
      <c r="H382" s="21"/>
      <c r="I382" s="21"/>
      <c r="J382" s="21"/>
      <c r="K382" s="21"/>
      <c r="L382" s="21"/>
      <c r="M382" s="21"/>
      <c r="O382" s="21"/>
      <c r="P382" s="50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</row>
    <row r="383" spans="1:44" x14ac:dyDescent="0.3">
      <c r="A383" s="37">
        <v>43567</v>
      </c>
      <c r="B383" s="38">
        <v>49.717500000000001</v>
      </c>
      <c r="C383" s="38">
        <v>1843.06</v>
      </c>
      <c r="D383" s="38">
        <f t="shared" si="15"/>
        <v>1016.258855093462</v>
      </c>
      <c r="E383" s="39">
        <f t="shared" si="16"/>
        <v>-0.55357121773579365</v>
      </c>
      <c r="F383" s="39">
        <f t="shared" si="17"/>
        <v>0.55357121773579365</v>
      </c>
      <c r="G383" s="21"/>
      <c r="H383" s="21"/>
      <c r="I383" s="21"/>
      <c r="J383" s="21"/>
      <c r="K383" s="21"/>
      <c r="L383" s="21"/>
      <c r="M383" s="21"/>
      <c r="O383" s="21"/>
      <c r="P383" s="50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</row>
    <row r="384" spans="1:44" x14ac:dyDescent="0.3">
      <c r="A384" s="37">
        <v>43566</v>
      </c>
      <c r="B384" s="38">
        <v>49.737499999999997</v>
      </c>
      <c r="C384" s="38">
        <v>1844.07</v>
      </c>
      <c r="D384" s="38">
        <f t="shared" si="15"/>
        <v>1016.8124263111978</v>
      </c>
      <c r="E384" s="39">
        <f t="shared" si="16"/>
        <v>-1.9494961478932282</v>
      </c>
      <c r="F384" s="39">
        <f t="shared" si="17"/>
        <v>1.9494961478932282</v>
      </c>
      <c r="G384" s="21"/>
      <c r="H384" s="21"/>
      <c r="I384" s="21"/>
      <c r="J384" s="21"/>
      <c r="K384" s="21"/>
      <c r="L384" s="21"/>
      <c r="M384" s="21"/>
      <c r="O384" s="21"/>
      <c r="P384" s="50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</row>
    <row r="385" spans="1:44" x14ac:dyDescent="0.3">
      <c r="A385" s="37">
        <v>43565</v>
      </c>
      <c r="B385" s="38">
        <v>50.155000000000001</v>
      </c>
      <c r="C385" s="38">
        <v>1847.33</v>
      </c>
      <c r="D385" s="38">
        <f t="shared" si="15"/>
        <v>1018.761922459091</v>
      </c>
      <c r="E385" s="39">
        <f t="shared" si="16"/>
        <v>6.3217508594134415</v>
      </c>
      <c r="F385" s="39">
        <f t="shared" si="17"/>
        <v>-6.3217508594134415</v>
      </c>
      <c r="G385" s="21"/>
      <c r="H385" s="21"/>
      <c r="I385" s="21"/>
      <c r="J385" s="21"/>
      <c r="K385" s="21"/>
      <c r="L385" s="21"/>
      <c r="M385" s="21"/>
      <c r="O385" s="21"/>
      <c r="P385" s="50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</row>
    <row r="386" spans="1:44" x14ac:dyDescent="0.3">
      <c r="A386" s="37">
        <v>43564</v>
      </c>
      <c r="B386" s="38">
        <v>49.875</v>
      </c>
      <c r="C386" s="38">
        <v>1835.84</v>
      </c>
      <c r="D386" s="38">
        <f t="shared" ref="D386:D449" si="18">B386*$I$1+C386*$I$2</f>
        <v>1012.4401715996776</v>
      </c>
      <c r="E386" s="39">
        <f t="shared" ref="E386:E449" si="19">D386-D387</f>
        <v>-7.6253866565623412</v>
      </c>
      <c r="F386" s="39">
        <f t="shared" ref="F386:F449" si="20">-E386</f>
        <v>7.6253866565623412</v>
      </c>
      <c r="G386" s="21"/>
      <c r="H386" s="21"/>
      <c r="I386" s="21"/>
      <c r="J386" s="21"/>
      <c r="K386" s="21"/>
      <c r="L386" s="21"/>
      <c r="M386" s="21"/>
      <c r="O386" s="21"/>
      <c r="P386" s="50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</row>
    <row r="387" spans="1:44" x14ac:dyDescent="0.3">
      <c r="A387" s="37">
        <v>43563</v>
      </c>
      <c r="B387" s="38">
        <v>50.024999999999999</v>
      </c>
      <c r="C387" s="38">
        <v>1849.86</v>
      </c>
      <c r="D387" s="38">
        <f t="shared" si="18"/>
        <v>1020.0655582562399</v>
      </c>
      <c r="E387" s="39">
        <f t="shared" si="19"/>
        <v>7.1374325508809306</v>
      </c>
      <c r="F387" s="39">
        <f t="shared" si="20"/>
        <v>-7.1374325508809306</v>
      </c>
      <c r="G387" s="21"/>
      <c r="H387" s="21"/>
      <c r="I387" s="21"/>
      <c r="J387" s="21"/>
      <c r="K387" s="21"/>
      <c r="L387" s="21"/>
      <c r="M387" s="21"/>
      <c r="O387" s="21"/>
      <c r="P387" s="50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</row>
    <row r="388" spans="1:44" x14ac:dyDescent="0.3">
      <c r="A388" s="37">
        <v>43560</v>
      </c>
      <c r="B388" s="38">
        <v>49.25</v>
      </c>
      <c r="C388" s="38">
        <v>1837.28</v>
      </c>
      <c r="D388" s="38">
        <f t="shared" si="18"/>
        <v>1012.928125705359</v>
      </c>
      <c r="E388" s="39">
        <f t="shared" si="19"/>
        <v>10.078648744329939</v>
      </c>
      <c r="F388" s="39">
        <f t="shared" si="20"/>
        <v>-10.078648744329939</v>
      </c>
      <c r="G388" s="21"/>
      <c r="H388" s="21"/>
      <c r="I388" s="21"/>
      <c r="J388" s="21"/>
      <c r="K388" s="21"/>
      <c r="L388" s="21"/>
      <c r="M388" s="21"/>
      <c r="O388" s="21"/>
      <c r="P388" s="50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</row>
    <row r="389" spans="1:44" x14ac:dyDescent="0.3">
      <c r="A389" s="37">
        <v>43559</v>
      </c>
      <c r="B389" s="38">
        <v>48.922499999999999</v>
      </c>
      <c r="C389" s="38">
        <v>1818.86</v>
      </c>
      <c r="D389" s="38">
        <f t="shared" si="18"/>
        <v>1002.849476961029</v>
      </c>
      <c r="E389" s="39">
        <f t="shared" si="19"/>
        <v>-0.9524995900420663</v>
      </c>
      <c r="F389" s="39">
        <f t="shared" si="20"/>
        <v>0.9524995900420663</v>
      </c>
      <c r="G389" s="21"/>
      <c r="H389" s="21"/>
      <c r="I389" s="21"/>
      <c r="J389" s="21"/>
      <c r="K389" s="21"/>
      <c r="L389" s="21"/>
      <c r="M389" s="21"/>
      <c r="O389" s="21"/>
      <c r="P389" s="50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</row>
    <row r="390" spans="1:44" x14ac:dyDescent="0.3">
      <c r="A390" s="37">
        <v>43558</v>
      </c>
      <c r="B390" s="38">
        <v>48.837499999999999</v>
      </c>
      <c r="C390" s="38">
        <v>1820.7</v>
      </c>
      <c r="D390" s="38">
        <f t="shared" si="18"/>
        <v>1003.8019765510711</v>
      </c>
      <c r="E390" s="39">
        <f t="shared" si="19"/>
        <v>3.7751122760485032</v>
      </c>
      <c r="F390" s="39">
        <f t="shared" si="20"/>
        <v>-3.7751122760485032</v>
      </c>
      <c r="G390" s="21"/>
      <c r="H390" s="21"/>
      <c r="I390" s="21"/>
      <c r="J390" s="21"/>
      <c r="K390" s="21"/>
      <c r="L390" s="21"/>
      <c r="M390" s="21"/>
      <c r="O390" s="21"/>
      <c r="P390" s="50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</row>
    <row r="391" spans="1:44" x14ac:dyDescent="0.3">
      <c r="A391" s="37">
        <v>43557</v>
      </c>
      <c r="B391" s="38">
        <v>48.505000000000003</v>
      </c>
      <c r="C391" s="38">
        <v>1813.98</v>
      </c>
      <c r="D391" s="38">
        <f t="shared" si="18"/>
        <v>1000.0268642750226</v>
      </c>
      <c r="E391" s="39">
        <f t="shared" si="19"/>
        <v>0.20724045247379763</v>
      </c>
      <c r="F391" s="39">
        <f t="shared" si="20"/>
        <v>-0.20724045247379763</v>
      </c>
      <c r="G391" s="21"/>
      <c r="H391" s="21"/>
      <c r="I391" s="21"/>
      <c r="J391" s="21"/>
      <c r="K391" s="21"/>
      <c r="L391" s="21"/>
      <c r="M391" s="21"/>
      <c r="O391" s="21"/>
      <c r="P391" s="50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</row>
    <row r="392" spans="1:44" x14ac:dyDescent="0.3">
      <c r="A392" s="37">
        <v>43556</v>
      </c>
      <c r="B392" s="38">
        <v>47.81</v>
      </c>
      <c r="C392" s="38">
        <v>1814.19</v>
      </c>
      <c r="D392" s="38">
        <f t="shared" si="18"/>
        <v>999.81962382254881</v>
      </c>
      <c r="E392" s="39">
        <f t="shared" si="19"/>
        <v>18.171535154917592</v>
      </c>
      <c r="F392" s="39">
        <f t="shared" si="20"/>
        <v>-18.171535154917592</v>
      </c>
      <c r="G392" s="21"/>
      <c r="H392" s="21"/>
      <c r="I392" s="21"/>
      <c r="J392" s="21"/>
      <c r="K392" s="21"/>
      <c r="L392" s="21"/>
      <c r="M392" s="21"/>
      <c r="O392" s="21"/>
      <c r="P392" s="50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</row>
    <row r="393" spans="1:44" x14ac:dyDescent="0.3">
      <c r="A393" s="37">
        <v>43553</v>
      </c>
      <c r="B393" s="38">
        <v>47.487499999999997</v>
      </c>
      <c r="C393" s="38">
        <v>1780.75</v>
      </c>
      <c r="D393" s="38">
        <f t="shared" si="18"/>
        <v>981.64808866763121</v>
      </c>
      <c r="E393" s="39">
        <f t="shared" si="19"/>
        <v>4.0923524005557965</v>
      </c>
      <c r="F393" s="39">
        <f t="shared" si="20"/>
        <v>-4.0923524005557965</v>
      </c>
      <c r="G393" s="21"/>
      <c r="H393" s="21"/>
      <c r="I393" s="21"/>
      <c r="J393" s="21"/>
      <c r="K393" s="21"/>
      <c r="L393" s="21"/>
      <c r="M393" s="21"/>
      <c r="O393" s="21"/>
      <c r="P393" s="50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</row>
    <row r="394" spans="1:44" x14ac:dyDescent="0.3">
      <c r="A394" s="37">
        <v>43552</v>
      </c>
      <c r="B394" s="38">
        <v>47.18</v>
      </c>
      <c r="C394" s="38">
        <v>1773.42</v>
      </c>
      <c r="D394" s="38">
        <f t="shared" si="18"/>
        <v>977.55573626707542</v>
      </c>
      <c r="E394" s="39">
        <f t="shared" si="19"/>
        <v>4.1895925250631763</v>
      </c>
      <c r="F394" s="39">
        <f t="shared" si="20"/>
        <v>-4.1895925250631763</v>
      </c>
      <c r="G394" s="21"/>
      <c r="H394" s="21"/>
      <c r="I394" s="21"/>
      <c r="J394" s="21"/>
      <c r="K394" s="21"/>
      <c r="L394" s="21"/>
      <c r="M394" s="21"/>
      <c r="O394" s="21"/>
      <c r="P394" s="50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</row>
    <row r="395" spans="1:44" x14ac:dyDescent="0.3">
      <c r="A395" s="37">
        <v>43551</v>
      </c>
      <c r="B395" s="38">
        <v>47.1175</v>
      </c>
      <c r="C395" s="38">
        <v>1765.7</v>
      </c>
      <c r="D395" s="38">
        <f t="shared" si="18"/>
        <v>973.36614374201224</v>
      </c>
      <c r="E395" s="39">
        <f t="shared" si="19"/>
        <v>-9.5399960644033399</v>
      </c>
      <c r="F395" s="39">
        <f t="shared" si="20"/>
        <v>9.5399960644033399</v>
      </c>
      <c r="G395" s="21"/>
      <c r="H395" s="21"/>
      <c r="I395" s="21"/>
      <c r="J395" s="21"/>
      <c r="K395" s="21"/>
      <c r="L395" s="21"/>
      <c r="M395" s="21"/>
      <c r="O395" s="21"/>
      <c r="P395" s="50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</row>
    <row r="396" spans="1:44" x14ac:dyDescent="0.3">
      <c r="A396" s="37">
        <v>43550</v>
      </c>
      <c r="B396" s="38">
        <v>46.697499999999998</v>
      </c>
      <c r="C396" s="38">
        <v>1783.76</v>
      </c>
      <c r="D396" s="38">
        <f t="shared" si="18"/>
        <v>982.90613980641558</v>
      </c>
      <c r="E396" s="39">
        <f t="shared" si="19"/>
        <v>4.8953712496336266</v>
      </c>
      <c r="F396" s="39">
        <f t="shared" si="20"/>
        <v>-4.8953712496336266</v>
      </c>
      <c r="G396" s="21"/>
      <c r="H396" s="21"/>
      <c r="I396" s="21"/>
      <c r="J396" s="21"/>
      <c r="K396" s="21"/>
      <c r="L396" s="21"/>
      <c r="M396" s="21"/>
      <c r="O396" s="21"/>
      <c r="P396" s="50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</row>
    <row r="397" spans="1:44" x14ac:dyDescent="0.3">
      <c r="A397" s="37">
        <v>43549</v>
      </c>
      <c r="B397" s="38">
        <v>47.185000000000002</v>
      </c>
      <c r="C397" s="38">
        <v>1774.26</v>
      </c>
      <c r="D397" s="38">
        <f t="shared" si="18"/>
        <v>978.01076855678195</v>
      </c>
      <c r="E397" s="39">
        <f t="shared" si="19"/>
        <v>4.8484881157131667</v>
      </c>
      <c r="F397" s="39">
        <f t="shared" si="20"/>
        <v>-4.8484881157131667</v>
      </c>
      <c r="G397" s="21"/>
      <c r="H397" s="21"/>
      <c r="I397" s="21"/>
      <c r="J397" s="21"/>
      <c r="K397" s="21"/>
      <c r="L397" s="21"/>
      <c r="M397" s="21"/>
      <c r="O397" s="21"/>
      <c r="P397" s="50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</row>
    <row r="398" spans="1:44" x14ac:dyDescent="0.3">
      <c r="A398" s="37">
        <v>43546</v>
      </c>
      <c r="B398" s="38">
        <v>47.762500000000003</v>
      </c>
      <c r="C398" s="38">
        <v>1764.77</v>
      </c>
      <c r="D398" s="38">
        <f t="shared" si="18"/>
        <v>973.16228044106879</v>
      </c>
      <c r="E398" s="39">
        <f t="shared" si="19"/>
        <v>-29.833624974257987</v>
      </c>
      <c r="F398" s="39">
        <f t="shared" si="20"/>
        <v>29.833624974257987</v>
      </c>
      <c r="G398" s="21"/>
      <c r="H398" s="21"/>
      <c r="I398" s="21"/>
      <c r="J398" s="21"/>
      <c r="K398" s="21"/>
      <c r="L398" s="21"/>
      <c r="M398" s="21"/>
      <c r="O398" s="21"/>
      <c r="P398" s="50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</row>
    <row r="399" spans="1:44" x14ac:dyDescent="0.3">
      <c r="A399" s="37">
        <v>43545</v>
      </c>
      <c r="B399" s="38">
        <v>48.772500000000001</v>
      </c>
      <c r="C399" s="38">
        <v>1819.26</v>
      </c>
      <c r="D399" s="38">
        <f t="shared" si="18"/>
        <v>1002.9959054153268</v>
      </c>
      <c r="E399" s="39">
        <f t="shared" si="19"/>
        <v>12.650498932610958</v>
      </c>
      <c r="F399" s="39">
        <f t="shared" si="20"/>
        <v>-12.650498932610958</v>
      </c>
      <c r="G399" s="21"/>
      <c r="H399" s="21"/>
      <c r="I399" s="21"/>
      <c r="J399" s="21"/>
      <c r="K399" s="21"/>
      <c r="L399" s="21"/>
      <c r="M399" s="21"/>
      <c r="O399" s="21"/>
      <c r="P399" s="50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</row>
    <row r="400" spans="1:44" x14ac:dyDescent="0.3">
      <c r="A400" s="37">
        <v>43544</v>
      </c>
      <c r="B400" s="38">
        <v>47.04</v>
      </c>
      <c r="C400" s="38">
        <v>1797.27</v>
      </c>
      <c r="D400" s="38">
        <f t="shared" si="18"/>
        <v>990.34540648271582</v>
      </c>
      <c r="E400" s="39">
        <f t="shared" si="19"/>
        <v>19.277865920179693</v>
      </c>
      <c r="F400" s="39">
        <f t="shared" si="20"/>
        <v>-19.277865920179693</v>
      </c>
      <c r="G400" s="21"/>
      <c r="H400" s="21"/>
      <c r="I400" s="21"/>
      <c r="J400" s="21"/>
      <c r="K400" s="21"/>
      <c r="L400" s="21"/>
      <c r="M400" s="21"/>
      <c r="O400" s="21"/>
      <c r="P400" s="50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</row>
    <row r="401" spans="1:44" x14ac:dyDescent="0.3">
      <c r="A401" s="37">
        <v>43543</v>
      </c>
      <c r="B401" s="38">
        <v>46.6325</v>
      </c>
      <c r="C401" s="38">
        <v>1761.85</v>
      </c>
      <c r="D401" s="38">
        <f t="shared" si="18"/>
        <v>971.06754056253612</v>
      </c>
      <c r="E401" s="39">
        <f t="shared" si="19"/>
        <v>10.445791179801631</v>
      </c>
      <c r="F401" s="39">
        <f t="shared" si="20"/>
        <v>-10.445791179801631</v>
      </c>
      <c r="G401" s="21"/>
      <c r="H401" s="21"/>
      <c r="I401" s="21"/>
      <c r="J401" s="21"/>
      <c r="K401" s="21"/>
      <c r="L401" s="21"/>
      <c r="M401" s="21"/>
      <c r="O401" s="21"/>
      <c r="P401" s="50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</row>
    <row r="402" spans="1:44" x14ac:dyDescent="0.3">
      <c r="A402" s="37">
        <v>43542</v>
      </c>
      <c r="B402" s="38">
        <v>47.005000000000003</v>
      </c>
      <c r="C402" s="38">
        <v>1742.15</v>
      </c>
      <c r="D402" s="38">
        <f t="shared" si="18"/>
        <v>960.62174938273449</v>
      </c>
      <c r="E402" s="39">
        <f t="shared" si="19"/>
        <v>16.274636614068413</v>
      </c>
      <c r="F402" s="39">
        <f t="shared" si="20"/>
        <v>-16.274636614068413</v>
      </c>
      <c r="G402" s="21"/>
      <c r="H402" s="21"/>
      <c r="I402" s="21"/>
      <c r="J402" s="21"/>
      <c r="K402" s="21"/>
      <c r="L402" s="21"/>
      <c r="M402" s="21"/>
      <c r="O402" s="21"/>
      <c r="P402" s="50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</row>
    <row r="403" spans="1:44" x14ac:dyDescent="0.3">
      <c r="A403" s="37">
        <v>43539</v>
      </c>
      <c r="B403" s="38">
        <v>46.53</v>
      </c>
      <c r="C403" s="38">
        <v>1712.36</v>
      </c>
      <c r="D403" s="38">
        <f t="shared" si="18"/>
        <v>944.34711276866608</v>
      </c>
      <c r="E403" s="39">
        <f t="shared" si="19"/>
        <v>14.363906897998845</v>
      </c>
      <c r="F403" s="39">
        <f t="shared" si="20"/>
        <v>-14.363906897998845</v>
      </c>
      <c r="G403" s="21"/>
      <c r="H403" s="21"/>
      <c r="I403" s="21"/>
      <c r="J403" s="21"/>
      <c r="K403" s="21"/>
      <c r="L403" s="21"/>
      <c r="M403" s="21"/>
      <c r="O403" s="21"/>
      <c r="P403" s="50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</row>
    <row r="404" spans="1:44" x14ac:dyDescent="0.3">
      <c r="A404" s="37">
        <v>43538</v>
      </c>
      <c r="B404" s="38">
        <v>45.932499999999997</v>
      </c>
      <c r="C404" s="38">
        <v>1686.22</v>
      </c>
      <c r="D404" s="38">
        <f t="shared" si="18"/>
        <v>929.98320587066723</v>
      </c>
      <c r="E404" s="39">
        <f t="shared" si="19"/>
        <v>-2.2410054084487001</v>
      </c>
      <c r="F404" s="39">
        <f t="shared" si="20"/>
        <v>2.2410054084487001</v>
      </c>
      <c r="G404" s="21"/>
      <c r="H404" s="21"/>
      <c r="I404" s="21"/>
      <c r="J404" s="21"/>
      <c r="K404" s="21"/>
      <c r="L404" s="21"/>
      <c r="M404" s="21"/>
      <c r="O404" s="21"/>
      <c r="P404" s="50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</row>
    <row r="405" spans="1:44" x14ac:dyDescent="0.3">
      <c r="A405" s="37">
        <v>43537</v>
      </c>
      <c r="B405" s="38">
        <v>45.427500000000002</v>
      </c>
      <c r="C405" s="38">
        <v>1690.81</v>
      </c>
      <c r="D405" s="38">
        <f t="shared" si="18"/>
        <v>932.22421127911593</v>
      </c>
      <c r="E405" s="39">
        <f t="shared" si="19"/>
        <v>9.6372040631872551</v>
      </c>
      <c r="F405" s="39">
        <f t="shared" si="20"/>
        <v>-9.6372040631872551</v>
      </c>
      <c r="G405" s="21"/>
      <c r="H405" s="21"/>
      <c r="I405" s="21"/>
      <c r="J405" s="21"/>
      <c r="K405" s="21"/>
      <c r="L405" s="21"/>
      <c r="M405" s="21"/>
      <c r="O405" s="21"/>
      <c r="P405" s="50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</row>
    <row r="406" spans="1:44" x14ac:dyDescent="0.3">
      <c r="A406" s="37">
        <v>43536</v>
      </c>
      <c r="B406" s="38">
        <v>45.227499999999999</v>
      </c>
      <c r="C406" s="38">
        <v>1673.1</v>
      </c>
      <c r="D406" s="38">
        <f t="shared" si="18"/>
        <v>922.58700721592868</v>
      </c>
      <c r="E406" s="39">
        <f t="shared" si="19"/>
        <v>1.5682950334067982</v>
      </c>
      <c r="F406" s="39">
        <f t="shared" si="20"/>
        <v>-1.5682950334067982</v>
      </c>
      <c r="G406" s="21"/>
      <c r="H406" s="21"/>
      <c r="I406" s="21"/>
      <c r="J406" s="21"/>
      <c r="K406" s="21"/>
      <c r="L406" s="21"/>
      <c r="M406" s="21"/>
      <c r="O406" s="21"/>
      <c r="P406" s="50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</row>
    <row r="407" spans="1:44" x14ac:dyDescent="0.3">
      <c r="A407" s="37">
        <v>43535</v>
      </c>
      <c r="B407" s="38">
        <v>44.725000000000001</v>
      </c>
      <c r="C407" s="38">
        <v>1670.62</v>
      </c>
      <c r="D407" s="38">
        <f t="shared" si="18"/>
        <v>921.01871218252188</v>
      </c>
      <c r="E407" s="39">
        <f t="shared" si="19"/>
        <v>27.541434514184402</v>
      </c>
      <c r="F407" s="39">
        <f t="shared" si="20"/>
        <v>-27.541434514184402</v>
      </c>
      <c r="G407" s="21"/>
      <c r="H407" s="21"/>
      <c r="I407" s="21"/>
      <c r="J407" s="21"/>
      <c r="K407" s="21"/>
      <c r="L407" s="21"/>
      <c r="M407" s="21"/>
      <c r="O407" s="21"/>
      <c r="P407" s="50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</row>
    <row r="408" spans="1:44" x14ac:dyDescent="0.3">
      <c r="A408" s="37">
        <v>43532</v>
      </c>
      <c r="B408" s="38">
        <v>43.227499999999999</v>
      </c>
      <c r="C408" s="38">
        <v>1620.8</v>
      </c>
      <c r="D408" s="38">
        <f t="shared" si="18"/>
        <v>893.47727766833748</v>
      </c>
      <c r="E408" s="39">
        <f t="shared" si="19"/>
        <v>-2.7283917385432233</v>
      </c>
      <c r="F408" s="39">
        <f t="shared" si="20"/>
        <v>2.7283917385432233</v>
      </c>
      <c r="G408" s="21"/>
      <c r="H408" s="21"/>
      <c r="I408" s="21"/>
      <c r="J408" s="21"/>
      <c r="K408" s="21"/>
      <c r="L408" s="21"/>
      <c r="M408" s="21"/>
      <c r="O408" s="21"/>
      <c r="P408" s="50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</row>
    <row r="409" spans="1:44" x14ac:dyDescent="0.3">
      <c r="A409" s="37">
        <v>43531</v>
      </c>
      <c r="B409" s="38">
        <v>43.125</v>
      </c>
      <c r="C409" s="38">
        <v>1625.95</v>
      </c>
      <c r="D409" s="38">
        <f t="shared" si="18"/>
        <v>896.2056694068807</v>
      </c>
      <c r="E409" s="39">
        <f t="shared" si="19"/>
        <v>-23.408140300693503</v>
      </c>
      <c r="F409" s="39">
        <f t="shared" si="20"/>
        <v>23.408140300693503</v>
      </c>
      <c r="G409" s="21"/>
      <c r="H409" s="21"/>
      <c r="I409" s="21"/>
      <c r="J409" s="21"/>
      <c r="K409" s="21"/>
      <c r="L409" s="21"/>
      <c r="M409" s="21"/>
      <c r="O409" s="21"/>
      <c r="P409" s="50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</row>
    <row r="410" spans="1:44" x14ac:dyDescent="0.3">
      <c r="A410" s="37">
        <v>43530</v>
      </c>
      <c r="B410" s="38">
        <v>43.63</v>
      </c>
      <c r="C410" s="38">
        <v>1668.95</v>
      </c>
      <c r="D410" s="38">
        <f t="shared" si="18"/>
        <v>919.61380970757421</v>
      </c>
      <c r="E410" s="39">
        <f t="shared" si="19"/>
        <v>-12.771212585818716</v>
      </c>
      <c r="F410" s="39">
        <f t="shared" si="20"/>
        <v>12.771212585818716</v>
      </c>
      <c r="G410" s="21"/>
      <c r="H410" s="21"/>
      <c r="I410" s="21"/>
      <c r="J410" s="21"/>
      <c r="K410" s="21"/>
      <c r="L410" s="21"/>
      <c r="M410" s="21"/>
      <c r="O410" s="21"/>
      <c r="P410" s="50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</row>
    <row r="411" spans="1:44" x14ac:dyDescent="0.3">
      <c r="A411" s="37">
        <v>43529</v>
      </c>
      <c r="B411" s="38">
        <v>43.8825</v>
      </c>
      <c r="C411" s="38">
        <v>1692.43</v>
      </c>
      <c r="D411" s="38">
        <f t="shared" si="18"/>
        <v>932.38502229339292</v>
      </c>
      <c r="E411" s="39">
        <f t="shared" si="19"/>
        <v>-2.0525966231447228</v>
      </c>
      <c r="F411" s="39">
        <f t="shared" si="20"/>
        <v>2.0525966231447228</v>
      </c>
      <c r="G411" s="21"/>
      <c r="H411" s="21"/>
      <c r="I411" s="21"/>
      <c r="J411" s="21"/>
      <c r="K411" s="21"/>
      <c r="L411" s="21"/>
      <c r="M411" s="21"/>
      <c r="O411" s="21"/>
      <c r="P411" s="50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</row>
    <row r="412" spans="1:44" x14ac:dyDescent="0.3">
      <c r="A412" s="37">
        <v>43528</v>
      </c>
      <c r="B412" s="38">
        <v>43.962499999999999</v>
      </c>
      <c r="C412" s="38">
        <v>1696.17</v>
      </c>
      <c r="D412" s="38">
        <f t="shared" si="18"/>
        <v>934.43761891653764</v>
      </c>
      <c r="E412" s="39">
        <f t="shared" si="19"/>
        <v>13.273631205619495</v>
      </c>
      <c r="F412" s="39">
        <f t="shared" si="20"/>
        <v>-13.273631205619495</v>
      </c>
      <c r="G412" s="21"/>
      <c r="H412" s="21"/>
      <c r="I412" s="21"/>
      <c r="J412" s="21"/>
      <c r="K412" s="21"/>
      <c r="L412" s="21"/>
      <c r="M412" s="21"/>
      <c r="O412" s="21"/>
      <c r="P412" s="50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</row>
    <row r="413" spans="1:44" x14ac:dyDescent="0.3">
      <c r="A413" s="37">
        <v>43525</v>
      </c>
      <c r="B413" s="38">
        <v>43.7425</v>
      </c>
      <c r="C413" s="38">
        <v>1671.73</v>
      </c>
      <c r="D413" s="38">
        <f t="shared" si="18"/>
        <v>921.16398771091815</v>
      </c>
      <c r="E413" s="39">
        <f t="shared" si="19"/>
        <v>17.402623173439451</v>
      </c>
      <c r="F413" s="39">
        <f t="shared" si="20"/>
        <v>-17.402623173439451</v>
      </c>
      <c r="G413" s="21"/>
      <c r="H413" s="21"/>
      <c r="I413" s="21"/>
      <c r="J413" s="21"/>
      <c r="K413" s="21"/>
      <c r="L413" s="21"/>
      <c r="M413" s="21"/>
      <c r="O413" s="21"/>
      <c r="P413" s="50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</row>
    <row r="414" spans="1:44" x14ac:dyDescent="0.3">
      <c r="A414" s="37">
        <v>43524</v>
      </c>
      <c r="B414" s="38">
        <v>43.287500000000001</v>
      </c>
      <c r="C414" s="38">
        <v>1639.83</v>
      </c>
      <c r="D414" s="38">
        <f t="shared" si="18"/>
        <v>903.7613645374787</v>
      </c>
      <c r="E414" s="39">
        <f t="shared" si="19"/>
        <v>-0.87733748557650415</v>
      </c>
      <c r="F414" s="39">
        <f t="shared" si="20"/>
        <v>0.87733748557650415</v>
      </c>
      <c r="G414" s="21"/>
      <c r="H414" s="21"/>
      <c r="I414" s="21"/>
      <c r="J414" s="21"/>
      <c r="K414" s="21"/>
      <c r="L414" s="21"/>
      <c r="M414" s="21"/>
      <c r="O414" s="21"/>
      <c r="P414" s="50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</row>
    <row r="415" spans="1:44" x14ac:dyDescent="0.3">
      <c r="A415" s="37">
        <v>43523</v>
      </c>
      <c r="B415" s="38">
        <v>43.717500000000001</v>
      </c>
      <c r="C415" s="38">
        <v>1641.09</v>
      </c>
      <c r="D415" s="38">
        <f t="shared" si="18"/>
        <v>904.6387020230552</v>
      </c>
      <c r="E415" s="39">
        <f t="shared" si="19"/>
        <v>2.5899665624109502</v>
      </c>
      <c r="F415" s="39">
        <f t="shared" si="20"/>
        <v>-2.5899665624109502</v>
      </c>
      <c r="G415" s="21"/>
      <c r="H415" s="21"/>
      <c r="I415" s="21"/>
      <c r="J415" s="21"/>
      <c r="K415" s="21"/>
      <c r="L415" s="21"/>
      <c r="M415" s="21"/>
      <c r="O415" s="21"/>
      <c r="P415" s="50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</row>
    <row r="416" spans="1:44" x14ac:dyDescent="0.3">
      <c r="A416" s="37">
        <v>43522</v>
      </c>
      <c r="B416" s="38">
        <v>43.582500000000003</v>
      </c>
      <c r="C416" s="38">
        <v>1636.4</v>
      </c>
      <c r="D416" s="38">
        <f t="shared" si="18"/>
        <v>902.04873546064425</v>
      </c>
      <c r="E416" s="39">
        <f t="shared" si="19"/>
        <v>1.843992787736056</v>
      </c>
      <c r="F416" s="39">
        <f t="shared" si="20"/>
        <v>-1.843992787736056</v>
      </c>
      <c r="G416" s="21"/>
      <c r="H416" s="21"/>
      <c r="I416" s="21"/>
      <c r="J416" s="21"/>
      <c r="K416" s="21"/>
      <c r="L416" s="21"/>
      <c r="M416" s="21"/>
      <c r="O416" s="21"/>
      <c r="P416" s="50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</row>
    <row r="417" spans="1:44" x14ac:dyDescent="0.3">
      <c r="A417" s="37">
        <v>43521</v>
      </c>
      <c r="B417" s="38">
        <v>43.557499999999997</v>
      </c>
      <c r="C417" s="38">
        <v>1633</v>
      </c>
      <c r="D417" s="38">
        <f t="shared" si="18"/>
        <v>900.2047426729082</v>
      </c>
      <c r="E417" s="39">
        <f t="shared" si="19"/>
        <v>0.92133092924541415</v>
      </c>
      <c r="F417" s="39">
        <f t="shared" si="20"/>
        <v>-0.92133092924541415</v>
      </c>
      <c r="G417" s="21"/>
      <c r="H417" s="21"/>
      <c r="I417" s="21"/>
      <c r="J417" s="21"/>
      <c r="K417" s="21"/>
      <c r="L417" s="21"/>
      <c r="M417" s="21"/>
      <c r="O417" s="21"/>
      <c r="P417" s="50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</row>
    <row r="418" spans="1:44" x14ac:dyDescent="0.3">
      <c r="A418" s="37">
        <v>43518</v>
      </c>
      <c r="B418" s="38">
        <v>43.2425</v>
      </c>
      <c r="C418" s="38">
        <v>1631.56</v>
      </c>
      <c r="D418" s="38">
        <f t="shared" si="18"/>
        <v>899.28341174366278</v>
      </c>
      <c r="E418" s="39">
        <f t="shared" si="19"/>
        <v>6.7523514166565519</v>
      </c>
      <c r="F418" s="39">
        <f t="shared" si="20"/>
        <v>-6.7523514166565519</v>
      </c>
      <c r="G418" s="21"/>
      <c r="H418" s="21"/>
      <c r="I418" s="21"/>
      <c r="J418" s="21"/>
      <c r="K418" s="21"/>
      <c r="L418" s="21"/>
      <c r="M418" s="21"/>
      <c r="O418" s="21"/>
      <c r="P418" s="50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</row>
    <row r="419" spans="1:44" x14ac:dyDescent="0.3">
      <c r="A419" s="37">
        <v>43517</v>
      </c>
      <c r="B419" s="38">
        <v>42.765000000000001</v>
      </c>
      <c r="C419" s="38">
        <v>1619.44</v>
      </c>
      <c r="D419" s="38">
        <f t="shared" si="18"/>
        <v>892.53106032700623</v>
      </c>
      <c r="E419" s="39">
        <f t="shared" si="19"/>
        <v>-1.545437796844908</v>
      </c>
      <c r="F419" s="39">
        <f t="shared" si="20"/>
        <v>1.545437796844908</v>
      </c>
      <c r="G419" s="21"/>
      <c r="H419" s="21"/>
      <c r="I419" s="21"/>
      <c r="J419" s="21"/>
      <c r="K419" s="21"/>
      <c r="L419" s="21"/>
      <c r="M419" s="21"/>
      <c r="O419" s="21"/>
      <c r="P419" s="50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</row>
    <row r="420" spans="1:44" x14ac:dyDescent="0.3">
      <c r="A420" s="37">
        <v>43516</v>
      </c>
      <c r="B420" s="38">
        <v>43.0075</v>
      </c>
      <c r="C420" s="38">
        <v>1622.1</v>
      </c>
      <c r="D420" s="38">
        <f t="shared" si="18"/>
        <v>894.07649812385114</v>
      </c>
      <c r="E420" s="39">
        <f t="shared" si="19"/>
        <v>-2.8267195536061536</v>
      </c>
      <c r="F420" s="39">
        <f t="shared" si="20"/>
        <v>2.8267195536061536</v>
      </c>
      <c r="G420" s="21"/>
      <c r="H420" s="21"/>
      <c r="I420" s="21"/>
      <c r="J420" s="21"/>
      <c r="K420" s="21"/>
      <c r="L420" s="21"/>
      <c r="M420" s="21"/>
      <c r="O420" s="21"/>
      <c r="P420" s="50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</row>
    <row r="421" spans="1:44" x14ac:dyDescent="0.3">
      <c r="A421" s="37">
        <v>43515</v>
      </c>
      <c r="B421" s="38">
        <v>42.732500000000002</v>
      </c>
      <c r="C421" s="38">
        <v>1627.58</v>
      </c>
      <c r="D421" s="38">
        <f t="shared" si="18"/>
        <v>896.90321767745729</v>
      </c>
      <c r="E421" s="39">
        <f t="shared" si="19"/>
        <v>10.638583508984084</v>
      </c>
      <c r="F421" s="39">
        <f t="shared" si="20"/>
        <v>-10.638583508984084</v>
      </c>
      <c r="G421" s="21"/>
      <c r="H421" s="21"/>
      <c r="I421" s="21"/>
      <c r="J421" s="21"/>
      <c r="K421" s="21"/>
      <c r="L421" s="21"/>
      <c r="M421" s="21"/>
      <c r="O421" s="21"/>
      <c r="P421" s="50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</row>
    <row r="422" spans="1:44" x14ac:dyDescent="0.3">
      <c r="A422" s="37">
        <v>43514</v>
      </c>
      <c r="B422" s="38">
        <v>42.604999999999997</v>
      </c>
      <c r="C422" s="38">
        <v>1607.95</v>
      </c>
      <c r="D422" s="38">
        <f t="shared" si="18"/>
        <v>886.26463416847321</v>
      </c>
      <c r="E422" s="39">
        <f t="shared" si="19"/>
        <v>0</v>
      </c>
      <c r="F422" s="39">
        <f t="shared" si="20"/>
        <v>0</v>
      </c>
      <c r="G422" s="21"/>
      <c r="H422" s="21"/>
      <c r="I422" s="21"/>
      <c r="J422" s="21"/>
      <c r="K422" s="21"/>
      <c r="L422" s="21"/>
      <c r="M422" s="21"/>
      <c r="O422" s="21"/>
      <c r="P422" s="50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</row>
    <row r="423" spans="1:44" x14ac:dyDescent="0.3">
      <c r="A423" s="37">
        <v>43511</v>
      </c>
      <c r="B423" s="38">
        <v>42.604999999999997</v>
      </c>
      <c r="C423" s="38">
        <v>1607.95</v>
      </c>
      <c r="D423" s="38">
        <f t="shared" si="18"/>
        <v>886.26463416847321</v>
      </c>
      <c r="E423" s="39">
        <f t="shared" si="19"/>
        <v>-7.966522863669411</v>
      </c>
      <c r="F423" s="39">
        <f t="shared" si="20"/>
        <v>7.966522863669411</v>
      </c>
      <c r="G423" s="21"/>
      <c r="H423" s="21"/>
      <c r="I423" s="21"/>
      <c r="J423" s="21"/>
      <c r="K423" s="21"/>
      <c r="L423" s="21"/>
      <c r="M423" s="21"/>
      <c r="O423" s="21"/>
      <c r="P423" s="50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</row>
    <row r="424" spans="1:44" x14ac:dyDescent="0.3">
      <c r="A424" s="37">
        <v>43510</v>
      </c>
      <c r="B424" s="38">
        <v>42.7</v>
      </c>
      <c r="C424" s="38">
        <v>1622.65</v>
      </c>
      <c r="D424" s="38">
        <f t="shared" si="18"/>
        <v>894.23115703214262</v>
      </c>
      <c r="E424" s="39">
        <f t="shared" si="19"/>
        <v>-9.2795092590572494</v>
      </c>
      <c r="F424" s="39">
        <f t="shared" si="20"/>
        <v>9.2795092590572494</v>
      </c>
      <c r="G424" s="21"/>
      <c r="H424" s="21"/>
      <c r="I424" s="21"/>
      <c r="J424" s="21"/>
      <c r="K424" s="21"/>
      <c r="L424" s="21"/>
      <c r="M424" s="21"/>
      <c r="O424" s="21"/>
      <c r="P424" s="50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</row>
    <row r="425" spans="1:44" x14ac:dyDescent="0.3">
      <c r="A425" s="37">
        <v>43509</v>
      </c>
      <c r="B425" s="38">
        <v>42.545000000000002</v>
      </c>
      <c r="C425" s="38">
        <v>1640</v>
      </c>
      <c r="D425" s="38">
        <f t="shared" si="18"/>
        <v>903.51066629119987</v>
      </c>
      <c r="E425" s="39">
        <f t="shared" si="19"/>
        <v>0.99069759034603067</v>
      </c>
      <c r="F425" s="39">
        <f t="shared" si="20"/>
        <v>-0.99069759034603067</v>
      </c>
      <c r="G425" s="21"/>
      <c r="H425" s="21"/>
      <c r="I425" s="21"/>
      <c r="J425" s="21"/>
      <c r="K425" s="21"/>
      <c r="L425" s="21"/>
      <c r="M425" s="21"/>
      <c r="O425" s="21"/>
      <c r="P425" s="50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</row>
    <row r="426" spans="1:44" x14ac:dyDescent="0.3">
      <c r="A426" s="37">
        <v>43508</v>
      </c>
      <c r="B426" s="38">
        <v>42.722499999999997</v>
      </c>
      <c r="C426" s="38">
        <v>1638.01</v>
      </c>
      <c r="D426" s="38">
        <f t="shared" si="18"/>
        <v>902.51996870085384</v>
      </c>
      <c r="E426" s="39">
        <f t="shared" si="19"/>
        <v>25.504827728576402</v>
      </c>
      <c r="F426" s="39">
        <f t="shared" si="20"/>
        <v>-25.504827728576402</v>
      </c>
      <c r="G426" s="21"/>
      <c r="H426" s="21"/>
      <c r="I426" s="21"/>
      <c r="J426" s="21"/>
      <c r="K426" s="21"/>
      <c r="L426" s="21"/>
      <c r="M426" s="21"/>
      <c r="O426" s="21"/>
      <c r="P426" s="50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</row>
    <row r="427" spans="1:44" x14ac:dyDescent="0.3">
      <c r="A427" s="37">
        <v>43507</v>
      </c>
      <c r="B427" s="38">
        <v>42.357500000000002</v>
      </c>
      <c r="C427" s="38">
        <v>1591</v>
      </c>
      <c r="D427" s="38">
        <f t="shared" si="18"/>
        <v>877.01514097227744</v>
      </c>
      <c r="E427" s="39">
        <f t="shared" si="19"/>
        <v>1.385356498637293</v>
      </c>
      <c r="F427" s="39">
        <f t="shared" si="20"/>
        <v>-1.385356498637293</v>
      </c>
      <c r="G427" s="21"/>
      <c r="H427" s="21"/>
      <c r="I427" s="21"/>
      <c r="J427" s="21"/>
      <c r="K427" s="21"/>
      <c r="L427" s="21"/>
      <c r="M427" s="21"/>
      <c r="O427" s="21"/>
      <c r="P427" s="50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</row>
    <row r="428" spans="1:44" x14ac:dyDescent="0.3">
      <c r="A428" s="37">
        <v>43504</v>
      </c>
      <c r="B428" s="38">
        <v>42.602499999999999</v>
      </c>
      <c r="C428" s="38">
        <v>1588.22</v>
      </c>
      <c r="D428" s="38">
        <f t="shared" si="18"/>
        <v>875.62978447364014</v>
      </c>
      <c r="E428" s="39">
        <f t="shared" si="19"/>
        <v>-14.154913290346826</v>
      </c>
      <c r="F428" s="39">
        <f t="shared" si="20"/>
        <v>14.154913290346826</v>
      </c>
      <c r="G428" s="21"/>
      <c r="H428" s="21"/>
      <c r="I428" s="21"/>
      <c r="J428" s="21"/>
      <c r="K428" s="21"/>
      <c r="L428" s="21"/>
      <c r="M428" s="21"/>
      <c r="O428" s="21"/>
      <c r="P428" s="50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</row>
    <row r="429" spans="1:44" x14ac:dyDescent="0.3">
      <c r="A429" s="37">
        <v>43503</v>
      </c>
      <c r="B429" s="38">
        <v>42.734999999999999</v>
      </c>
      <c r="C429" s="38">
        <v>1614.37</v>
      </c>
      <c r="D429" s="38">
        <f t="shared" si="18"/>
        <v>889.78469776398697</v>
      </c>
      <c r="E429" s="39">
        <f t="shared" si="19"/>
        <v>-14.334053103586143</v>
      </c>
      <c r="F429" s="39">
        <f t="shared" si="20"/>
        <v>14.334053103586143</v>
      </c>
      <c r="G429" s="21"/>
      <c r="H429" s="21"/>
      <c r="I429" s="21"/>
      <c r="J429" s="21"/>
      <c r="K429" s="21"/>
      <c r="L429" s="21"/>
      <c r="M429" s="21"/>
      <c r="O429" s="21"/>
      <c r="P429" s="50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</row>
    <row r="430" spans="1:44" x14ac:dyDescent="0.3">
      <c r="A430" s="37">
        <v>43502</v>
      </c>
      <c r="B430" s="38">
        <v>43.56</v>
      </c>
      <c r="C430" s="38">
        <v>1640.26</v>
      </c>
      <c r="D430" s="38">
        <f t="shared" si="18"/>
        <v>904.11875086757311</v>
      </c>
      <c r="E430" s="39">
        <f t="shared" si="19"/>
        <v>-9.9908077346127584</v>
      </c>
      <c r="F430" s="39">
        <f t="shared" si="20"/>
        <v>9.9908077346127584</v>
      </c>
      <c r="G430" s="21"/>
      <c r="H430" s="21"/>
      <c r="I430" s="21"/>
      <c r="J430" s="21"/>
      <c r="K430" s="21"/>
      <c r="L430" s="21"/>
      <c r="M430" s="21"/>
      <c r="O430" s="21"/>
      <c r="P430" s="50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</row>
    <row r="431" spans="1:44" x14ac:dyDescent="0.3">
      <c r="A431" s="37">
        <v>43501</v>
      </c>
      <c r="B431" s="38">
        <v>43.545000000000002</v>
      </c>
      <c r="C431" s="38">
        <v>1658.81</v>
      </c>
      <c r="D431" s="38">
        <f t="shared" si="18"/>
        <v>914.10955860218587</v>
      </c>
      <c r="E431" s="39">
        <f t="shared" si="19"/>
        <v>14.08121225785203</v>
      </c>
      <c r="F431" s="39">
        <f t="shared" si="20"/>
        <v>-14.08121225785203</v>
      </c>
      <c r="G431" s="21"/>
      <c r="H431" s="21"/>
      <c r="I431" s="21"/>
      <c r="J431" s="21"/>
      <c r="K431" s="21"/>
      <c r="L431" s="21"/>
      <c r="M431" s="21"/>
      <c r="O431" s="21"/>
      <c r="P431" s="50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</row>
    <row r="432" spans="1:44" x14ac:dyDescent="0.3">
      <c r="A432" s="37">
        <v>43500</v>
      </c>
      <c r="B432" s="38">
        <v>42.8125</v>
      </c>
      <c r="C432" s="38">
        <v>1633.31</v>
      </c>
      <c r="D432" s="38">
        <f t="shared" si="18"/>
        <v>900.02834634433384</v>
      </c>
      <c r="E432" s="39">
        <f t="shared" si="19"/>
        <v>4.3610214713105506</v>
      </c>
      <c r="F432" s="39">
        <f t="shared" si="20"/>
        <v>-4.3610214713105506</v>
      </c>
      <c r="G432" s="21"/>
      <c r="H432" s="21"/>
      <c r="I432" s="21"/>
      <c r="J432" s="21"/>
      <c r="K432" s="21"/>
      <c r="L432" s="21"/>
      <c r="M432" s="21"/>
      <c r="O432" s="21"/>
      <c r="P432" s="50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</row>
    <row r="433" spans="1:44" x14ac:dyDescent="0.3">
      <c r="A433" s="37">
        <v>43497</v>
      </c>
      <c r="B433" s="38">
        <v>41.63</v>
      </c>
      <c r="C433" s="38">
        <v>1626.23</v>
      </c>
      <c r="D433" s="38">
        <f t="shared" si="18"/>
        <v>895.66732487302329</v>
      </c>
      <c r="E433" s="39">
        <f t="shared" si="19"/>
        <v>-49.844655621135985</v>
      </c>
      <c r="F433" s="39">
        <f t="shared" si="20"/>
        <v>49.844655621135985</v>
      </c>
      <c r="G433" s="21"/>
      <c r="H433" s="21"/>
      <c r="I433" s="21"/>
      <c r="J433" s="21"/>
      <c r="K433" s="21"/>
      <c r="L433" s="21"/>
      <c r="M433" s="21"/>
      <c r="O433" s="21"/>
      <c r="P433" s="50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</row>
    <row r="434" spans="1:44" x14ac:dyDescent="0.3">
      <c r="A434" s="37">
        <v>43496</v>
      </c>
      <c r="B434" s="38">
        <v>41.61</v>
      </c>
      <c r="C434" s="38">
        <v>1718.73</v>
      </c>
      <c r="D434" s="38">
        <f t="shared" si="18"/>
        <v>945.51198049415927</v>
      </c>
      <c r="E434" s="39">
        <f t="shared" si="19"/>
        <v>26.168967049865728</v>
      </c>
      <c r="F434" s="39">
        <f t="shared" si="20"/>
        <v>-26.168967049865728</v>
      </c>
      <c r="G434" s="21"/>
      <c r="H434" s="21"/>
      <c r="I434" s="21"/>
      <c r="J434" s="21"/>
      <c r="K434" s="21"/>
      <c r="L434" s="21"/>
      <c r="M434" s="21"/>
      <c r="O434" s="21"/>
      <c r="P434" s="50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</row>
    <row r="435" spans="1:44" x14ac:dyDescent="0.3">
      <c r="A435" s="37">
        <v>43495</v>
      </c>
      <c r="B435" s="38">
        <v>41.3125</v>
      </c>
      <c r="C435" s="38">
        <v>1670.43</v>
      </c>
      <c r="D435" s="38">
        <f t="shared" si="18"/>
        <v>919.34301344429355</v>
      </c>
      <c r="E435" s="39">
        <f t="shared" si="19"/>
        <v>42.475747247288268</v>
      </c>
      <c r="F435" s="39">
        <f t="shared" si="20"/>
        <v>-42.475747247288268</v>
      </c>
      <c r="G435" s="21"/>
      <c r="H435" s="21"/>
      <c r="I435" s="21"/>
      <c r="J435" s="21"/>
      <c r="K435" s="21"/>
      <c r="L435" s="21"/>
      <c r="M435" s="21"/>
      <c r="O435" s="21"/>
      <c r="P435" s="50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</row>
    <row r="436" spans="1:44" x14ac:dyDescent="0.3">
      <c r="A436" s="37">
        <v>43494</v>
      </c>
      <c r="B436" s="38">
        <v>38.67</v>
      </c>
      <c r="C436" s="38">
        <v>1593.88</v>
      </c>
      <c r="D436" s="38">
        <f t="shared" si="18"/>
        <v>876.86726619700528</v>
      </c>
      <c r="E436" s="39">
        <f t="shared" si="19"/>
        <v>-23.906386817548992</v>
      </c>
      <c r="F436" s="39">
        <f t="shared" si="20"/>
        <v>23.906386817548992</v>
      </c>
      <c r="G436" s="21"/>
      <c r="H436" s="21"/>
      <c r="I436" s="21"/>
      <c r="J436" s="21"/>
      <c r="K436" s="21"/>
      <c r="L436" s="21"/>
      <c r="M436" s="21"/>
      <c r="O436" s="21"/>
      <c r="P436" s="50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</row>
    <row r="437" spans="1:44" x14ac:dyDescent="0.3">
      <c r="A437" s="37">
        <v>43493</v>
      </c>
      <c r="B437" s="38">
        <v>39.075000000000003</v>
      </c>
      <c r="C437" s="38">
        <v>1637.89</v>
      </c>
      <c r="D437" s="38">
        <f t="shared" si="18"/>
        <v>900.77365301455427</v>
      </c>
      <c r="E437" s="39">
        <f t="shared" si="19"/>
        <v>-17.781519092055873</v>
      </c>
      <c r="F437" s="39">
        <f t="shared" si="20"/>
        <v>17.781519092055873</v>
      </c>
      <c r="G437" s="21"/>
      <c r="H437" s="21"/>
      <c r="I437" s="21"/>
      <c r="J437" s="21"/>
      <c r="K437" s="21"/>
      <c r="L437" s="21"/>
      <c r="M437" s="21"/>
      <c r="O437" s="21"/>
      <c r="P437" s="50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</row>
    <row r="438" spans="1:44" x14ac:dyDescent="0.3">
      <c r="A438" s="37">
        <v>43490</v>
      </c>
      <c r="B438" s="38">
        <v>39.44</v>
      </c>
      <c r="C438" s="38">
        <v>1670.57</v>
      </c>
      <c r="D438" s="38">
        <f t="shared" si="18"/>
        <v>918.55517210661014</v>
      </c>
      <c r="E438" s="39">
        <f t="shared" si="19"/>
        <v>9.0125618736902879</v>
      </c>
      <c r="F438" s="39">
        <f t="shared" si="20"/>
        <v>-9.0125618736902879</v>
      </c>
      <c r="G438" s="21"/>
      <c r="H438" s="21"/>
      <c r="I438" s="21"/>
      <c r="J438" s="21"/>
      <c r="K438" s="21"/>
      <c r="L438" s="21"/>
      <c r="M438" s="21"/>
      <c r="O438" s="21"/>
      <c r="P438" s="50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</row>
    <row r="439" spans="1:44" x14ac:dyDescent="0.3">
      <c r="A439" s="37">
        <v>43489</v>
      </c>
      <c r="B439" s="38">
        <v>38.174999999999997</v>
      </c>
      <c r="C439" s="38">
        <v>1654.93</v>
      </c>
      <c r="D439" s="38">
        <f t="shared" si="18"/>
        <v>909.54261023291986</v>
      </c>
      <c r="E439" s="39">
        <f t="shared" si="19"/>
        <v>7.8952889675268807</v>
      </c>
      <c r="F439" s="39">
        <f t="shared" si="20"/>
        <v>-7.8952889675268807</v>
      </c>
      <c r="G439" s="21"/>
      <c r="H439" s="21"/>
      <c r="I439" s="21"/>
      <c r="J439" s="21"/>
      <c r="K439" s="21"/>
      <c r="L439" s="21"/>
      <c r="M439" s="21"/>
      <c r="O439" s="21"/>
      <c r="P439" s="50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</row>
    <row r="440" spans="1:44" x14ac:dyDescent="0.3">
      <c r="A440" s="37">
        <v>43488</v>
      </c>
      <c r="B440" s="38">
        <v>38.479999999999997</v>
      </c>
      <c r="C440" s="38">
        <v>1640.02</v>
      </c>
      <c r="D440" s="38">
        <f t="shared" si="18"/>
        <v>901.64732126539297</v>
      </c>
      <c r="E440" s="39">
        <f t="shared" si="19"/>
        <v>4.3023035560380549</v>
      </c>
      <c r="F440" s="39">
        <f t="shared" si="20"/>
        <v>-4.3023035560380549</v>
      </c>
      <c r="G440" s="21"/>
      <c r="H440" s="21"/>
      <c r="I440" s="21"/>
      <c r="J440" s="21"/>
      <c r="K440" s="21"/>
      <c r="L440" s="21"/>
      <c r="M440" s="21"/>
      <c r="O440" s="21"/>
      <c r="P440" s="50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</row>
    <row r="441" spans="1:44" x14ac:dyDescent="0.3">
      <c r="A441" s="37">
        <v>43487</v>
      </c>
      <c r="B441" s="38">
        <v>38.325000000000003</v>
      </c>
      <c r="C441" s="38">
        <v>1632.17</v>
      </c>
      <c r="D441" s="38">
        <f t="shared" si="18"/>
        <v>897.34501770935492</v>
      </c>
      <c r="E441" s="39">
        <f t="shared" si="19"/>
        <v>-34.915376161637937</v>
      </c>
      <c r="F441" s="39">
        <f t="shared" si="20"/>
        <v>34.915376161637937</v>
      </c>
      <c r="G441" s="21"/>
      <c r="H441" s="21"/>
      <c r="I441" s="21"/>
      <c r="J441" s="21"/>
      <c r="K441" s="21"/>
      <c r="L441" s="21"/>
      <c r="M441" s="21"/>
      <c r="O441" s="21"/>
      <c r="P441" s="50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</row>
    <row r="442" spans="1:44" x14ac:dyDescent="0.3">
      <c r="A442" s="37">
        <v>43486</v>
      </c>
      <c r="B442" s="38">
        <v>39.204999999999998</v>
      </c>
      <c r="C442" s="38">
        <v>1696.2</v>
      </c>
      <c r="D442" s="38">
        <f t="shared" si="18"/>
        <v>932.26039387099286</v>
      </c>
      <c r="E442" s="39">
        <f t="shared" si="19"/>
        <v>0</v>
      </c>
      <c r="F442" s="39">
        <f t="shared" si="20"/>
        <v>0</v>
      </c>
      <c r="G442" s="21"/>
      <c r="H442" s="21"/>
      <c r="I442" s="21"/>
      <c r="J442" s="21"/>
      <c r="K442" s="21"/>
      <c r="L442" s="21"/>
      <c r="M442" s="21"/>
      <c r="O442" s="21"/>
      <c r="P442" s="50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</row>
    <row r="443" spans="1:44" x14ac:dyDescent="0.3">
      <c r="A443" s="37">
        <v>43483</v>
      </c>
      <c r="B443" s="38">
        <v>39.204999999999998</v>
      </c>
      <c r="C443" s="38">
        <v>1696.2</v>
      </c>
      <c r="D443" s="38">
        <f t="shared" si="18"/>
        <v>932.26039387099286</v>
      </c>
      <c r="E443" s="39">
        <f t="shared" si="19"/>
        <v>1.7167526632285899</v>
      </c>
      <c r="F443" s="39">
        <f t="shared" si="20"/>
        <v>-1.7167526632285899</v>
      </c>
      <c r="G443" s="21"/>
      <c r="H443" s="21"/>
      <c r="I443" s="21"/>
      <c r="J443" s="21"/>
      <c r="K443" s="21"/>
      <c r="L443" s="21"/>
      <c r="M443" s="21"/>
      <c r="O443" s="21"/>
      <c r="P443" s="50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</row>
    <row r="444" spans="1:44" x14ac:dyDescent="0.3">
      <c r="A444" s="37">
        <v>43482</v>
      </c>
      <c r="B444" s="38">
        <v>38.965000000000003</v>
      </c>
      <c r="C444" s="38">
        <v>1693.22</v>
      </c>
      <c r="D444" s="38">
        <f t="shared" si="18"/>
        <v>930.54364120776427</v>
      </c>
      <c r="E444" s="39">
        <f t="shared" si="19"/>
        <v>5.1938292074219135</v>
      </c>
      <c r="F444" s="39">
        <f t="shared" si="20"/>
        <v>-5.1938292074219135</v>
      </c>
      <c r="G444" s="21"/>
      <c r="H444" s="21"/>
      <c r="I444" s="21"/>
      <c r="J444" s="21"/>
      <c r="K444" s="21"/>
      <c r="L444" s="21"/>
      <c r="M444" s="21"/>
      <c r="O444" s="21"/>
      <c r="P444" s="50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</row>
    <row r="445" spans="1:44" x14ac:dyDescent="0.3">
      <c r="A445" s="37">
        <v>43481</v>
      </c>
      <c r="B445" s="38">
        <v>38.734999999999999</v>
      </c>
      <c r="C445" s="38">
        <v>1683.78</v>
      </c>
      <c r="D445" s="38">
        <f t="shared" si="18"/>
        <v>925.34981200034235</v>
      </c>
      <c r="E445" s="39">
        <f t="shared" si="19"/>
        <v>5.1847546295286975</v>
      </c>
      <c r="F445" s="39">
        <f t="shared" si="20"/>
        <v>-5.1847546295286975</v>
      </c>
      <c r="G445" s="21"/>
      <c r="H445" s="21"/>
      <c r="I445" s="21"/>
      <c r="J445" s="21"/>
      <c r="K445" s="21"/>
      <c r="L445" s="21"/>
      <c r="M445" s="21"/>
      <c r="O445" s="21"/>
      <c r="P445" s="50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</row>
    <row r="446" spans="1:44" x14ac:dyDescent="0.3">
      <c r="A446" s="37">
        <v>43480</v>
      </c>
      <c r="B446" s="38">
        <v>38.267499999999998</v>
      </c>
      <c r="C446" s="38">
        <v>1674.56</v>
      </c>
      <c r="D446" s="38">
        <f t="shared" si="18"/>
        <v>920.16505737081366</v>
      </c>
      <c r="E446" s="39">
        <f t="shared" si="19"/>
        <v>31.263250936910026</v>
      </c>
      <c r="F446" s="39">
        <f t="shared" si="20"/>
        <v>-31.263250936910026</v>
      </c>
      <c r="G446" s="21"/>
      <c r="H446" s="21"/>
      <c r="I446" s="21"/>
      <c r="J446" s="21"/>
      <c r="K446" s="21"/>
      <c r="L446" s="21"/>
      <c r="M446" s="21"/>
      <c r="O446" s="21"/>
      <c r="P446" s="50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</row>
    <row r="447" spans="1:44" x14ac:dyDescent="0.3">
      <c r="A447" s="37">
        <v>43479</v>
      </c>
      <c r="B447" s="38">
        <v>37.5</v>
      </c>
      <c r="C447" s="38">
        <v>1617.21</v>
      </c>
      <c r="D447" s="38">
        <f t="shared" si="18"/>
        <v>888.90180643390363</v>
      </c>
      <c r="E447" s="39">
        <f t="shared" si="19"/>
        <v>-12.84868021412035</v>
      </c>
      <c r="F447" s="39">
        <f t="shared" si="20"/>
        <v>12.84868021412035</v>
      </c>
      <c r="G447" s="21"/>
      <c r="H447" s="21"/>
      <c r="I447" s="21"/>
      <c r="J447" s="21"/>
      <c r="K447" s="21"/>
      <c r="L447" s="21"/>
      <c r="M447" s="21"/>
      <c r="O447" s="21"/>
      <c r="P447" s="50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</row>
    <row r="448" spans="1:44" x14ac:dyDescent="0.3">
      <c r="A448" s="37">
        <v>43476</v>
      </c>
      <c r="B448" s="38">
        <v>38.072499999999998</v>
      </c>
      <c r="C448" s="38">
        <v>1640.56</v>
      </c>
      <c r="D448" s="38">
        <f t="shared" si="18"/>
        <v>901.75048664802398</v>
      </c>
      <c r="E448" s="39">
        <f t="shared" si="19"/>
        <v>-8.6141688232816023</v>
      </c>
      <c r="F448" s="39">
        <f t="shared" si="20"/>
        <v>8.6141688232816023</v>
      </c>
      <c r="G448" s="21"/>
      <c r="H448" s="21"/>
      <c r="I448" s="21"/>
      <c r="J448" s="21"/>
      <c r="K448" s="21"/>
      <c r="L448" s="21"/>
      <c r="M448" s="21"/>
      <c r="O448" s="21"/>
      <c r="P448" s="50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</row>
    <row r="449" spans="1:44" x14ac:dyDescent="0.3">
      <c r="A449" s="37">
        <v>43475</v>
      </c>
      <c r="B449" s="38">
        <v>38.450000000000003</v>
      </c>
      <c r="C449" s="38">
        <v>1656.22</v>
      </c>
      <c r="D449" s="38">
        <f t="shared" si="18"/>
        <v>910.36465547130558</v>
      </c>
      <c r="E449" s="39">
        <f t="shared" si="19"/>
        <v>-1.668197344371265</v>
      </c>
      <c r="F449" s="39">
        <f t="shared" si="20"/>
        <v>1.668197344371265</v>
      </c>
      <c r="G449" s="21"/>
      <c r="H449" s="21"/>
      <c r="I449" s="21"/>
      <c r="J449" s="21"/>
      <c r="K449" s="21"/>
      <c r="L449" s="21"/>
      <c r="M449" s="21"/>
      <c r="O449" s="21"/>
      <c r="P449" s="50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</row>
    <row r="450" spans="1:44" x14ac:dyDescent="0.3">
      <c r="A450" s="37">
        <v>43474</v>
      </c>
      <c r="B450" s="38">
        <v>38.327500000000001</v>
      </c>
      <c r="C450" s="38">
        <v>1659.42</v>
      </c>
      <c r="D450" s="38">
        <f t="shared" ref="D450:D513" si="21">B450*$I$1+C450*$I$2</f>
        <v>912.03285281567685</v>
      </c>
      <c r="E450" s="39">
        <f t="shared" ref="E450:E513" si="22">D450-D451</f>
        <v>1.8257138171909446</v>
      </c>
      <c r="F450" s="39">
        <f t="shared" ref="F450:F513" si="23">-E450</f>
        <v>-1.8257138171909446</v>
      </c>
      <c r="G450" s="21"/>
      <c r="H450" s="21"/>
      <c r="I450" s="21"/>
      <c r="J450" s="21"/>
      <c r="K450" s="21"/>
      <c r="L450" s="21"/>
      <c r="M450" s="21"/>
      <c r="O450" s="21"/>
      <c r="P450" s="50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</row>
    <row r="451" spans="1:44" x14ac:dyDescent="0.3">
      <c r="A451" s="37">
        <v>43473</v>
      </c>
      <c r="B451" s="38">
        <v>37.6875</v>
      </c>
      <c r="C451" s="38">
        <v>1656.58</v>
      </c>
      <c r="D451" s="38">
        <f t="shared" si="21"/>
        <v>910.2071389984859</v>
      </c>
      <c r="E451" s="39">
        <f t="shared" si="22"/>
        <v>14.914702177380491</v>
      </c>
      <c r="F451" s="39">
        <f t="shared" si="23"/>
        <v>-14.914702177380491</v>
      </c>
      <c r="G451" s="21"/>
      <c r="H451" s="21"/>
      <c r="I451" s="21"/>
      <c r="J451" s="21"/>
      <c r="K451" s="21"/>
      <c r="L451" s="21"/>
      <c r="M451" s="21"/>
      <c r="O451" s="21"/>
      <c r="P451" s="50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</row>
    <row r="452" spans="1:44" x14ac:dyDescent="0.3">
      <c r="A452" s="37">
        <v>43472</v>
      </c>
      <c r="B452" s="38">
        <v>36.982500000000002</v>
      </c>
      <c r="C452" s="38">
        <v>1629.51</v>
      </c>
      <c r="D452" s="38">
        <f t="shared" si="21"/>
        <v>895.29243682110541</v>
      </c>
      <c r="E452" s="39">
        <f t="shared" si="22"/>
        <v>29.130524171040065</v>
      </c>
      <c r="F452" s="39">
        <f t="shared" si="23"/>
        <v>-29.130524171040065</v>
      </c>
      <c r="G452" s="21"/>
      <c r="H452" s="21"/>
      <c r="I452" s="21"/>
      <c r="J452" s="21"/>
      <c r="K452" s="21"/>
      <c r="L452" s="21"/>
      <c r="M452" s="21"/>
      <c r="O452" s="21"/>
      <c r="P452" s="50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</row>
    <row r="453" spans="1:44" x14ac:dyDescent="0.3">
      <c r="A453" s="37">
        <v>43469</v>
      </c>
      <c r="B453" s="38">
        <v>37.064999999999998</v>
      </c>
      <c r="C453" s="38">
        <v>1575.39</v>
      </c>
      <c r="D453" s="38">
        <f t="shared" si="21"/>
        <v>866.16191265006535</v>
      </c>
      <c r="E453" s="39">
        <f t="shared" si="22"/>
        <v>41.180974587099627</v>
      </c>
      <c r="F453" s="39">
        <f t="shared" si="23"/>
        <v>-41.180974587099627</v>
      </c>
      <c r="G453" s="21"/>
      <c r="H453" s="21"/>
      <c r="I453" s="21"/>
      <c r="J453" s="21"/>
      <c r="K453" s="21"/>
      <c r="L453" s="21"/>
      <c r="M453" s="21"/>
      <c r="O453" s="21"/>
      <c r="P453" s="50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</row>
    <row r="454" spans="1:44" x14ac:dyDescent="0.3">
      <c r="A454" s="37">
        <v>43468</v>
      </c>
      <c r="B454" s="38">
        <v>35.547499999999999</v>
      </c>
      <c r="C454" s="38">
        <v>1500.28</v>
      </c>
      <c r="D454" s="38">
        <f t="shared" si="21"/>
        <v>824.98093806296572</v>
      </c>
      <c r="E454" s="39">
        <f t="shared" si="22"/>
        <v>-22.751664641710136</v>
      </c>
      <c r="F454" s="39">
        <f t="shared" si="23"/>
        <v>22.751664641710136</v>
      </c>
      <c r="G454" s="21"/>
      <c r="H454" s="21"/>
      <c r="I454" s="21"/>
      <c r="J454" s="21"/>
      <c r="K454" s="21"/>
      <c r="L454" s="21"/>
      <c r="M454" s="21"/>
      <c r="O454" s="21"/>
      <c r="P454" s="50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</row>
    <row r="455" spans="1:44" x14ac:dyDescent="0.3">
      <c r="A455" s="37">
        <v>43467</v>
      </c>
      <c r="B455" s="38">
        <v>39.479999999999997</v>
      </c>
      <c r="C455" s="38">
        <v>1539.13</v>
      </c>
      <c r="D455" s="38">
        <f t="shared" si="21"/>
        <v>847.73260270467586</v>
      </c>
      <c r="E455" s="39">
        <f t="shared" si="22"/>
        <v>20.048531056835941</v>
      </c>
      <c r="F455" s="39">
        <f t="shared" si="23"/>
        <v>-20.048531056835941</v>
      </c>
      <c r="G455" s="21"/>
      <c r="H455" s="21"/>
      <c r="I455" s="21"/>
      <c r="J455" s="21"/>
      <c r="K455" s="21"/>
      <c r="L455" s="21"/>
      <c r="M455" s="21"/>
      <c r="O455" s="21"/>
      <c r="P455" s="50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</row>
    <row r="456" spans="1:44" x14ac:dyDescent="0.3">
      <c r="A456" s="37">
        <v>43466</v>
      </c>
      <c r="B456" s="38">
        <v>39.435000000000002</v>
      </c>
      <c r="C456" s="38">
        <v>1501.97</v>
      </c>
      <c r="D456" s="38">
        <f t="shared" si="21"/>
        <v>827.68407164783991</v>
      </c>
      <c r="E456" s="39">
        <f t="shared" si="22"/>
        <v>0</v>
      </c>
      <c r="F456" s="39">
        <f t="shared" si="23"/>
        <v>0</v>
      </c>
      <c r="G456" s="21"/>
      <c r="H456" s="21"/>
      <c r="I456" s="21"/>
      <c r="J456" s="21"/>
      <c r="K456" s="21"/>
      <c r="L456" s="21"/>
      <c r="M456" s="21"/>
      <c r="O456" s="21"/>
      <c r="P456" s="50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</row>
    <row r="457" spans="1:44" x14ac:dyDescent="0.3">
      <c r="A457" s="37">
        <v>43465</v>
      </c>
      <c r="B457" s="38">
        <v>39.435000000000002</v>
      </c>
      <c r="C457" s="38">
        <v>1501.97</v>
      </c>
      <c r="D457" s="38">
        <f t="shared" si="21"/>
        <v>827.68407164783991</v>
      </c>
      <c r="E457" s="39">
        <f t="shared" si="22"/>
        <v>13.082154070787169</v>
      </c>
      <c r="F457" s="39">
        <f t="shared" si="23"/>
        <v>-13.082154070787169</v>
      </c>
      <c r="G457" s="21"/>
      <c r="H457" s="21"/>
      <c r="I457" s="21"/>
      <c r="J457" s="21"/>
      <c r="K457" s="21"/>
      <c r="L457" s="21"/>
      <c r="M457" s="21"/>
      <c r="O457" s="21"/>
      <c r="P457" s="50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</row>
    <row r="458" spans="1:44" x14ac:dyDescent="0.3">
      <c r="A458" s="37">
        <v>43462</v>
      </c>
      <c r="B458" s="38">
        <v>39.057499999999997</v>
      </c>
      <c r="C458" s="38">
        <v>1478.02</v>
      </c>
      <c r="D458" s="38">
        <f t="shared" si="21"/>
        <v>814.60191757705275</v>
      </c>
      <c r="E458" s="39">
        <f t="shared" si="22"/>
        <v>8.8373991132920082</v>
      </c>
      <c r="F458" s="39">
        <f t="shared" si="23"/>
        <v>-8.8373991132920082</v>
      </c>
      <c r="G458" s="21"/>
      <c r="H458" s="21"/>
      <c r="I458" s="21"/>
      <c r="J458" s="21"/>
      <c r="K458" s="21"/>
      <c r="L458" s="21"/>
      <c r="M458" s="21"/>
      <c r="O458" s="21"/>
      <c r="P458" s="50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</row>
    <row r="459" spans="1:44" x14ac:dyDescent="0.3">
      <c r="A459" s="37">
        <v>43461</v>
      </c>
      <c r="B459" s="38">
        <v>39.037500000000001</v>
      </c>
      <c r="C459" s="38">
        <v>1461.64</v>
      </c>
      <c r="D459" s="38">
        <f t="shared" si="21"/>
        <v>805.76451846376074</v>
      </c>
      <c r="E459" s="39">
        <f t="shared" si="22"/>
        <v>-5.1083422380925185</v>
      </c>
      <c r="F459" s="39">
        <f t="shared" si="23"/>
        <v>5.1083422380925185</v>
      </c>
      <c r="G459" s="21"/>
      <c r="H459" s="21"/>
      <c r="I459" s="21"/>
      <c r="J459" s="21"/>
      <c r="K459" s="21"/>
      <c r="L459" s="21"/>
      <c r="M459" s="21"/>
      <c r="O459" s="21"/>
      <c r="P459" s="50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</row>
    <row r="460" spans="1:44" x14ac:dyDescent="0.3">
      <c r="A460" s="37">
        <v>43460</v>
      </c>
      <c r="B460" s="38">
        <v>39.292499999999997</v>
      </c>
      <c r="C460" s="38">
        <v>1470.9</v>
      </c>
      <c r="D460" s="38">
        <f t="shared" si="21"/>
        <v>810.87286070185326</v>
      </c>
      <c r="E460" s="39">
        <f t="shared" si="22"/>
        <v>69.607473516713867</v>
      </c>
      <c r="F460" s="39">
        <f t="shared" si="23"/>
        <v>-69.607473516713867</v>
      </c>
      <c r="G460" s="21"/>
      <c r="H460" s="21"/>
      <c r="I460" s="21"/>
      <c r="J460" s="21"/>
      <c r="K460" s="21"/>
      <c r="L460" s="21"/>
      <c r="M460" s="21"/>
      <c r="O460" s="21"/>
      <c r="P460" s="50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</row>
    <row r="461" spans="1:44" x14ac:dyDescent="0.3">
      <c r="A461" s="37">
        <v>43459</v>
      </c>
      <c r="B461" s="38">
        <v>36.707500000000003</v>
      </c>
      <c r="C461" s="38">
        <v>1343.96</v>
      </c>
      <c r="D461" s="38">
        <f t="shared" si="21"/>
        <v>741.26538718513939</v>
      </c>
      <c r="E461" s="39">
        <f t="shared" si="22"/>
        <v>0</v>
      </c>
      <c r="F461" s="39">
        <f t="shared" si="23"/>
        <v>0</v>
      </c>
      <c r="G461" s="21"/>
      <c r="H461" s="21"/>
      <c r="I461" s="21"/>
      <c r="J461" s="21"/>
      <c r="K461" s="21"/>
      <c r="L461" s="21"/>
      <c r="M461" s="21"/>
      <c r="O461" s="21"/>
      <c r="P461" s="50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</row>
    <row r="462" spans="1:44" x14ac:dyDescent="0.3">
      <c r="A462" s="37">
        <v>43458</v>
      </c>
      <c r="B462" s="38">
        <v>36.707500000000003</v>
      </c>
      <c r="C462" s="38">
        <v>1343.96</v>
      </c>
      <c r="D462" s="38">
        <f t="shared" si="21"/>
        <v>741.26538718513939</v>
      </c>
      <c r="E462" s="39">
        <f t="shared" si="22"/>
        <v>-18.499311257255044</v>
      </c>
      <c r="F462" s="39">
        <f t="shared" si="23"/>
        <v>18.499311257255044</v>
      </c>
      <c r="G462" s="21"/>
      <c r="H462" s="21"/>
      <c r="I462" s="21"/>
      <c r="J462" s="21"/>
      <c r="K462" s="21"/>
      <c r="L462" s="21"/>
      <c r="M462" s="21"/>
      <c r="O462" s="21"/>
      <c r="P462" s="50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</row>
    <row r="463" spans="1:44" x14ac:dyDescent="0.3">
      <c r="A463" s="37">
        <v>43455</v>
      </c>
      <c r="B463" s="38">
        <v>37.682499999999997</v>
      </c>
      <c r="C463" s="38">
        <v>1377.45</v>
      </c>
      <c r="D463" s="38">
        <f t="shared" si="21"/>
        <v>759.76469844239443</v>
      </c>
      <c r="E463" s="39">
        <f t="shared" si="22"/>
        <v>-45.641638411890312</v>
      </c>
      <c r="F463" s="39">
        <f t="shared" si="23"/>
        <v>45.641638411890312</v>
      </c>
      <c r="G463" s="21"/>
      <c r="H463" s="21"/>
      <c r="I463" s="21"/>
      <c r="J463" s="21"/>
      <c r="K463" s="21"/>
      <c r="L463" s="21"/>
      <c r="M463" s="21"/>
      <c r="O463" s="21"/>
      <c r="P463" s="50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</row>
    <row r="464" spans="1:44" x14ac:dyDescent="0.3">
      <c r="A464" s="37">
        <v>43454</v>
      </c>
      <c r="B464" s="38">
        <v>39.207500000000003</v>
      </c>
      <c r="C464" s="38">
        <v>1460.83</v>
      </c>
      <c r="D464" s="38">
        <f t="shared" si="21"/>
        <v>805.40633685428475</v>
      </c>
      <c r="E464" s="39">
        <f t="shared" si="22"/>
        <v>-18.927363051971952</v>
      </c>
      <c r="F464" s="39">
        <f t="shared" si="23"/>
        <v>18.927363051971952</v>
      </c>
      <c r="G464" s="21"/>
      <c r="H464" s="21"/>
      <c r="I464" s="21"/>
      <c r="J464" s="21"/>
      <c r="K464" s="21"/>
      <c r="L464" s="21"/>
      <c r="M464" s="21"/>
      <c r="O464" s="21"/>
      <c r="P464" s="50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</row>
    <row r="465" spans="1:44" x14ac:dyDescent="0.3">
      <c r="A465" s="37">
        <v>43453</v>
      </c>
      <c r="B465" s="38">
        <v>40.222499999999997</v>
      </c>
      <c r="C465" s="38">
        <v>1495.08</v>
      </c>
      <c r="D465" s="38">
        <f t="shared" si="21"/>
        <v>824.3336999062567</v>
      </c>
      <c r="E465" s="39">
        <f t="shared" si="22"/>
        <v>-30.994436316501265</v>
      </c>
      <c r="F465" s="39">
        <f t="shared" si="23"/>
        <v>30.994436316501265</v>
      </c>
      <c r="G465" s="21"/>
      <c r="H465" s="21"/>
      <c r="I465" s="21"/>
      <c r="J465" s="21"/>
      <c r="K465" s="21"/>
      <c r="L465" s="21"/>
      <c r="M465" s="21"/>
      <c r="O465" s="21"/>
      <c r="P465" s="50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</row>
    <row r="466" spans="1:44" x14ac:dyDescent="0.3">
      <c r="A466" s="37">
        <v>43452</v>
      </c>
      <c r="B466" s="38">
        <v>41.517499999999998</v>
      </c>
      <c r="C466" s="38">
        <v>1551.48</v>
      </c>
      <c r="D466" s="38">
        <f t="shared" si="21"/>
        <v>855.32813622275796</v>
      </c>
      <c r="E466" s="39">
        <f t="shared" si="22"/>
        <v>16.721535810850241</v>
      </c>
      <c r="F466" s="39">
        <f t="shared" si="23"/>
        <v>-16.721535810850241</v>
      </c>
      <c r="G466" s="21"/>
      <c r="H466" s="21"/>
      <c r="I466" s="21"/>
      <c r="J466" s="21"/>
      <c r="K466" s="21"/>
      <c r="L466" s="21"/>
      <c r="M466" s="21"/>
      <c r="O466" s="21"/>
      <c r="P466" s="50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</row>
    <row r="467" spans="1:44" x14ac:dyDescent="0.3">
      <c r="A467" s="37">
        <v>43451</v>
      </c>
      <c r="B467" s="38">
        <v>40.984999999999999</v>
      </c>
      <c r="C467" s="38">
        <v>1520.91</v>
      </c>
      <c r="D467" s="38">
        <f t="shared" si="21"/>
        <v>838.60660041190772</v>
      </c>
      <c r="E467" s="39">
        <f t="shared" si="22"/>
        <v>-38.443718727697046</v>
      </c>
      <c r="F467" s="39">
        <f t="shared" si="23"/>
        <v>38.443718727697046</v>
      </c>
      <c r="G467" s="21"/>
      <c r="H467" s="21"/>
      <c r="I467" s="21"/>
      <c r="J467" s="21"/>
      <c r="K467" s="21"/>
      <c r="L467" s="21"/>
      <c r="M467" s="21"/>
      <c r="O467" s="21"/>
      <c r="P467" s="50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</row>
    <row r="468" spans="1:44" x14ac:dyDescent="0.3">
      <c r="A468" s="37">
        <v>43448</v>
      </c>
      <c r="B468" s="38">
        <v>41.37</v>
      </c>
      <c r="C468" s="38">
        <v>1591.91</v>
      </c>
      <c r="D468" s="38">
        <f t="shared" si="21"/>
        <v>877.05031913960477</v>
      </c>
      <c r="E468" s="39">
        <f t="shared" si="22"/>
        <v>-36.455197174394698</v>
      </c>
      <c r="F468" s="39">
        <f t="shared" si="23"/>
        <v>36.455197174394698</v>
      </c>
      <c r="G468" s="21"/>
      <c r="H468" s="21"/>
      <c r="I468" s="21"/>
      <c r="J468" s="21"/>
      <c r="K468" s="21"/>
      <c r="L468" s="21"/>
      <c r="M468" s="21"/>
      <c r="O468" s="21"/>
      <c r="P468" s="50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</row>
    <row r="469" spans="1:44" x14ac:dyDescent="0.3">
      <c r="A469" s="37">
        <v>43447</v>
      </c>
      <c r="B469" s="38">
        <v>42.737499999999997</v>
      </c>
      <c r="C469" s="38">
        <v>1658.38</v>
      </c>
      <c r="D469" s="38">
        <f t="shared" si="21"/>
        <v>913.50551631399946</v>
      </c>
      <c r="E469" s="39">
        <f t="shared" si="22"/>
        <v>-2.5678072441615996</v>
      </c>
      <c r="F469" s="39">
        <f t="shared" si="23"/>
        <v>2.5678072441615996</v>
      </c>
      <c r="G469" s="21"/>
      <c r="H469" s="21"/>
      <c r="I469" s="21"/>
      <c r="J469" s="21"/>
      <c r="K469" s="21"/>
      <c r="L469" s="21"/>
      <c r="M469" s="21"/>
      <c r="O469" s="21"/>
      <c r="P469" s="50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</row>
    <row r="470" spans="1:44" x14ac:dyDescent="0.3">
      <c r="A470" s="37">
        <v>43446</v>
      </c>
      <c r="B470" s="38">
        <v>42.274999999999999</v>
      </c>
      <c r="C470" s="38">
        <v>1663.54</v>
      </c>
      <c r="D470" s="38">
        <f t="shared" si="21"/>
        <v>916.07332355816106</v>
      </c>
      <c r="E470" s="39">
        <f t="shared" si="22"/>
        <v>10.995076870661137</v>
      </c>
      <c r="F470" s="39">
        <f t="shared" si="23"/>
        <v>-10.995076870661137</v>
      </c>
      <c r="G470" s="21"/>
      <c r="H470" s="21"/>
      <c r="I470" s="21"/>
      <c r="J470" s="21"/>
      <c r="K470" s="21"/>
      <c r="L470" s="21"/>
      <c r="M470" s="21"/>
      <c r="O470" s="21"/>
      <c r="P470" s="50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</row>
    <row r="471" spans="1:44" x14ac:dyDescent="0.3">
      <c r="A471" s="37">
        <v>43445</v>
      </c>
      <c r="B471" s="38">
        <v>42.157499999999999</v>
      </c>
      <c r="C471" s="38">
        <v>1643.24</v>
      </c>
      <c r="D471" s="38">
        <f t="shared" si="21"/>
        <v>905.07824668749993</v>
      </c>
      <c r="E471" s="39">
        <f t="shared" si="22"/>
        <v>1.0793014257549203</v>
      </c>
      <c r="F471" s="39">
        <f t="shared" si="23"/>
        <v>-1.0793014257549203</v>
      </c>
      <c r="G471" s="21"/>
      <c r="H471" s="21"/>
      <c r="I471" s="21"/>
      <c r="J471" s="21"/>
      <c r="K471" s="21"/>
      <c r="L471" s="21"/>
      <c r="M471" s="21"/>
      <c r="O471" s="21"/>
      <c r="P471" s="50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</row>
    <row r="472" spans="1:44" x14ac:dyDescent="0.3">
      <c r="A472" s="37">
        <v>43444</v>
      </c>
      <c r="B472" s="38">
        <v>42.4</v>
      </c>
      <c r="C472" s="38">
        <v>1641.03</v>
      </c>
      <c r="D472" s="38">
        <f t="shared" si="21"/>
        <v>903.99894526174501</v>
      </c>
      <c r="E472" s="39">
        <f t="shared" si="22"/>
        <v>6.5415722001366703</v>
      </c>
      <c r="F472" s="39">
        <f t="shared" si="23"/>
        <v>-6.5415722001366703</v>
      </c>
      <c r="G472" s="21"/>
      <c r="H472" s="21"/>
      <c r="I472" s="21"/>
      <c r="J472" s="21"/>
      <c r="K472" s="21"/>
      <c r="L472" s="21"/>
      <c r="M472" s="21"/>
      <c r="O472" s="21"/>
      <c r="P472" s="50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</row>
    <row r="473" spans="1:44" x14ac:dyDescent="0.3">
      <c r="A473" s="37">
        <v>43441</v>
      </c>
      <c r="B473" s="38">
        <v>42.122500000000002</v>
      </c>
      <c r="C473" s="38">
        <v>1629.13</v>
      </c>
      <c r="D473" s="38">
        <f t="shared" si="21"/>
        <v>897.45737306160834</v>
      </c>
      <c r="E473" s="39">
        <f t="shared" si="22"/>
        <v>-38.477663982780655</v>
      </c>
      <c r="F473" s="39">
        <f t="shared" si="23"/>
        <v>38.477663982780655</v>
      </c>
      <c r="G473" s="21"/>
      <c r="H473" s="21"/>
      <c r="I473" s="21"/>
      <c r="J473" s="21"/>
      <c r="K473" s="21"/>
      <c r="L473" s="21"/>
      <c r="M473" s="21"/>
      <c r="O473" s="21"/>
      <c r="P473" s="50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</row>
    <row r="474" spans="1:44" x14ac:dyDescent="0.3">
      <c r="A474" s="37">
        <v>43440</v>
      </c>
      <c r="B474" s="38">
        <v>43.68</v>
      </c>
      <c r="C474" s="38">
        <v>1699.19</v>
      </c>
      <c r="D474" s="38">
        <f t="shared" si="21"/>
        <v>935.93503704438899</v>
      </c>
      <c r="E474" s="39">
        <f t="shared" si="22"/>
        <v>16.367542039215095</v>
      </c>
      <c r="F474" s="39">
        <f t="shared" si="23"/>
        <v>-16.367542039215095</v>
      </c>
      <c r="G474" s="21"/>
      <c r="H474" s="21"/>
      <c r="I474" s="21"/>
      <c r="J474" s="21"/>
      <c r="K474" s="21"/>
      <c r="L474" s="21"/>
      <c r="M474" s="21"/>
      <c r="O474" s="21"/>
      <c r="P474" s="50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</row>
    <row r="475" spans="1:44" x14ac:dyDescent="0.3">
      <c r="A475" s="37">
        <v>43439</v>
      </c>
      <c r="B475" s="38">
        <v>44.172499999999999</v>
      </c>
      <c r="C475" s="38">
        <v>1668.4</v>
      </c>
      <c r="D475" s="38">
        <f t="shared" si="21"/>
        <v>919.5674950051739</v>
      </c>
      <c r="E475" s="39">
        <f t="shared" si="22"/>
        <v>0</v>
      </c>
      <c r="F475" s="39">
        <f t="shared" si="23"/>
        <v>0</v>
      </c>
      <c r="G475" s="21"/>
      <c r="H475" s="21"/>
      <c r="I475" s="21"/>
      <c r="J475" s="21"/>
      <c r="K475" s="21"/>
      <c r="L475" s="21"/>
      <c r="M475" s="21"/>
      <c r="O475" s="21"/>
      <c r="P475" s="50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</row>
    <row r="476" spans="1:44" x14ac:dyDescent="0.3">
      <c r="A476" s="37">
        <v>43438</v>
      </c>
      <c r="B476" s="38">
        <v>44.172499999999999</v>
      </c>
      <c r="C476" s="38">
        <v>1668.4</v>
      </c>
      <c r="D476" s="38">
        <f t="shared" si="21"/>
        <v>919.5674950051739</v>
      </c>
      <c r="E476" s="39">
        <f t="shared" si="22"/>
        <v>-56.967429591691825</v>
      </c>
      <c r="F476" s="39">
        <f t="shared" si="23"/>
        <v>56.967429591691825</v>
      </c>
      <c r="G476" s="21"/>
      <c r="H476" s="21"/>
      <c r="I476" s="21"/>
      <c r="J476" s="21"/>
      <c r="K476" s="21"/>
      <c r="L476" s="21"/>
      <c r="M476" s="21"/>
      <c r="O476" s="21"/>
      <c r="P476" s="50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</row>
    <row r="477" spans="1:44" x14ac:dyDescent="0.3">
      <c r="A477" s="37">
        <v>43437</v>
      </c>
      <c r="B477" s="28">
        <v>46.204999999999998</v>
      </c>
      <c r="C477" s="28">
        <v>1772.36</v>
      </c>
      <c r="D477" s="38">
        <f t="shared" si="21"/>
        <v>976.53492459686572</v>
      </c>
      <c r="E477" s="40">
        <f t="shared" si="22"/>
        <v>45.016411400045286</v>
      </c>
      <c r="F477" s="40">
        <f t="shared" si="23"/>
        <v>-45.016411400045286</v>
      </c>
    </row>
    <row r="478" spans="1:44" x14ac:dyDescent="0.3">
      <c r="A478" s="37">
        <v>43434</v>
      </c>
      <c r="B478" s="28">
        <v>44.645000000000003</v>
      </c>
      <c r="C478" s="28">
        <v>1690.17</v>
      </c>
      <c r="D478" s="38">
        <f t="shared" si="21"/>
        <v>931.51851319682044</v>
      </c>
      <c r="E478" s="40">
        <f t="shared" si="22"/>
        <v>8.8349477118351842</v>
      </c>
      <c r="F478" s="40">
        <f t="shared" si="23"/>
        <v>-8.8349477118351842</v>
      </c>
    </row>
    <row r="479" spans="1:44" x14ac:dyDescent="0.3">
      <c r="A479" s="37">
        <v>43433</v>
      </c>
      <c r="B479" s="28">
        <v>44.887500000000003</v>
      </c>
      <c r="C479" s="28">
        <v>1673.57</v>
      </c>
      <c r="D479" s="38">
        <f t="shared" si="21"/>
        <v>922.68356548498525</v>
      </c>
      <c r="E479" s="40">
        <f t="shared" si="22"/>
        <v>-2.4130673656291037</v>
      </c>
      <c r="F479" s="40">
        <f t="shared" si="23"/>
        <v>2.4130673656291037</v>
      </c>
    </row>
    <row r="480" spans="1:44" x14ac:dyDescent="0.3">
      <c r="A480" s="37">
        <v>43432</v>
      </c>
      <c r="B480" s="28">
        <v>45.234999999999999</v>
      </c>
      <c r="C480" s="28">
        <v>1677.75</v>
      </c>
      <c r="D480" s="38">
        <f t="shared" si="21"/>
        <v>925.09663285061436</v>
      </c>
      <c r="E480" s="40">
        <f t="shared" si="22"/>
        <v>52.690336984637042</v>
      </c>
      <c r="F480" s="40">
        <f t="shared" si="23"/>
        <v>-52.690336984637042</v>
      </c>
    </row>
    <row r="481" spans="1:6" x14ac:dyDescent="0.3">
      <c r="A481" s="37">
        <v>43431</v>
      </c>
      <c r="B481" s="28">
        <v>43.56</v>
      </c>
      <c r="C481" s="28">
        <v>1581.42</v>
      </c>
      <c r="D481" s="38">
        <f t="shared" si="21"/>
        <v>872.40629586597731</v>
      </c>
      <c r="E481" s="40">
        <f t="shared" si="22"/>
        <v>4.7077528092813736E-3</v>
      </c>
      <c r="F481" s="40">
        <f t="shared" si="23"/>
        <v>-4.7077528092813736E-3</v>
      </c>
    </row>
    <row r="482" spans="1:6" x14ac:dyDescent="0.3">
      <c r="A482" s="37">
        <v>43430</v>
      </c>
      <c r="B482" s="28">
        <v>43.655000000000001</v>
      </c>
      <c r="C482" s="28">
        <v>1581.33</v>
      </c>
      <c r="D482" s="38">
        <f t="shared" si="21"/>
        <v>872.40158811316803</v>
      </c>
      <c r="E482" s="40">
        <f t="shared" si="22"/>
        <v>42.99197999554849</v>
      </c>
      <c r="F482" s="40">
        <f t="shared" si="23"/>
        <v>-42.99197999554849</v>
      </c>
    </row>
    <row r="483" spans="1:6" x14ac:dyDescent="0.3">
      <c r="A483" s="37">
        <v>43427</v>
      </c>
      <c r="B483" s="28">
        <v>43.072499999999998</v>
      </c>
      <c r="C483" s="28">
        <v>1502.06</v>
      </c>
      <c r="D483" s="38">
        <f t="shared" si="21"/>
        <v>829.40960811761954</v>
      </c>
      <c r="E483" s="40">
        <f t="shared" si="22"/>
        <v>-8.4240717901788003</v>
      </c>
      <c r="F483" s="40">
        <f t="shared" si="23"/>
        <v>8.4240717901788003</v>
      </c>
    </row>
    <row r="484" spans="1:6" x14ac:dyDescent="0.3">
      <c r="A484" s="37">
        <v>43426</v>
      </c>
      <c r="B484" s="28">
        <v>44.195</v>
      </c>
      <c r="C484" s="28">
        <v>1516.73</v>
      </c>
      <c r="D484" s="38">
        <f t="shared" si="21"/>
        <v>837.83367990779834</v>
      </c>
      <c r="E484" s="40">
        <f t="shared" si="22"/>
        <v>0</v>
      </c>
      <c r="F484" s="40">
        <f t="shared" si="23"/>
        <v>0</v>
      </c>
    </row>
    <row r="485" spans="1:6" x14ac:dyDescent="0.3">
      <c r="A485" s="37">
        <v>43425</v>
      </c>
      <c r="B485" s="28">
        <v>44.195</v>
      </c>
      <c r="C485" s="28">
        <v>1516.73</v>
      </c>
      <c r="D485" s="38">
        <f t="shared" si="21"/>
        <v>837.83367990779834</v>
      </c>
      <c r="E485" s="40">
        <f t="shared" si="22"/>
        <v>11.440644810231447</v>
      </c>
      <c r="F485" s="40">
        <f t="shared" si="23"/>
        <v>-11.440644810231447</v>
      </c>
    </row>
    <row r="486" spans="1:6" x14ac:dyDescent="0.3">
      <c r="A486" s="37">
        <v>43424</v>
      </c>
      <c r="B486" s="28">
        <v>44.244999999999997</v>
      </c>
      <c r="C486" s="28">
        <v>1495.46</v>
      </c>
      <c r="D486" s="38">
        <f t="shared" si="21"/>
        <v>826.39303509756689</v>
      </c>
      <c r="E486" s="40">
        <f t="shared" si="22"/>
        <v>-10.094217667799285</v>
      </c>
      <c r="F486" s="40">
        <f t="shared" si="23"/>
        <v>10.094217667799285</v>
      </c>
    </row>
    <row r="487" spans="1:6" x14ac:dyDescent="0.3">
      <c r="A487" s="37">
        <v>43423</v>
      </c>
      <c r="B487" s="28">
        <v>46.465000000000003</v>
      </c>
      <c r="C487" s="28">
        <v>1512.29</v>
      </c>
      <c r="D487" s="38">
        <f t="shared" si="21"/>
        <v>836.48725276536618</v>
      </c>
      <c r="E487" s="40">
        <f t="shared" si="22"/>
        <v>-44.604544820936439</v>
      </c>
      <c r="F487" s="40">
        <f t="shared" si="23"/>
        <v>44.604544820936439</v>
      </c>
    </row>
    <row r="488" spans="1:6" x14ac:dyDescent="0.3">
      <c r="A488" s="37">
        <v>43420</v>
      </c>
      <c r="B488" s="28">
        <v>48.3825</v>
      </c>
      <c r="C488" s="28">
        <v>1593.41</v>
      </c>
      <c r="D488" s="38">
        <f t="shared" si="21"/>
        <v>881.09179758630262</v>
      </c>
      <c r="E488" s="40">
        <f t="shared" si="22"/>
        <v>-13.784799538449761</v>
      </c>
      <c r="F488" s="40">
        <f t="shared" si="23"/>
        <v>13.784799538449761</v>
      </c>
    </row>
    <row r="489" spans="1:6" x14ac:dyDescent="0.3">
      <c r="A489" s="37">
        <v>43419</v>
      </c>
      <c r="B489" s="28">
        <v>47.852499999999999</v>
      </c>
      <c r="C489" s="28">
        <v>1619.44</v>
      </c>
      <c r="D489" s="38">
        <f t="shared" si="21"/>
        <v>894.87659712475238</v>
      </c>
      <c r="E489" s="40">
        <f t="shared" si="22"/>
        <v>11.54231732313508</v>
      </c>
      <c r="F489" s="40">
        <f t="shared" si="23"/>
        <v>-11.54231732313508</v>
      </c>
    </row>
    <row r="490" spans="1:6" x14ac:dyDescent="0.3">
      <c r="A490" s="37">
        <v>43418</v>
      </c>
      <c r="B490" s="28">
        <v>46.7</v>
      </c>
      <c r="C490" s="28">
        <v>1599.01</v>
      </c>
      <c r="D490" s="38">
        <f t="shared" si="21"/>
        <v>883.3342798016173</v>
      </c>
      <c r="E490" s="40">
        <f t="shared" si="22"/>
        <v>-17.958840842737118</v>
      </c>
      <c r="F490" s="40">
        <f t="shared" si="23"/>
        <v>17.958840842737118</v>
      </c>
    </row>
    <row r="491" spans="1:6" x14ac:dyDescent="0.3">
      <c r="A491" s="37">
        <v>43417</v>
      </c>
      <c r="B491" s="28">
        <v>48.057499999999997</v>
      </c>
      <c r="C491" s="28">
        <v>1631.17</v>
      </c>
      <c r="D491" s="38">
        <f t="shared" si="21"/>
        <v>901.29312064435442</v>
      </c>
      <c r="E491" s="40">
        <f t="shared" si="22"/>
        <v>-3.2849014910484584</v>
      </c>
      <c r="F491" s="40">
        <f t="shared" si="23"/>
        <v>3.2849014910484584</v>
      </c>
    </row>
    <row r="492" spans="1:6" x14ac:dyDescent="0.3">
      <c r="A492" s="37">
        <v>43416</v>
      </c>
      <c r="B492" s="28">
        <v>48.542499999999997</v>
      </c>
      <c r="C492" s="28">
        <v>1636.85</v>
      </c>
      <c r="D492" s="38">
        <f t="shared" si="21"/>
        <v>904.57802213540288</v>
      </c>
      <c r="E492" s="40">
        <f t="shared" si="22"/>
        <v>-41.921835101827014</v>
      </c>
      <c r="F492" s="40">
        <f t="shared" si="23"/>
        <v>41.921835101827014</v>
      </c>
    </row>
    <row r="493" spans="1:6" x14ac:dyDescent="0.3">
      <c r="A493" s="37">
        <v>43413</v>
      </c>
      <c r="B493" s="28">
        <v>51.1175</v>
      </c>
      <c r="C493" s="28">
        <v>1712.43</v>
      </c>
      <c r="D493" s="38">
        <f t="shared" si="21"/>
        <v>946.49985723722989</v>
      </c>
      <c r="E493" s="40">
        <f t="shared" si="22"/>
        <v>-23.35840025817788</v>
      </c>
      <c r="F493" s="40">
        <f t="shared" si="23"/>
        <v>23.35840025817788</v>
      </c>
    </row>
    <row r="494" spans="1:6" x14ac:dyDescent="0.3">
      <c r="A494" s="37">
        <v>43412</v>
      </c>
      <c r="B494" s="28">
        <v>52.122500000000002</v>
      </c>
      <c r="C494" s="28">
        <v>1754.91</v>
      </c>
      <c r="D494" s="38">
        <f t="shared" si="21"/>
        <v>969.85825749540777</v>
      </c>
      <c r="E494" s="40">
        <f t="shared" si="22"/>
        <v>-0.48087657758912883</v>
      </c>
      <c r="F494" s="40">
        <f t="shared" si="23"/>
        <v>0.48087657758912883</v>
      </c>
    </row>
    <row r="495" spans="1:6" x14ac:dyDescent="0.3">
      <c r="A495" s="37">
        <v>43411</v>
      </c>
      <c r="B495" s="28">
        <v>52.487499999999997</v>
      </c>
      <c r="C495" s="28">
        <v>1755.49</v>
      </c>
      <c r="D495" s="38">
        <f t="shared" si="21"/>
        <v>970.3391340729969</v>
      </c>
      <c r="E495" s="40">
        <f t="shared" si="22"/>
        <v>61.442411397048772</v>
      </c>
      <c r="F495" s="40">
        <f t="shared" si="23"/>
        <v>-61.442411397048772</v>
      </c>
    </row>
    <row r="496" spans="1:6" x14ac:dyDescent="0.3">
      <c r="A496" s="37">
        <v>43410</v>
      </c>
      <c r="B496" s="28">
        <v>50.942500000000003</v>
      </c>
      <c r="C496" s="28">
        <v>1642.81</v>
      </c>
      <c r="D496" s="38">
        <f t="shared" si="21"/>
        <v>908.89672267594813</v>
      </c>
      <c r="E496" s="40">
        <f t="shared" si="22"/>
        <v>8.3410683480299213</v>
      </c>
      <c r="F496" s="40">
        <f t="shared" si="23"/>
        <v>-8.3410683480299213</v>
      </c>
    </row>
    <row r="497" spans="1:6" x14ac:dyDescent="0.3">
      <c r="A497" s="37">
        <v>43409</v>
      </c>
      <c r="B497" s="28">
        <v>50.397500000000001</v>
      </c>
      <c r="C497" s="28">
        <v>1627.8</v>
      </c>
      <c r="D497" s="38">
        <f t="shared" si="21"/>
        <v>900.55565432791821</v>
      </c>
      <c r="E497" s="40">
        <f t="shared" si="22"/>
        <v>-21.013872148544465</v>
      </c>
      <c r="F497" s="40">
        <f t="shared" si="23"/>
        <v>21.013872148544465</v>
      </c>
    </row>
    <row r="498" spans="1:6" x14ac:dyDescent="0.3">
      <c r="A498" s="37">
        <v>43406</v>
      </c>
      <c r="B498" s="28">
        <v>51.87</v>
      </c>
      <c r="C498" s="28">
        <v>1665.53</v>
      </c>
      <c r="D498" s="38">
        <f t="shared" si="21"/>
        <v>921.56952647646267</v>
      </c>
      <c r="E498" s="40">
        <f t="shared" si="22"/>
        <v>-1.6989293562053263</v>
      </c>
      <c r="F498" s="40">
        <f t="shared" si="23"/>
        <v>1.6989293562053263</v>
      </c>
    </row>
    <row r="499" spans="1:6" x14ac:dyDescent="0.3">
      <c r="A499" s="37">
        <v>43405</v>
      </c>
      <c r="B499" s="28">
        <v>55.555</v>
      </c>
      <c r="C499" s="28">
        <v>1665.53</v>
      </c>
      <c r="D499" s="38">
        <f t="shared" si="21"/>
        <v>923.268455832668</v>
      </c>
      <c r="E499" s="40">
        <f t="shared" si="22"/>
        <v>36.777907877403322</v>
      </c>
      <c r="F499" s="40">
        <f t="shared" si="23"/>
        <v>-36.777907877403322</v>
      </c>
    </row>
    <row r="500" spans="1:6" x14ac:dyDescent="0.3">
      <c r="A500" s="37">
        <v>43404</v>
      </c>
      <c r="B500" s="28">
        <v>54.715000000000003</v>
      </c>
      <c r="C500" s="28">
        <v>1598.01</v>
      </c>
      <c r="D500" s="38">
        <f t="shared" si="21"/>
        <v>886.49054795526467</v>
      </c>
      <c r="E500" s="40">
        <f t="shared" si="22"/>
        <v>37.069206680925163</v>
      </c>
      <c r="F500" s="40">
        <f t="shared" si="23"/>
        <v>-37.069206680925163</v>
      </c>
    </row>
    <row r="501" spans="1:6" x14ac:dyDescent="0.3">
      <c r="A501" s="37">
        <v>43403</v>
      </c>
      <c r="B501" s="28">
        <v>53.325000000000003</v>
      </c>
      <c r="C501" s="28">
        <v>1530.42</v>
      </c>
      <c r="D501" s="38">
        <f t="shared" si="21"/>
        <v>849.42134127433951</v>
      </c>
      <c r="E501" s="40">
        <f t="shared" si="22"/>
        <v>-4.4374332068138074</v>
      </c>
      <c r="F501" s="40">
        <f t="shared" si="23"/>
        <v>4.4374332068138074</v>
      </c>
    </row>
    <row r="502" spans="1:6" x14ac:dyDescent="0.3">
      <c r="A502" s="37">
        <v>43402</v>
      </c>
      <c r="B502" s="28">
        <v>53.06</v>
      </c>
      <c r="C502" s="28">
        <v>1538.88</v>
      </c>
      <c r="D502" s="38">
        <f t="shared" si="21"/>
        <v>853.85877448115332</v>
      </c>
      <c r="E502" s="40">
        <f t="shared" si="22"/>
        <v>-56.48215340736283</v>
      </c>
      <c r="F502" s="40">
        <f t="shared" si="23"/>
        <v>56.48215340736283</v>
      </c>
    </row>
    <row r="503" spans="1:6" x14ac:dyDescent="0.3">
      <c r="A503" s="37">
        <v>43399</v>
      </c>
      <c r="B503" s="28">
        <v>54.075000000000003</v>
      </c>
      <c r="C503" s="28">
        <v>1642.81</v>
      </c>
      <c r="D503" s="38">
        <f t="shared" si="21"/>
        <v>910.34092788851615</v>
      </c>
      <c r="E503" s="40">
        <f t="shared" si="22"/>
        <v>-75.512989988035201</v>
      </c>
      <c r="F503" s="40">
        <f t="shared" si="23"/>
        <v>75.512989988035201</v>
      </c>
    </row>
    <row r="504" spans="1:6" x14ac:dyDescent="0.3">
      <c r="A504" s="37">
        <v>43398</v>
      </c>
      <c r="B504" s="28">
        <v>54.95</v>
      </c>
      <c r="C504" s="28">
        <v>1782.17</v>
      </c>
      <c r="D504" s="38">
        <f t="shared" si="21"/>
        <v>985.85391787655135</v>
      </c>
      <c r="E504" s="40">
        <f t="shared" si="22"/>
        <v>64.124082270120198</v>
      </c>
      <c r="F504" s="40">
        <f t="shared" si="23"/>
        <v>-64.124082270120198</v>
      </c>
    </row>
    <row r="505" spans="1:6" x14ac:dyDescent="0.3">
      <c r="A505" s="37">
        <v>43397</v>
      </c>
      <c r="B505" s="28">
        <v>53.772500000000001</v>
      </c>
      <c r="C505" s="28">
        <v>1664.2</v>
      </c>
      <c r="D505" s="38">
        <f t="shared" si="21"/>
        <v>921.72983560643115</v>
      </c>
      <c r="E505" s="40">
        <f t="shared" si="22"/>
        <v>-57.201991138914082</v>
      </c>
      <c r="F505" s="40">
        <f t="shared" si="23"/>
        <v>57.201991138914082</v>
      </c>
    </row>
    <row r="506" spans="1:6" x14ac:dyDescent="0.3">
      <c r="A506" s="37">
        <v>43396</v>
      </c>
      <c r="B506" s="28">
        <v>55.682499999999997</v>
      </c>
      <c r="C506" s="28">
        <v>1768.7</v>
      </c>
      <c r="D506" s="38">
        <f t="shared" si="21"/>
        <v>978.93182674534523</v>
      </c>
      <c r="E506" s="40">
        <f t="shared" si="22"/>
        <v>-10.862852645032376</v>
      </c>
      <c r="F506" s="40">
        <f t="shared" si="23"/>
        <v>10.862852645032376</v>
      </c>
    </row>
    <row r="507" spans="1:6" x14ac:dyDescent="0.3">
      <c r="A507" s="37">
        <v>43395</v>
      </c>
      <c r="B507" s="28">
        <v>55.162500000000001</v>
      </c>
      <c r="C507" s="28">
        <v>1789.3</v>
      </c>
      <c r="D507" s="38">
        <f t="shared" si="21"/>
        <v>989.79467939037761</v>
      </c>
      <c r="E507" s="40">
        <f t="shared" si="22"/>
        <v>13.773988196206574</v>
      </c>
      <c r="F507" s="40">
        <f t="shared" si="23"/>
        <v>-13.773988196206574</v>
      </c>
    </row>
    <row r="508" spans="1:6" x14ac:dyDescent="0.3">
      <c r="A508" s="37">
        <v>43392</v>
      </c>
      <c r="B508" s="28">
        <v>54.827500000000001</v>
      </c>
      <c r="C508" s="28">
        <v>1764.03</v>
      </c>
      <c r="D508" s="38">
        <f t="shared" si="21"/>
        <v>976.02069119417104</v>
      </c>
      <c r="E508" s="40">
        <f t="shared" si="22"/>
        <v>-3.2264432052938901</v>
      </c>
      <c r="F508" s="40">
        <f t="shared" si="23"/>
        <v>3.2264432052938901</v>
      </c>
    </row>
    <row r="509" spans="1:6" x14ac:dyDescent="0.3">
      <c r="A509" s="37">
        <v>43391</v>
      </c>
      <c r="B509" s="28">
        <v>54.005000000000003</v>
      </c>
      <c r="C509" s="28">
        <v>1770.72</v>
      </c>
      <c r="D509" s="38">
        <f t="shared" si="21"/>
        <v>979.24713439946493</v>
      </c>
      <c r="E509" s="40">
        <f t="shared" si="22"/>
        <v>-33.477893126407253</v>
      </c>
      <c r="F509" s="40">
        <f t="shared" si="23"/>
        <v>33.477893126407253</v>
      </c>
    </row>
    <row r="510" spans="1:6" x14ac:dyDescent="0.3">
      <c r="A510" s="37">
        <v>43390</v>
      </c>
      <c r="B510" s="28">
        <v>55.297499999999999</v>
      </c>
      <c r="C510" s="28">
        <v>1831.73</v>
      </c>
      <c r="D510" s="38">
        <f t="shared" si="21"/>
        <v>1012.7250275258722</v>
      </c>
      <c r="E510" s="40">
        <f t="shared" si="22"/>
        <v>6.2329195202102028</v>
      </c>
      <c r="F510" s="40">
        <f t="shared" si="23"/>
        <v>-6.2329195202102028</v>
      </c>
    </row>
    <row r="511" spans="1:6" x14ac:dyDescent="0.3">
      <c r="A511" s="37">
        <v>43389</v>
      </c>
      <c r="B511" s="28">
        <v>55.537500000000001</v>
      </c>
      <c r="C511" s="28">
        <v>1819.96</v>
      </c>
      <c r="D511" s="38">
        <f t="shared" si="21"/>
        <v>1006.492108005662</v>
      </c>
      <c r="E511" s="40">
        <f t="shared" si="22"/>
        <v>32.356172752885072</v>
      </c>
      <c r="F511" s="40">
        <f t="shared" si="23"/>
        <v>-32.356172752885072</v>
      </c>
    </row>
    <row r="512" spans="1:6" x14ac:dyDescent="0.3">
      <c r="A512" s="37">
        <v>43388</v>
      </c>
      <c r="B512" s="28">
        <v>54.34</v>
      </c>
      <c r="C512" s="28">
        <v>1760.95</v>
      </c>
      <c r="D512" s="38">
        <f t="shared" si="21"/>
        <v>974.1359352527769</v>
      </c>
      <c r="E512" s="40">
        <f t="shared" si="22"/>
        <v>-15.455140466175067</v>
      </c>
      <c r="F512" s="40">
        <f t="shared" si="23"/>
        <v>15.455140466175067</v>
      </c>
    </row>
    <row r="513" spans="1:6" x14ac:dyDescent="0.3">
      <c r="A513" s="37">
        <v>43385</v>
      </c>
      <c r="B513" s="28">
        <v>55.527500000000003</v>
      </c>
      <c r="C513" s="28">
        <v>1788.61</v>
      </c>
      <c r="D513" s="38">
        <f t="shared" si="21"/>
        <v>989.59107571895197</v>
      </c>
      <c r="E513" s="40">
        <f t="shared" si="22"/>
        <v>38.205927218430588</v>
      </c>
      <c r="F513" s="40">
        <f t="shared" si="23"/>
        <v>-38.205927218430588</v>
      </c>
    </row>
    <row r="514" spans="1:6" x14ac:dyDescent="0.3">
      <c r="A514" s="37">
        <v>43384</v>
      </c>
      <c r="B514" s="28">
        <v>53.612499999999997</v>
      </c>
      <c r="C514" s="28">
        <v>1719.36</v>
      </c>
      <c r="D514" s="38">
        <f t="shared" ref="D514:D577" si="24">B514*$I$1+C514*$I$2</f>
        <v>951.38514850052138</v>
      </c>
      <c r="E514" s="40">
        <f t="shared" ref="E514:E577" si="25">D514-D515</f>
        <v>-19.563450250578057</v>
      </c>
      <c r="F514" s="40">
        <f t="shared" ref="F514:F577" si="26">-E514</f>
        <v>19.563450250578057</v>
      </c>
    </row>
    <row r="515" spans="1:6" x14ac:dyDescent="0.3">
      <c r="A515" s="37">
        <v>43383</v>
      </c>
      <c r="B515" s="28">
        <v>54.09</v>
      </c>
      <c r="C515" s="28">
        <v>1755.25</v>
      </c>
      <c r="D515" s="38">
        <f t="shared" si="24"/>
        <v>970.94859875109944</v>
      </c>
      <c r="E515" s="40">
        <f t="shared" si="25"/>
        <v>-63.229602677038315</v>
      </c>
      <c r="F515" s="40">
        <f t="shared" si="26"/>
        <v>63.229602677038315</v>
      </c>
    </row>
    <row r="516" spans="1:6" x14ac:dyDescent="0.3">
      <c r="A516" s="37">
        <v>43382</v>
      </c>
      <c r="B516" s="28">
        <v>56.717500000000001</v>
      </c>
      <c r="C516" s="28">
        <v>1870.32</v>
      </c>
      <c r="D516" s="38">
        <f t="shared" si="24"/>
        <v>1034.1782014281378</v>
      </c>
      <c r="E516" s="40">
        <f t="shared" si="25"/>
        <v>3.5371742332285976</v>
      </c>
      <c r="F516" s="40">
        <f t="shared" si="26"/>
        <v>-3.5371742332285976</v>
      </c>
    </row>
    <row r="517" spans="1:6" x14ac:dyDescent="0.3">
      <c r="A517" s="37">
        <v>43381</v>
      </c>
      <c r="B517" s="28">
        <v>55.942500000000003</v>
      </c>
      <c r="C517" s="28">
        <v>1864.42</v>
      </c>
      <c r="D517" s="38">
        <f t="shared" si="24"/>
        <v>1030.6410271949092</v>
      </c>
      <c r="E517" s="40">
        <f t="shared" si="25"/>
        <v>-13.657916732495778</v>
      </c>
      <c r="F517" s="40">
        <f t="shared" si="26"/>
        <v>13.657916732495778</v>
      </c>
    </row>
    <row r="518" spans="1:6" x14ac:dyDescent="0.3">
      <c r="A518" s="37">
        <v>43378</v>
      </c>
      <c r="B518" s="28">
        <v>56.072499999999998</v>
      </c>
      <c r="C518" s="28">
        <v>1889.65</v>
      </c>
      <c r="D518" s="38">
        <f t="shared" si="24"/>
        <v>1044.2989439274049</v>
      </c>
      <c r="E518" s="40">
        <f t="shared" si="25"/>
        <v>-11.08171676589177</v>
      </c>
      <c r="F518" s="40">
        <f t="shared" si="26"/>
        <v>11.08171676589177</v>
      </c>
    </row>
    <row r="519" spans="1:6" x14ac:dyDescent="0.3">
      <c r="A519" s="37">
        <v>43377</v>
      </c>
      <c r="B519" s="28">
        <v>56.997500000000002</v>
      </c>
      <c r="C519" s="28">
        <v>1909.42</v>
      </c>
      <c r="D519" s="38">
        <f t="shared" si="24"/>
        <v>1055.3806606932967</v>
      </c>
      <c r="E519" s="40">
        <f t="shared" si="25"/>
        <v>-23.82882215614427</v>
      </c>
      <c r="F519" s="40">
        <f t="shared" si="26"/>
        <v>23.82882215614427</v>
      </c>
    </row>
    <row r="520" spans="1:6" x14ac:dyDescent="0.3">
      <c r="A520" s="37">
        <v>43376</v>
      </c>
      <c r="B520" s="28">
        <v>58.017499999999998</v>
      </c>
      <c r="C520" s="28">
        <v>1952.76</v>
      </c>
      <c r="D520" s="38">
        <f t="shared" si="24"/>
        <v>1079.209482849441</v>
      </c>
      <c r="E520" s="40">
        <f t="shared" si="25"/>
        <v>-9.6761484983551327</v>
      </c>
      <c r="F520" s="40">
        <f t="shared" si="26"/>
        <v>9.6761484983551327</v>
      </c>
    </row>
    <row r="521" spans="1:6" x14ac:dyDescent="0.3">
      <c r="A521" s="37">
        <v>43375</v>
      </c>
      <c r="B521" s="28">
        <v>57.32</v>
      </c>
      <c r="C521" s="28">
        <v>1971.31</v>
      </c>
      <c r="D521" s="38">
        <f t="shared" si="24"/>
        <v>1088.8856313477961</v>
      </c>
      <c r="E521" s="40">
        <f t="shared" si="25"/>
        <v>-17.579830516290713</v>
      </c>
      <c r="F521" s="40">
        <f t="shared" si="26"/>
        <v>17.579830516290713</v>
      </c>
    </row>
    <row r="522" spans="1:6" x14ac:dyDescent="0.3">
      <c r="A522" s="37">
        <v>43374</v>
      </c>
      <c r="B522" s="28">
        <v>56.814999999999998</v>
      </c>
      <c r="C522" s="28">
        <v>2004.36</v>
      </c>
      <c r="D522" s="38">
        <f t="shared" si="24"/>
        <v>1106.4654618640868</v>
      </c>
      <c r="E522" s="40">
        <f t="shared" si="25"/>
        <v>0.90818160947583237</v>
      </c>
      <c r="F522" s="40">
        <f t="shared" si="26"/>
        <v>-0.90818160947583237</v>
      </c>
    </row>
    <row r="523" spans="1:6" x14ac:dyDescent="0.3">
      <c r="A523" s="37">
        <v>43371</v>
      </c>
      <c r="B523" s="28">
        <v>56.435000000000002</v>
      </c>
      <c r="C523" s="28">
        <v>2003</v>
      </c>
      <c r="D523" s="38">
        <f t="shared" si="24"/>
        <v>1105.557280254611</v>
      </c>
      <c r="E523" s="40">
        <f t="shared" si="25"/>
        <v>-5.2877738065726589</v>
      </c>
      <c r="F523" s="40">
        <f t="shared" si="26"/>
        <v>5.2877738065726589</v>
      </c>
    </row>
    <row r="524" spans="1:6" x14ac:dyDescent="0.3">
      <c r="A524" s="37">
        <v>43370</v>
      </c>
      <c r="B524" s="28">
        <v>56.237499999999997</v>
      </c>
      <c r="C524" s="28">
        <v>2012.98</v>
      </c>
      <c r="D524" s="38">
        <f t="shared" si="24"/>
        <v>1110.8450540611836</v>
      </c>
      <c r="E524" s="40">
        <f t="shared" si="25"/>
        <v>21.07270315978144</v>
      </c>
      <c r="F524" s="40">
        <f t="shared" si="26"/>
        <v>-21.07270315978144</v>
      </c>
    </row>
    <row r="525" spans="1:6" x14ac:dyDescent="0.3">
      <c r="A525" s="37">
        <v>43369</v>
      </c>
      <c r="B525" s="28">
        <v>55.104999999999997</v>
      </c>
      <c r="C525" s="28">
        <v>1974.85</v>
      </c>
      <c r="D525" s="38">
        <f t="shared" si="24"/>
        <v>1089.7723509014022</v>
      </c>
      <c r="E525" s="40">
        <f t="shared" si="25"/>
        <v>-4.2321586698108149E-2</v>
      </c>
      <c r="F525" s="40">
        <f t="shared" si="26"/>
        <v>4.2321586698108149E-2</v>
      </c>
    </row>
    <row r="526" spans="1:6" x14ac:dyDescent="0.3">
      <c r="A526" s="37">
        <v>43368</v>
      </c>
      <c r="B526" s="28">
        <v>55.547499999999999</v>
      </c>
      <c r="C526" s="28">
        <v>1974.55</v>
      </c>
      <c r="D526" s="38">
        <f t="shared" si="24"/>
        <v>1089.8146724881003</v>
      </c>
      <c r="E526" s="40">
        <f t="shared" si="25"/>
        <v>21.822199307674509</v>
      </c>
      <c r="F526" s="40">
        <f t="shared" si="26"/>
        <v>-21.822199307674509</v>
      </c>
    </row>
    <row r="527" spans="1:6" x14ac:dyDescent="0.3">
      <c r="A527" s="37">
        <v>43367</v>
      </c>
      <c r="B527" s="28">
        <v>55.197499999999998</v>
      </c>
      <c r="C527" s="28">
        <v>1934.36</v>
      </c>
      <c r="D527" s="38">
        <f t="shared" si="24"/>
        <v>1067.9924731804258</v>
      </c>
      <c r="E527" s="40">
        <f t="shared" si="25"/>
        <v>10.789655136677993</v>
      </c>
      <c r="F527" s="40">
        <f t="shared" si="26"/>
        <v>-10.789655136677993</v>
      </c>
    </row>
    <row r="528" spans="1:6" x14ac:dyDescent="0.3">
      <c r="A528" s="37">
        <v>43364</v>
      </c>
      <c r="B528" s="28">
        <v>54.414999999999999</v>
      </c>
      <c r="C528" s="28">
        <v>1915.01</v>
      </c>
      <c r="D528" s="38">
        <f t="shared" si="24"/>
        <v>1057.2028180437478</v>
      </c>
      <c r="E528" s="40">
        <f t="shared" si="25"/>
        <v>-16.059328304015935</v>
      </c>
      <c r="F528" s="40">
        <f t="shared" si="26"/>
        <v>16.059328304015935</v>
      </c>
    </row>
    <row r="529" spans="1:6" x14ac:dyDescent="0.3">
      <c r="A529" s="37">
        <v>43363</v>
      </c>
      <c r="B529" s="28">
        <v>55.0075</v>
      </c>
      <c r="C529" s="28">
        <v>1944.3</v>
      </c>
      <c r="D529" s="38">
        <f t="shared" si="24"/>
        <v>1073.2621463477637</v>
      </c>
      <c r="E529" s="40">
        <f t="shared" si="25"/>
        <v>9.8279508260177408</v>
      </c>
      <c r="F529" s="40">
        <f t="shared" si="26"/>
        <v>-9.8279508260177408</v>
      </c>
    </row>
    <row r="530" spans="1:6" x14ac:dyDescent="0.3">
      <c r="A530" s="37">
        <v>43362</v>
      </c>
      <c r="B530" s="28">
        <v>54.592500000000001</v>
      </c>
      <c r="C530" s="28">
        <v>1926.42</v>
      </c>
      <c r="D530" s="38">
        <f t="shared" si="24"/>
        <v>1063.434195521746</v>
      </c>
      <c r="E530" s="40">
        <f t="shared" si="25"/>
        <v>-7.8700131111640985</v>
      </c>
      <c r="F530" s="40">
        <f t="shared" si="26"/>
        <v>7.8700131111640985</v>
      </c>
    </row>
    <row r="531" spans="1:6" x14ac:dyDescent="0.3">
      <c r="A531" s="37">
        <v>43361</v>
      </c>
      <c r="B531" s="28">
        <v>54.56</v>
      </c>
      <c r="C531" s="28">
        <v>1941.05</v>
      </c>
      <c r="D531" s="38">
        <f t="shared" si="24"/>
        <v>1071.3042086329101</v>
      </c>
      <c r="E531" s="40">
        <f t="shared" si="25"/>
        <v>17.837980000043217</v>
      </c>
      <c r="F531" s="40">
        <f t="shared" si="26"/>
        <v>-17.837980000043217</v>
      </c>
    </row>
    <row r="532" spans="1:6" x14ac:dyDescent="0.3">
      <c r="A532" s="37">
        <v>43360</v>
      </c>
      <c r="B532" s="28">
        <v>54.47</v>
      </c>
      <c r="C532" s="28">
        <v>1908.03</v>
      </c>
      <c r="D532" s="38">
        <f t="shared" si="24"/>
        <v>1053.4662286328669</v>
      </c>
      <c r="E532" s="40">
        <f t="shared" si="25"/>
        <v>-34.188753313168263</v>
      </c>
      <c r="F532" s="40">
        <f t="shared" si="26"/>
        <v>34.188753313168263</v>
      </c>
    </row>
    <row r="533" spans="1:6" x14ac:dyDescent="0.3">
      <c r="A533" s="37">
        <v>43357</v>
      </c>
      <c r="B533" s="28">
        <v>55.96</v>
      </c>
      <c r="C533" s="28">
        <v>1970.19</v>
      </c>
      <c r="D533" s="38">
        <f t="shared" si="24"/>
        <v>1087.6549819460352</v>
      </c>
      <c r="E533" s="40">
        <f t="shared" si="25"/>
        <v>-10.902966724896032</v>
      </c>
      <c r="F533" s="40">
        <f t="shared" si="26"/>
        <v>10.902966724896032</v>
      </c>
    </row>
    <row r="534" spans="1:6" x14ac:dyDescent="0.3">
      <c r="A534" s="37">
        <v>43356</v>
      </c>
      <c r="B534" s="28">
        <v>56.602499999999999</v>
      </c>
      <c r="C534" s="28">
        <v>1989.87</v>
      </c>
      <c r="D534" s="38">
        <f t="shared" si="24"/>
        <v>1098.5579486709312</v>
      </c>
      <c r="E534" s="40">
        <f t="shared" si="25"/>
        <v>0.54542238991598424</v>
      </c>
      <c r="F534" s="40">
        <f t="shared" si="26"/>
        <v>-0.54542238991598424</v>
      </c>
    </row>
    <row r="535" spans="1:6" x14ac:dyDescent="0.3">
      <c r="A535" s="37">
        <v>43355</v>
      </c>
      <c r="B535" s="28">
        <v>55.267499999999998</v>
      </c>
      <c r="C535" s="28">
        <v>1990</v>
      </c>
      <c r="D535" s="38">
        <f t="shared" si="24"/>
        <v>1098.0125262810152</v>
      </c>
      <c r="E535" s="40">
        <f t="shared" si="25"/>
        <v>1.2156161281552613</v>
      </c>
      <c r="F535" s="40">
        <f t="shared" si="26"/>
        <v>-1.2156161281552613</v>
      </c>
    </row>
    <row r="536" spans="1:6" x14ac:dyDescent="0.3">
      <c r="A536" s="37">
        <v>43354</v>
      </c>
      <c r="B536" s="28">
        <v>55.962499999999999</v>
      </c>
      <c r="C536" s="28">
        <v>1987.15</v>
      </c>
      <c r="D536" s="38">
        <f t="shared" si="24"/>
        <v>1096.7969101528599</v>
      </c>
      <c r="E536" s="40">
        <f t="shared" si="25"/>
        <v>26.581808223566213</v>
      </c>
      <c r="F536" s="40">
        <f t="shared" si="26"/>
        <v>-26.581808223566213</v>
      </c>
    </row>
    <row r="537" spans="1:6" x14ac:dyDescent="0.3">
      <c r="A537" s="37">
        <v>43353</v>
      </c>
      <c r="B537" s="28">
        <v>54.582500000000003</v>
      </c>
      <c r="C537" s="28">
        <v>1939.01</v>
      </c>
      <c r="D537" s="38">
        <f t="shared" si="24"/>
        <v>1070.2151019292937</v>
      </c>
      <c r="E537" s="40">
        <f t="shared" si="25"/>
        <v>-7.3811499742039359</v>
      </c>
      <c r="F537" s="40">
        <f t="shared" si="26"/>
        <v>7.3811499742039359</v>
      </c>
    </row>
    <row r="538" spans="1:6" x14ac:dyDescent="0.3">
      <c r="A538" s="37">
        <v>43350</v>
      </c>
      <c r="B538" s="28">
        <v>55.325000000000003</v>
      </c>
      <c r="C538" s="28">
        <v>1952.07</v>
      </c>
      <c r="D538" s="38">
        <f t="shared" si="24"/>
        <v>1077.5962519034977</v>
      </c>
      <c r="E538" s="40">
        <f t="shared" si="25"/>
        <v>-3.5705831825159748</v>
      </c>
      <c r="F538" s="40">
        <f t="shared" si="26"/>
        <v>3.5705831825159748</v>
      </c>
    </row>
    <row r="539" spans="1:6" x14ac:dyDescent="0.3">
      <c r="A539" s="37">
        <v>43349</v>
      </c>
      <c r="B539" s="28">
        <v>55.774999999999999</v>
      </c>
      <c r="C539" s="28">
        <v>1958.31</v>
      </c>
      <c r="D539" s="38">
        <f t="shared" si="24"/>
        <v>1081.1668350860136</v>
      </c>
      <c r="E539" s="40">
        <f t="shared" si="25"/>
        <v>-20.111989178607473</v>
      </c>
      <c r="F539" s="40">
        <f t="shared" si="26"/>
        <v>20.111989178607473</v>
      </c>
    </row>
    <row r="540" spans="1:6" x14ac:dyDescent="0.3">
      <c r="A540" s="37">
        <v>43348</v>
      </c>
      <c r="B540" s="28">
        <v>56.717500000000001</v>
      </c>
      <c r="C540" s="28">
        <v>1994.82</v>
      </c>
      <c r="D540" s="38">
        <f t="shared" si="24"/>
        <v>1101.2788242646211</v>
      </c>
      <c r="E540" s="40">
        <f t="shared" si="25"/>
        <v>-24.25789640607104</v>
      </c>
      <c r="F540" s="40">
        <f t="shared" si="26"/>
        <v>24.25789640607104</v>
      </c>
    </row>
    <row r="541" spans="1:6" x14ac:dyDescent="0.3">
      <c r="A541" s="37">
        <v>43347</v>
      </c>
      <c r="B541" s="28">
        <v>57.09</v>
      </c>
      <c r="C541" s="28">
        <v>2039.51</v>
      </c>
      <c r="D541" s="38">
        <f t="shared" si="24"/>
        <v>1125.5367206706921</v>
      </c>
      <c r="E541" s="40">
        <f t="shared" si="25"/>
        <v>14.52828978594448</v>
      </c>
      <c r="F541" s="40">
        <f t="shared" si="26"/>
        <v>-14.52828978594448</v>
      </c>
    </row>
    <row r="542" spans="1:6" x14ac:dyDescent="0.3">
      <c r="A542" s="37">
        <v>43346</v>
      </c>
      <c r="B542" s="28">
        <v>56.907499999999999</v>
      </c>
      <c r="C542" s="28">
        <v>2012.71</v>
      </c>
      <c r="D542" s="38">
        <f t="shared" si="24"/>
        <v>1111.0084308847477</v>
      </c>
      <c r="E542" s="40">
        <f t="shared" si="25"/>
        <v>0</v>
      </c>
      <c r="F542" s="40">
        <f t="shared" si="26"/>
        <v>0</v>
      </c>
    </row>
    <row r="543" spans="1:6" x14ac:dyDescent="0.3">
      <c r="A543" s="37">
        <v>43343</v>
      </c>
      <c r="B543" s="28">
        <v>56.907499999999999</v>
      </c>
      <c r="C543" s="28">
        <v>2012.71</v>
      </c>
      <c r="D543" s="38">
        <f t="shared" si="24"/>
        <v>1111.0084308847477</v>
      </c>
      <c r="E543" s="40">
        <f t="shared" si="25"/>
        <v>5.8671407956396706</v>
      </c>
      <c r="F543" s="40">
        <f t="shared" si="26"/>
        <v>-5.8671407956396706</v>
      </c>
    </row>
    <row r="544" spans="1:6" x14ac:dyDescent="0.3">
      <c r="A544" s="37">
        <v>43342</v>
      </c>
      <c r="B544" s="28">
        <v>56.2575</v>
      </c>
      <c r="C544" s="28">
        <v>2002.38</v>
      </c>
      <c r="D544" s="38">
        <f t="shared" si="24"/>
        <v>1105.141290089108</v>
      </c>
      <c r="E544" s="40">
        <f t="shared" si="25"/>
        <v>2.5430349119396851</v>
      </c>
      <c r="F544" s="40">
        <f t="shared" si="26"/>
        <v>-2.5430349119396851</v>
      </c>
    </row>
    <row r="545" spans="1:6" x14ac:dyDescent="0.3">
      <c r="A545" s="37">
        <v>43341</v>
      </c>
      <c r="B545" s="28">
        <v>55.744999999999997</v>
      </c>
      <c r="C545" s="28">
        <v>1998.1</v>
      </c>
      <c r="D545" s="38">
        <f t="shared" si="24"/>
        <v>1102.5982551771683</v>
      </c>
      <c r="E545" s="40">
        <f t="shared" si="25"/>
        <v>35.561414843692319</v>
      </c>
      <c r="F545" s="40">
        <f t="shared" si="26"/>
        <v>-35.561414843692319</v>
      </c>
    </row>
    <row r="546" spans="1:6" x14ac:dyDescent="0.3">
      <c r="A546" s="37">
        <v>43340</v>
      </c>
      <c r="B546" s="28">
        <v>54.924999999999997</v>
      </c>
      <c r="C546" s="28">
        <v>1932.82</v>
      </c>
      <c r="D546" s="38">
        <f t="shared" si="24"/>
        <v>1067.036840333476</v>
      </c>
      <c r="E546" s="40">
        <f t="shared" si="25"/>
        <v>2.9731158821805366</v>
      </c>
      <c r="F546" s="40">
        <f t="shared" si="26"/>
        <v>-2.9731158821805366</v>
      </c>
    </row>
    <row r="547" spans="1:6" x14ac:dyDescent="0.3">
      <c r="A547" s="37">
        <v>43339</v>
      </c>
      <c r="B547" s="28">
        <v>54.484999999999999</v>
      </c>
      <c r="C547" s="28">
        <v>1927.68</v>
      </c>
      <c r="D547" s="38">
        <f t="shared" si="24"/>
        <v>1064.0637244512955</v>
      </c>
      <c r="E547" s="40">
        <f t="shared" si="25"/>
        <v>12.218599243879225</v>
      </c>
      <c r="F547" s="40">
        <f t="shared" si="26"/>
        <v>-12.218599243879225</v>
      </c>
    </row>
    <row r="548" spans="1:6" x14ac:dyDescent="0.3">
      <c r="A548" s="37">
        <v>43336</v>
      </c>
      <c r="B548" s="28">
        <v>54.04</v>
      </c>
      <c r="C548" s="28">
        <v>1905.39</v>
      </c>
      <c r="D548" s="38">
        <f t="shared" si="24"/>
        <v>1051.8451252074162</v>
      </c>
      <c r="E548" s="40">
        <f t="shared" si="25"/>
        <v>1.4192365183755555</v>
      </c>
      <c r="F548" s="40">
        <f t="shared" si="26"/>
        <v>-1.4192365183755555</v>
      </c>
    </row>
    <row r="549" spans="1:6" x14ac:dyDescent="0.3">
      <c r="A549" s="37">
        <v>43335</v>
      </c>
      <c r="B549" s="28">
        <v>53.872500000000002</v>
      </c>
      <c r="C549" s="28">
        <v>1902.9</v>
      </c>
      <c r="D549" s="38">
        <f t="shared" si="24"/>
        <v>1050.4258886890407</v>
      </c>
      <c r="E549" s="40">
        <f t="shared" si="25"/>
        <v>-1.0272073428513977</v>
      </c>
      <c r="F549" s="40">
        <f t="shared" si="26"/>
        <v>1.0272073428513977</v>
      </c>
    </row>
    <row r="550" spans="1:6" x14ac:dyDescent="0.3">
      <c r="A550" s="37">
        <v>43334</v>
      </c>
      <c r="B550" s="28">
        <v>53.762500000000003</v>
      </c>
      <c r="C550" s="28">
        <v>1904.9</v>
      </c>
      <c r="D550" s="38">
        <f t="shared" si="24"/>
        <v>1051.4530960318921</v>
      </c>
      <c r="E550" s="40">
        <f t="shared" si="25"/>
        <v>11.578031140325947</v>
      </c>
      <c r="F550" s="40">
        <f t="shared" si="26"/>
        <v>-11.578031140325947</v>
      </c>
    </row>
    <row r="551" spans="1:6" x14ac:dyDescent="0.3">
      <c r="A551" s="37">
        <v>43333</v>
      </c>
      <c r="B551" s="28">
        <v>53.76</v>
      </c>
      <c r="C551" s="28">
        <v>1883.42</v>
      </c>
      <c r="D551" s="38">
        <f t="shared" si="24"/>
        <v>1039.8750648915661</v>
      </c>
      <c r="E551" s="40">
        <f t="shared" si="25"/>
        <v>3.5680180291615216</v>
      </c>
      <c r="F551" s="40">
        <f t="shared" si="26"/>
        <v>-3.5680180291615216</v>
      </c>
    </row>
    <row r="552" spans="1:6" x14ac:dyDescent="0.3">
      <c r="A552" s="37">
        <v>43332</v>
      </c>
      <c r="B552" s="28">
        <v>53.865000000000002</v>
      </c>
      <c r="C552" s="28">
        <v>1876.71</v>
      </c>
      <c r="D552" s="38">
        <f t="shared" si="24"/>
        <v>1036.3070468624046</v>
      </c>
      <c r="E552" s="40">
        <f t="shared" si="25"/>
        <v>-3.2140249134590704</v>
      </c>
      <c r="F552" s="40">
        <f t="shared" si="26"/>
        <v>3.2140249134590704</v>
      </c>
    </row>
    <row r="553" spans="1:6" x14ac:dyDescent="0.3">
      <c r="A553" s="37">
        <v>43329</v>
      </c>
      <c r="B553" s="28">
        <v>54.395000000000003</v>
      </c>
      <c r="C553" s="28">
        <v>1882.22</v>
      </c>
      <c r="D553" s="38">
        <f t="shared" si="24"/>
        <v>1039.5210717758637</v>
      </c>
      <c r="E553" s="40">
        <f t="shared" si="25"/>
        <v>-1.8265248314678502</v>
      </c>
      <c r="F553" s="40">
        <f t="shared" si="26"/>
        <v>1.8265248314678502</v>
      </c>
    </row>
    <row r="554" spans="1:6" x14ac:dyDescent="0.3">
      <c r="A554" s="37">
        <v>43328</v>
      </c>
      <c r="B554" s="28">
        <v>53.33</v>
      </c>
      <c r="C554" s="28">
        <v>1886.52</v>
      </c>
      <c r="D554" s="38">
        <f t="shared" si="24"/>
        <v>1041.3475966073315</v>
      </c>
      <c r="E554" s="40">
        <f t="shared" si="25"/>
        <v>2.4569473853671298</v>
      </c>
      <c r="F554" s="40">
        <f t="shared" si="26"/>
        <v>-2.4569473853671298</v>
      </c>
    </row>
    <row r="555" spans="1:6" x14ac:dyDescent="0.3">
      <c r="A555" s="37">
        <v>43327</v>
      </c>
      <c r="B555" s="28">
        <v>52.56</v>
      </c>
      <c r="C555" s="28">
        <v>1882.62</v>
      </c>
      <c r="D555" s="38">
        <f t="shared" si="24"/>
        <v>1038.8906492219644</v>
      </c>
      <c r="E555" s="40">
        <f t="shared" si="25"/>
        <v>-19.901242087810942</v>
      </c>
      <c r="F555" s="40">
        <f t="shared" si="26"/>
        <v>19.901242087810942</v>
      </c>
    </row>
    <row r="556" spans="1:6" x14ac:dyDescent="0.3">
      <c r="A556" s="37">
        <v>43326</v>
      </c>
      <c r="B556" s="28">
        <v>52.4375</v>
      </c>
      <c r="C556" s="28">
        <v>1919.65</v>
      </c>
      <c r="D556" s="38">
        <f t="shared" si="24"/>
        <v>1058.7918913097753</v>
      </c>
      <c r="E556" s="40">
        <f t="shared" si="25"/>
        <v>12.740059987883569</v>
      </c>
      <c r="F556" s="40">
        <f t="shared" si="26"/>
        <v>-12.740059987883569</v>
      </c>
    </row>
    <row r="557" spans="1:6" x14ac:dyDescent="0.3">
      <c r="A557" s="37">
        <v>43325</v>
      </c>
      <c r="B557" s="28">
        <v>52.217500000000001</v>
      </c>
      <c r="C557" s="28">
        <v>1896.2</v>
      </c>
      <c r="D557" s="38">
        <f t="shared" si="24"/>
        <v>1046.0518313218918</v>
      </c>
      <c r="E557" s="40">
        <f t="shared" si="25"/>
        <v>5.4901603006503592</v>
      </c>
      <c r="F557" s="40">
        <f t="shared" si="26"/>
        <v>-5.4901603006503592</v>
      </c>
    </row>
    <row r="558" spans="1:6" x14ac:dyDescent="0.3">
      <c r="A558" s="37">
        <v>43322</v>
      </c>
      <c r="B558" s="28">
        <v>51.8825</v>
      </c>
      <c r="C558" s="28">
        <v>1886.3</v>
      </c>
      <c r="D558" s="38">
        <f t="shared" si="24"/>
        <v>1040.5616710212414</v>
      </c>
      <c r="E558" s="40">
        <f t="shared" si="25"/>
        <v>-6.7417020148957363</v>
      </c>
      <c r="F558" s="40">
        <f t="shared" si="26"/>
        <v>6.7417020148957363</v>
      </c>
    </row>
    <row r="559" spans="1:6" x14ac:dyDescent="0.3">
      <c r="A559" s="37">
        <v>43321</v>
      </c>
      <c r="B559" s="28">
        <v>52.22</v>
      </c>
      <c r="C559" s="28">
        <v>1898.52</v>
      </c>
      <c r="D559" s="38">
        <f t="shared" si="24"/>
        <v>1047.3033730361371</v>
      </c>
      <c r="E559" s="40">
        <f t="shared" si="25"/>
        <v>6.6554033753568547</v>
      </c>
      <c r="F559" s="40">
        <f t="shared" si="26"/>
        <v>-6.6554033753568547</v>
      </c>
    </row>
    <row r="560" spans="1:6" x14ac:dyDescent="0.3">
      <c r="A560" s="37">
        <v>43320</v>
      </c>
      <c r="B560" s="28">
        <v>51.8125</v>
      </c>
      <c r="C560" s="28">
        <v>1886.52</v>
      </c>
      <c r="D560" s="38">
        <f t="shared" si="24"/>
        <v>1040.6479696607803</v>
      </c>
      <c r="E560" s="40">
        <f t="shared" si="25"/>
        <v>12.972754628030543</v>
      </c>
      <c r="F560" s="40">
        <f t="shared" si="26"/>
        <v>-12.972754628030543</v>
      </c>
    </row>
    <row r="561" spans="1:6" x14ac:dyDescent="0.3">
      <c r="A561" s="37">
        <v>43319</v>
      </c>
      <c r="B561" s="28">
        <v>51.777500000000003</v>
      </c>
      <c r="C561" s="28">
        <v>1862.48</v>
      </c>
      <c r="D561" s="38">
        <f t="shared" si="24"/>
        <v>1027.6752150327497</v>
      </c>
      <c r="E561" s="40">
        <f t="shared" si="25"/>
        <v>7.7129837716566954</v>
      </c>
      <c r="F561" s="40">
        <f t="shared" si="26"/>
        <v>-7.7129837716566954</v>
      </c>
    </row>
    <row r="562" spans="1:6" x14ac:dyDescent="0.3">
      <c r="A562" s="37">
        <v>43318</v>
      </c>
      <c r="B562" s="28">
        <v>52.267499999999998</v>
      </c>
      <c r="C562" s="28">
        <v>1847.75</v>
      </c>
      <c r="D562" s="38">
        <f t="shared" si="24"/>
        <v>1019.9622312610931</v>
      </c>
      <c r="E562" s="40">
        <f t="shared" si="25"/>
        <v>13.307462380839638</v>
      </c>
      <c r="F562" s="40">
        <f t="shared" si="26"/>
        <v>-13.307462380839638</v>
      </c>
    </row>
    <row r="563" spans="1:6" x14ac:dyDescent="0.3">
      <c r="A563" s="37">
        <v>43315</v>
      </c>
      <c r="B563" s="28">
        <v>51.997500000000002</v>
      </c>
      <c r="C563" s="28">
        <v>1823.29</v>
      </c>
      <c r="D563" s="38">
        <f t="shared" si="24"/>
        <v>1006.6547688802534</v>
      </c>
      <c r="E563" s="40">
        <f t="shared" si="25"/>
        <v>-5.8809716428935417</v>
      </c>
      <c r="F563" s="40">
        <f t="shared" si="26"/>
        <v>5.8809716428935417</v>
      </c>
    </row>
    <row r="564" spans="1:6" x14ac:dyDescent="0.3">
      <c r="A564" s="37">
        <v>43314</v>
      </c>
      <c r="B564" s="28">
        <v>51.847499999999997</v>
      </c>
      <c r="C564" s="28">
        <v>1834.33</v>
      </c>
      <c r="D564" s="38">
        <f t="shared" si="24"/>
        <v>1012.535740523147</v>
      </c>
      <c r="E564" s="40">
        <f t="shared" si="25"/>
        <v>20.706664477726804</v>
      </c>
      <c r="F564" s="40">
        <f t="shared" si="26"/>
        <v>-20.706664477726804</v>
      </c>
    </row>
    <row r="565" spans="1:6" x14ac:dyDescent="0.3">
      <c r="A565" s="37">
        <v>43313</v>
      </c>
      <c r="B565" s="28">
        <v>50.375</v>
      </c>
      <c r="C565" s="28">
        <v>1797.17</v>
      </c>
      <c r="D565" s="38">
        <f t="shared" si="24"/>
        <v>991.82907604542015</v>
      </c>
      <c r="E565" s="40">
        <f t="shared" si="25"/>
        <v>11.925759382044816</v>
      </c>
      <c r="F565" s="40">
        <f t="shared" si="26"/>
        <v>-11.925759382044816</v>
      </c>
    </row>
    <row r="566" spans="1:6" x14ac:dyDescent="0.3">
      <c r="A566" s="37">
        <v>43312</v>
      </c>
      <c r="B566" s="28">
        <v>47.572499999999998</v>
      </c>
      <c r="C566" s="28">
        <v>1777.44</v>
      </c>
      <c r="D566" s="38">
        <f t="shared" si="24"/>
        <v>979.90331666337534</v>
      </c>
      <c r="E566" s="40">
        <f t="shared" si="25"/>
        <v>-0.91555154874220079</v>
      </c>
      <c r="F566" s="40">
        <f t="shared" si="26"/>
        <v>0.91555154874220079</v>
      </c>
    </row>
    <row r="567" spans="1:6" x14ac:dyDescent="0.3">
      <c r="A567" s="37">
        <v>43311</v>
      </c>
      <c r="B567" s="28">
        <v>47.477499999999999</v>
      </c>
      <c r="C567" s="28">
        <v>1779.22</v>
      </c>
      <c r="D567" s="38">
        <f t="shared" si="24"/>
        <v>980.81886821211754</v>
      </c>
      <c r="E567" s="40">
        <f t="shared" si="25"/>
        <v>-20.630787408188212</v>
      </c>
      <c r="F567" s="40">
        <f t="shared" si="26"/>
        <v>20.630787408188212</v>
      </c>
    </row>
    <row r="568" spans="1:6" x14ac:dyDescent="0.3">
      <c r="A568" s="37">
        <v>43308</v>
      </c>
      <c r="B568" s="28">
        <v>47.744999999999997</v>
      </c>
      <c r="C568" s="28">
        <v>1817.27</v>
      </c>
      <c r="D568" s="38">
        <f t="shared" si="24"/>
        <v>1001.4496556203057</v>
      </c>
      <c r="E568" s="40">
        <f t="shared" si="25"/>
        <v>4.6238777239732372</v>
      </c>
      <c r="F568" s="40">
        <f t="shared" si="26"/>
        <v>-4.6238777239732372</v>
      </c>
    </row>
    <row r="569" spans="1:6" x14ac:dyDescent="0.3">
      <c r="A569" s="37">
        <v>43307</v>
      </c>
      <c r="B569" s="28">
        <v>48.552500000000002</v>
      </c>
      <c r="C569" s="28">
        <v>1808</v>
      </c>
      <c r="D569" s="38">
        <f t="shared" si="24"/>
        <v>996.82577789633251</v>
      </c>
      <c r="E569" s="40">
        <f t="shared" si="25"/>
        <v>-30.041920007664885</v>
      </c>
      <c r="F569" s="40">
        <f t="shared" si="26"/>
        <v>30.041920007664885</v>
      </c>
    </row>
    <row r="570" spans="1:6" x14ac:dyDescent="0.3">
      <c r="A570" s="37">
        <v>43306</v>
      </c>
      <c r="B570" s="28">
        <v>48.704999999999998</v>
      </c>
      <c r="C570" s="28">
        <v>1863.61</v>
      </c>
      <c r="D570" s="38">
        <f t="shared" si="24"/>
        <v>1026.8676979039974</v>
      </c>
      <c r="E570" s="40">
        <f t="shared" si="25"/>
        <v>18.733856413649164</v>
      </c>
      <c r="F570" s="40">
        <f t="shared" si="26"/>
        <v>-18.733856413649164</v>
      </c>
    </row>
    <row r="571" spans="1:6" x14ac:dyDescent="0.3">
      <c r="A571" s="37">
        <v>43305</v>
      </c>
      <c r="B571" s="28">
        <v>48.25</v>
      </c>
      <c r="C571" s="28">
        <v>1829.24</v>
      </c>
      <c r="D571" s="38">
        <f t="shared" si="24"/>
        <v>1008.1338414903482</v>
      </c>
      <c r="E571" s="40">
        <f t="shared" si="25"/>
        <v>14.841504013093413</v>
      </c>
      <c r="F571" s="40">
        <f t="shared" si="26"/>
        <v>-14.841504013093413</v>
      </c>
    </row>
    <row r="572" spans="1:6" x14ac:dyDescent="0.3">
      <c r="A572" s="37">
        <v>43304</v>
      </c>
      <c r="B572" s="28">
        <v>47.902500000000003</v>
      </c>
      <c r="C572" s="28">
        <v>1802</v>
      </c>
      <c r="D572" s="38">
        <f t="shared" si="24"/>
        <v>993.29233747725482</v>
      </c>
      <c r="E572" s="40">
        <f t="shared" si="25"/>
        <v>-6.2862474992562056</v>
      </c>
      <c r="F572" s="40">
        <f t="shared" si="26"/>
        <v>6.2862474992562056</v>
      </c>
    </row>
    <row r="573" spans="1:6" x14ac:dyDescent="0.3">
      <c r="A573" s="37">
        <v>43301</v>
      </c>
      <c r="B573" s="28">
        <v>47.86</v>
      </c>
      <c r="C573" s="28">
        <v>1813.7</v>
      </c>
      <c r="D573" s="38">
        <f t="shared" si="24"/>
        <v>999.57858497651102</v>
      </c>
      <c r="E573" s="40">
        <f t="shared" si="25"/>
        <v>0.34272709383640176</v>
      </c>
      <c r="F573" s="40">
        <f t="shared" si="26"/>
        <v>-0.34272709383640176</v>
      </c>
    </row>
    <row r="574" spans="1:6" x14ac:dyDescent="0.3">
      <c r="A574" s="37">
        <v>43300</v>
      </c>
      <c r="B574" s="28">
        <v>47.97</v>
      </c>
      <c r="C574" s="28">
        <v>1812.97</v>
      </c>
      <c r="D574" s="38">
        <f t="shared" si="24"/>
        <v>999.23585788267462</v>
      </c>
      <c r="E574" s="40">
        <f t="shared" si="25"/>
        <v>-15.971292244194046</v>
      </c>
      <c r="F574" s="40">
        <f t="shared" si="26"/>
        <v>15.971292244194046</v>
      </c>
    </row>
    <row r="575" spans="1:6" x14ac:dyDescent="0.3">
      <c r="A575" s="37">
        <v>43299</v>
      </c>
      <c r="B575" s="28">
        <v>47.6</v>
      </c>
      <c r="C575" s="28">
        <v>1842.92</v>
      </c>
      <c r="D575" s="38">
        <f t="shared" si="24"/>
        <v>1015.2071501268687</v>
      </c>
      <c r="E575" s="40">
        <f t="shared" si="25"/>
        <v>-0.66537321743203393</v>
      </c>
      <c r="F575" s="40">
        <f t="shared" si="26"/>
        <v>0.66537321743203393</v>
      </c>
    </row>
    <row r="576" spans="1:6" x14ac:dyDescent="0.3">
      <c r="A576" s="37">
        <v>43298</v>
      </c>
      <c r="B576" s="28">
        <v>47.862499999999997</v>
      </c>
      <c r="C576" s="28">
        <v>1843.93</v>
      </c>
      <c r="D576" s="38">
        <f t="shared" si="24"/>
        <v>1015.8725233443007</v>
      </c>
      <c r="E576" s="40">
        <f t="shared" si="25"/>
        <v>11.617560397841658</v>
      </c>
      <c r="F576" s="40">
        <f t="shared" si="26"/>
        <v>-11.617560397841658</v>
      </c>
    </row>
    <row r="577" spans="1:6" x14ac:dyDescent="0.3">
      <c r="A577" s="37">
        <v>43297</v>
      </c>
      <c r="B577" s="28">
        <v>47.727499999999999</v>
      </c>
      <c r="C577" s="28">
        <v>1822.49</v>
      </c>
      <c r="D577" s="38">
        <f t="shared" si="24"/>
        <v>1004.254962946459</v>
      </c>
      <c r="E577" s="40">
        <f t="shared" si="25"/>
        <v>5.0501603006503046</v>
      </c>
      <c r="F577" s="40">
        <f t="shared" si="26"/>
        <v>-5.0501603006503046</v>
      </c>
    </row>
    <row r="578" spans="1:6" x14ac:dyDescent="0.3">
      <c r="A578" s="37">
        <v>43294</v>
      </c>
      <c r="B578" s="28">
        <v>47.832500000000003</v>
      </c>
      <c r="C578" s="28">
        <v>1813.03</v>
      </c>
      <c r="D578" s="38">
        <f t="shared" ref="D578:D641" si="27">B578*$I$1+C578*$I$2</f>
        <v>999.20480264580874</v>
      </c>
      <c r="E578" s="40">
        <f t="shared" ref="E578:E641" si="28">D578-D579</f>
        <v>8.8789250926422483</v>
      </c>
      <c r="F578" s="40">
        <f t="shared" ref="F578:F641" si="29">-E578</f>
        <v>-8.8789250926422483</v>
      </c>
    </row>
    <row r="579" spans="1:6" x14ac:dyDescent="0.3">
      <c r="A579" s="37">
        <v>43293</v>
      </c>
      <c r="B579" s="28">
        <v>47.7575</v>
      </c>
      <c r="C579" s="28">
        <v>1796.62</v>
      </c>
      <c r="D579" s="38">
        <f t="shared" si="27"/>
        <v>990.32587755316649</v>
      </c>
      <c r="E579" s="40">
        <f t="shared" si="28"/>
        <v>22.794617927475542</v>
      </c>
      <c r="F579" s="40">
        <f t="shared" si="29"/>
        <v>-22.794617927475542</v>
      </c>
    </row>
    <row r="580" spans="1:6" x14ac:dyDescent="0.3">
      <c r="A580" s="37">
        <v>43292</v>
      </c>
      <c r="B580" s="28">
        <v>46.97</v>
      </c>
      <c r="C580" s="28">
        <v>1755</v>
      </c>
      <c r="D580" s="38">
        <f t="shared" si="27"/>
        <v>967.53125962569095</v>
      </c>
      <c r="E580" s="40">
        <f t="shared" si="28"/>
        <v>6.1451109641828907</v>
      </c>
      <c r="F580" s="40">
        <f t="shared" si="29"/>
        <v>-6.1451109641828907</v>
      </c>
    </row>
    <row r="581" spans="1:6" x14ac:dyDescent="0.3">
      <c r="A581" s="37">
        <v>43291</v>
      </c>
      <c r="B581" s="28">
        <v>47.587499999999999</v>
      </c>
      <c r="C581" s="28">
        <v>1743.07</v>
      </c>
      <c r="D581" s="38">
        <f t="shared" si="27"/>
        <v>961.38614866150806</v>
      </c>
      <c r="E581" s="40">
        <f t="shared" si="28"/>
        <v>2.1562815927779866</v>
      </c>
      <c r="F581" s="40">
        <f t="shared" si="29"/>
        <v>-2.1562815927779866</v>
      </c>
    </row>
    <row r="582" spans="1:6" x14ac:dyDescent="0.3">
      <c r="A582" s="37">
        <v>43290</v>
      </c>
      <c r="B582" s="28">
        <v>47.645000000000003</v>
      </c>
      <c r="C582" s="28">
        <v>1739.02</v>
      </c>
      <c r="D582" s="38">
        <f t="shared" si="27"/>
        <v>959.22986706873007</v>
      </c>
      <c r="E582" s="40">
        <f t="shared" si="28"/>
        <v>15.601925911059766</v>
      </c>
      <c r="F582" s="40">
        <f t="shared" si="29"/>
        <v>-15.601925911059766</v>
      </c>
    </row>
    <row r="583" spans="1:6" x14ac:dyDescent="0.3">
      <c r="A583" s="37">
        <v>43287</v>
      </c>
      <c r="B583" s="28">
        <v>46.9925</v>
      </c>
      <c r="C583" s="28">
        <v>1710.63</v>
      </c>
      <c r="D583" s="38">
        <f t="shared" si="27"/>
        <v>943.62794115767031</v>
      </c>
      <c r="E583" s="40">
        <f t="shared" si="28"/>
        <v>6.1708906726524901</v>
      </c>
      <c r="F583" s="40">
        <f t="shared" si="29"/>
        <v>-6.1708906726524901</v>
      </c>
    </row>
    <row r="584" spans="1:6" x14ac:dyDescent="0.3">
      <c r="A584" s="37">
        <v>43286</v>
      </c>
      <c r="B584" s="28">
        <v>46.35</v>
      </c>
      <c r="C584" s="28">
        <v>1699.73</v>
      </c>
      <c r="D584" s="38">
        <f t="shared" si="27"/>
        <v>937.45705048501782</v>
      </c>
      <c r="E584" s="40">
        <f t="shared" si="28"/>
        <v>3.2803884603775941</v>
      </c>
      <c r="F584" s="40">
        <f t="shared" si="29"/>
        <v>-3.2803884603775941</v>
      </c>
    </row>
    <row r="585" spans="1:6" x14ac:dyDescent="0.3">
      <c r="A585" s="37">
        <v>43285</v>
      </c>
      <c r="B585" s="28">
        <v>45.98</v>
      </c>
      <c r="C585" s="28">
        <v>1693.96</v>
      </c>
      <c r="D585" s="38">
        <f t="shared" si="27"/>
        <v>934.17666202464022</v>
      </c>
      <c r="E585" s="40">
        <f t="shared" si="28"/>
        <v>0</v>
      </c>
      <c r="F585" s="40">
        <f t="shared" si="29"/>
        <v>0</v>
      </c>
    </row>
    <row r="586" spans="1:6" x14ac:dyDescent="0.3">
      <c r="A586" s="37">
        <v>43284</v>
      </c>
      <c r="B586" s="28">
        <v>45.98</v>
      </c>
      <c r="C586" s="28">
        <v>1693.96</v>
      </c>
      <c r="D586" s="38">
        <f t="shared" si="27"/>
        <v>934.17666202464022</v>
      </c>
      <c r="E586" s="40">
        <f t="shared" si="28"/>
        <v>-11.057950498051014</v>
      </c>
      <c r="F586" s="40">
        <f t="shared" si="29"/>
        <v>11.057950498051014</v>
      </c>
    </row>
    <row r="587" spans="1:6" x14ac:dyDescent="0.3">
      <c r="A587" s="37">
        <v>43283</v>
      </c>
      <c r="B587" s="28">
        <v>46.795000000000002</v>
      </c>
      <c r="C587" s="28">
        <v>1713.78</v>
      </c>
      <c r="D587" s="38">
        <f t="shared" si="27"/>
        <v>945.23461252269124</v>
      </c>
      <c r="E587" s="40">
        <f t="shared" si="28"/>
        <v>7.7732601199691089</v>
      </c>
      <c r="F587" s="40">
        <f t="shared" si="29"/>
        <v>-7.7732601199691089</v>
      </c>
    </row>
    <row r="588" spans="1:6" x14ac:dyDescent="0.3">
      <c r="A588" s="37">
        <v>43280</v>
      </c>
      <c r="B588" s="28">
        <v>46.277500000000003</v>
      </c>
      <c r="C588" s="28">
        <v>1699.8</v>
      </c>
      <c r="D588" s="38">
        <f t="shared" si="27"/>
        <v>937.46135240272213</v>
      </c>
      <c r="E588" s="40">
        <f t="shared" si="28"/>
        <v>-0.93423668235868718</v>
      </c>
      <c r="F588" s="40">
        <f t="shared" si="29"/>
        <v>0.93423668235868718</v>
      </c>
    </row>
    <row r="589" spans="1:6" x14ac:dyDescent="0.3">
      <c r="A589" s="37">
        <v>43279</v>
      </c>
      <c r="B589" s="28">
        <v>46.375</v>
      </c>
      <c r="C589" s="28">
        <v>1701.45</v>
      </c>
      <c r="D589" s="38">
        <f t="shared" si="27"/>
        <v>938.39558908508081</v>
      </c>
      <c r="E589" s="40">
        <f t="shared" si="28"/>
        <v>22.219504339561581</v>
      </c>
      <c r="F589" s="40">
        <f t="shared" si="29"/>
        <v>-22.219504339561581</v>
      </c>
    </row>
    <row r="590" spans="1:6" x14ac:dyDescent="0.3">
      <c r="A590" s="37">
        <v>43278</v>
      </c>
      <c r="B590" s="28">
        <v>46.04</v>
      </c>
      <c r="C590" s="28">
        <v>1660.51</v>
      </c>
      <c r="D590" s="38">
        <f t="shared" si="27"/>
        <v>916.17608474551923</v>
      </c>
      <c r="E590" s="40">
        <f t="shared" si="28"/>
        <v>-16.512542203198336</v>
      </c>
      <c r="F590" s="40">
        <f t="shared" si="29"/>
        <v>16.512542203198336</v>
      </c>
    </row>
    <row r="591" spans="1:6" x14ac:dyDescent="0.3">
      <c r="A591" s="37">
        <v>43277</v>
      </c>
      <c r="B591" s="28">
        <v>46.107500000000002</v>
      </c>
      <c r="C591" s="28">
        <v>1691.09</v>
      </c>
      <c r="D591" s="38">
        <f t="shared" si="27"/>
        <v>932.68862694871757</v>
      </c>
      <c r="E591" s="40">
        <f t="shared" si="28"/>
        <v>15.319052611636266</v>
      </c>
      <c r="F591" s="40">
        <f t="shared" si="29"/>
        <v>-15.319052611636266</v>
      </c>
    </row>
    <row r="592" spans="1:6" x14ac:dyDescent="0.3">
      <c r="A592" s="37">
        <v>43276</v>
      </c>
      <c r="B592" s="28">
        <v>45.542499999999997</v>
      </c>
      <c r="C592" s="28">
        <v>1663.15</v>
      </c>
      <c r="D592" s="38">
        <f t="shared" si="27"/>
        <v>917.3695743370813</v>
      </c>
      <c r="E592" s="40">
        <f t="shared" si="28"/>
        <v>-28.62318701342997</v>
      </c>
      <c r="F592" s="40">
        <f t="shared" si="29"/>
        <v>28.62318701342997</v>
      </c>
    </row>
    <row r="593" spans="1:6" x14ac:dyDescent="0.3">
      <c r="A593" s="37">
        <v>43273</v>
      </c>
      <c r="B593" s="28">
        <v>46.23</v>
      </c>
      <c r="C593" s="28">
        <v>1715.67</v>
      </c>
      <c r="D593" s="38">
        <f t="shared" si="27"/>
        <v>945.99276135051127</v>
      </c>
      <c r="E593" s="40">
        <f t="shared" si="28"/>
        <v>-7.9041203067300785</v>
      </c>
      <c r="F593" s="40">
        <f t="shared" si="29"/>
        <v>7.9041203067300785</v>
      </c>
    </row>
    <row r="594" spans="1:6" x14ac:dyDescent="0.3">
      <c r="A594" s="37">
        <v>43272</v>
      </c>
      <c r="B594" s="28">
        <v>46.365000000000002</v>
      </c>
      <c r="C594" s="28">
        <v>1730.22</v>
      </c>
      <c r="D594" s="38">
        <f t="shared" si="27"/>
        <v>953.89688165724135</v>
      </c>
      <c r="E594" s="40">
        <f t="shared" si="28"/>
        <v>-10.823632189518662</v>
      </c>
      <c r="F594" s="40">
        <f t="shared" si="29"/>
        <v>10.823632189518662</v>
      </c>
    </row>
    <row r="595" spans="1:6" x14ac:dyDescent="0.3">
      <c r="A595" s="37">
        <v>43271</v>
      </c>
      <c r="B595" s="28">
        <v>46.625</v>
      </c>
      <c r="C595" s="28">
        <v>1750.08</v>
      </c>
      <c r="D595" s="38">
        <f t="shared" si="27"/>
        <v>964.72051384676001</v>
      </c>
      <c r="E595" s="40">
        <f t="shared" si="28"/>
        <v>8.3394610704723391</v>
      </c>
      <c r="F595" s="40">
        <f t="shared" si="29"/>
        <v>-8.3394610704723391</v>
      </c>
    </row>
    <row r="596" spans="1:6" x14ac:dyDescent="0.3">
      <c r="A596" s="37">
        <v>43270</v>
      </c>
      <c r="B596" s="28">
        <v>46.422499999999999</v>
      </c>
      <c r="C596" s="28">
        <v>1734.78</v>
      </c>
      <c r="D596" s="38">
        <f t="shared" si="27"/>
        <v>956.38105277628767</v>
      </c>
      <c r="E596" s="40">
        <f t="shared" si="28"/>
        <v>5.571637107516267</v>
      </c>
      <c r="F596" s="40">
        <f t="shared" si="29"/>
        <v>-5.571637107516267</v>
      </c>
    </row>
    <row r="597" spans="1:6" x14ac:dyDescent="0.3">
      <c r="A597" s="37">
        <v>43269</v>
      </c>
      <c r="B597" s="28">
        <v>47.185000000000002</v>
      </c>
      <c r="C597" s="28">
        <v>1723.79</v>
      </c>
      <c r="D597" s="38">
        <f t="shared" si="27"/>
        <v>950.80941566877141</v>
      </c>
      <c r="E597" s="40">
        <f t="shared" si="28"/>
        <v>4.2031476799373877</v>
      </c>
      <c r="F597" s="40">
        <f t="shared" si="29"/>
        <v>-4.2031476799373877</v>
      </c>
    </row>
    <row r="598" spans="1:6" x14ac:dyDescent="0.3">
      <c r="A598" s="37">
        <v>43266</v>
      </c>
      <c r="B598" s="28">
        <v>47.21</v>
      </c>
      <c r="C598" s="28">
        <v>1715.97</v>
      </c>
      <c r="D598" s="38">
        <f t="shared" si="27"/>
        <v>946.60626798883402</v>
      </c>
      <c r="E598" s="40">
        <f t="shared" si="28"/>
        <v>-4.4783101123691722</v>
      </c>
      <c r="F598" s="40">
        <f t="shared" si="29"/>
        <v>4.4783101123691722</v>
      </c>
    </row>
    <row r="599" spans="1:6" x14ac:dyDescent="0.3">
      <c r="A599" s="37">
        <v>43265</v>
      </c>
      <c r="B599" s="28">
        <v>47.7</v>
      </c>
      <c r="C599" s="28">
        <v>1723.86</v>
      </c>
      <c r="D599" s="38">
        <f t="shared" si="27"/>
        <v>951.08457810120319</v>
      </c>
      <c r="E599" s="40">
        <f t="shared" si="28"/>
        <v>10.251781673271239</v>
      </c>
      <c r="F599" s="40">
        <f t="shared" si="29"/>
        <v>-10.251781673271239</v>
      </c>
    </row>
    <row r="600" spans="1:6" x14ac:dyDescent="0.3">
      <c r="A600" s="37">
        <v>43264</v>
      </c>
      <c r="B600" s="28">
        <v>47.674999999999997</v>
      </c>
      <c r="C600" s="28">
        <v>1704.86</v>
      </c>
      <c r="D600" s="38">
        <f t="shared" si="27"/>
        <v>940.83279642793195</v>
      </c>
      <c r="E600" s="40">
        <f t="shared" si="28"/>
        <v>3.1109401731029038</v>
      </c>
      <c r="F600" s="40">
        <f t="shared" si="29"/>
        <v>-3.1109401731029038</v>
      </c>
    </row>
    <row r="601" spans="1:6" x14ac:dyDescent="0.3">
      <c r="A601" s="37">
        <v>43263</v>
      </c>
      <c r="B601" s="28">
        <v>48.07</v>
      </c>
      <c r="C601" s="28">
        <v>1698.75</v>
      </c>
      <c r="D601" s="38">
        <f t="shared" si="27"/>
        <v>937.72185625482905</v>
      </c>
      <c r="E601" s="40">
        <f t="shared" si="28"/>
        <v>5.3112155375162047</v>
      </c>
      <c r="F601" s="40">
        <f t="shared" si="29"/>
        <v>-5.3112155375162047</v>
      </c>
    </row>
    <row r="602" spans="1:6" x14ac:dyDescent="0.3">
      <c r="A602" s="37">
        <v>43262</v>
      </c>
      <c r="B602" s="28">
        <v>47.807499999999997</v>
      </c>
      <c r="C602" s="28">
        <v>1689.12</v>
      </c>
      <c r="D602" s="38">
        <f t="shared" si="27"/>
        <v>932.41064071731284</v>
      </c>
      <c r="E602" s="40">
        <f t="shared" si="28"/>
        <v>2.7106969344131358</v>
      </c>
      <c r="F602" s="40">
        <f t="shared" si="29"/>
        <v>-2.7106969344131358</v>
      </c>
    </row>
    <row r="603" spans="1:6" x14ac:dyDescent="0.3">
      <c r="A603" s="37">
        <v>43259</v>
      </c>
      <c r="B603" s="28">
        <v>47.924999999999997</v>
      </c>
      <c r="C603" s="28">
        <v>1683.99</v>
      </c>
      <c r="D603" s="38">
        <f t="shared" si="27"/>
        <v>929.69994378289971</v>
      </c>
      <c r="E603" s="40">
        <f t="shared" si="28"/>
        <v>-3.0647392225997692</v>
      </c>
      <c r="F603" s="40">
        <f t="shared" si="29"/>
        <v>3.0647392225997692</v>
      </c>
    </row>
    <row r="604" spans="1:6" x14ac:dyDescent="0.3">
      <c r="A604" s="37">
        <v>43258</v>
      </c>
      <c r="B604" s="28">
        <v>48.365000000000002</v>
      </c>
      <c r="C604" s="28">
        <v>1689.3</v>
      </c>
      <c r="D604" s="38">
        <f t="shared" si="27"/>
        <v>932.76468300549948</v>
      </c>
      <c r="E604" s="40">
        <f t="shared" si="28"/>
        <v>-3.5362324202937998</v>
      </c>
      <c r="F604" s="40">
        <f t="shared" si="29"/>
        <v>3.5362324202937998</v>
      </c>
    </row>
    <row r="605" spans="1:6" x14ac:dyDescent="0.3">
      <c r="A605" s="37">
        <v>43257</v>
      </c>
      <c r="B605" s="28">
        <v>48.494999999999997</v>
      </c>
      <c r="C605" s="28">
        <v>1695.75</v>
      </c>
      <c r="D605" s="38">
        <f t="shared" si="27"/>
        <v>936.30091542579328</v>
      </c>
      <c r="E605" s="40">
        <f t="shared" si="28"/>
        <v>-0.24615243395169273</v>
      </c>
      <c r="F605" s="40">
        <f t="shared" si="29"/>
        <v>0.24615243395169273</v>
      </c>
    </row>
    <row r="606" spans="1:6" x14ac:dyDescent="0.3">
      <c r="A606" s="37">
        <v>43256</v>
      </c>
      <c r="B606" s="28">
        <v>48.327500000000001</v>
      </c>
      <c r="C606" s="28">
        <v>1696.35</v>
      </c>
      <c r="D606" s="38">
        <f t="shared" si="27"/>
        <v>936.54706785974497</v>
      </c>
      <c r="E606" s="40">
        <f t="shared" si="28"/>
        <v>16.921486966332509</v>
      </c>
      <c r="F606" s="40">
        <f t="shared" si="29"/>
        <v>-16.921486966332509</v>
      </c>
    </row>
    <row r="607" spans="1:6" x14ac:dyDescent="0.3">
      <c r="A607" s="37">
        <v>43255</v>
      </c>
      <c r="B607" s="28">
        <v>47.957500000000003</v>
      </c>
      <c r="C607" s="28">
        <v>1665.27</v>
      </c>
      <c r="D607" s="38">
        <f t="shared" si="27"/>
        <v>919.62558089341246</v>
      </c>
      <c r="E607" s="40">
        <f t="shared" si="28"/>
        <v>12.972803472548094</v>
      </c>
      <c r="F607" s="40">
        <f t="shared" si="29"/>
        <v>-12.972803472548094</v>
      </c>
    </row>
    <row r="608" spans="1:6" x14ac:dyDescent="0.3">
      <c r="A608" s="37">
        <v>43252</v>
      </c>
      <c r="B608" s="28">
        <v>47.56</v>
      </c>
      <c r="C608" s="28">
        <v>1641.54</v>
      </c>
      <c r="D608" s="38">
        <f t="shared" si="27"/>
        <v>906.65277742086437</v>
      </c>
      <c r="E608" s="40">
        <f t="shared" si="28"/>
        <v>6.8128385499691149</v>
      </c>
      <c r="F608" s="40">
        <f t="shared" si="29"/>
        <v>-6.8128385499691149</v>
      </c>
    </row>
    <row r="609" spans="1:6" x14ac:dyDescent="0.3">
      <c r="A609" s="37">
        <v>43251</v>
      </c>
      <c r="B609" s="28">
        <v>46.717500000000001</v>
      </c>
      <c r="C609" s="28">
        <v>1629.62</v>
      </c>
      <c r="D609" s="38">
        <f t="shared" si="27"/>
        <v>899.83993887089525</v>
      </c>
      <c r="E609" s="40">
        <f t="shared" si="28"/>
        <v>2.4766710370546434</v>
      </c>
      <c r="F609" s="40">
        <f t="shared" si="29"/>
        <v>-2.4766710370546434</v>
      </c>
    </row>
    <row r="610" spans="1:6" x14ac:dyDescent="0.3">
      <c r="A610" s="37">
        <v>43250</v>
      </c>
      <c r="B610" s="28">
        <v>46.875</v>
      </c>
      <c r="C610" s="28">
        <v>1624.89</v>
      </c>
      <c r="D610" s="38">
        <f t="shared" si="27"/>
        <v>897.36326783384061</v>
      </c>
      <c r="E610" s="40">
        <f t="shared" si="28"/>
        <v>6.4322052110697996</v>
      </c>
      <c r="F610" s="40">
        <f t="shared" si="29"/>
        <v>-6.4322052110697996</v>
      </c>
    </row>
    <row r="611" spans="1:6" x14ac:dyDescent="0.3">
      <c r="A611" s="37">
        <v>43249</v>
      </c>
      <c r="B611" s="28">
        <v>46.975000000000001</v>
      </c>
      <c r="C611" s="28">
        <v>1612.87</v>
      </c>
      <c r="D611" s="38">
        <f t="shared" si="27"/>
        <v>890.93106262277081</v>
      </c>
      <c r="E611" s="40">
        <f t="shared" si="28"/>
        <v>1.3875967871279045</v>
      </c>
      <c r="F611" s="40">
        <f t="shared" si="29"/>
        <v>-1.3875967871279045</v>
      </c>
    </row>
    <row r="612" spans="1:6" x14ac:dyDescent="0.3">
      <c r="A612" s="37">
        <v>43248</v>
      </c>
      <c r="B612" s="28">
        <v>47.145000000000003</v>
      </c>
      <c r="C612" s="28">
        <v>1610.15</v>
      </c>
      <c r="D612" s="38">
        <f t="shared" si="27"/>
        <v>889.54346583564291</v>
      </c>
      <c r="E612" s="40">
        <f t="shared" si="28"/>
        <v>0</v>
      </c>
      <c r="F612" s="40">
        <f t="shared" si="29"/>
        <v>0</v>
      </c>
    </row>
    <row r="613" spans="1:6" x14ac:dyDescent="0.3">
      <c r="A613" s="37">
        <v>43245</v>
      </c>
      <c r="B613" s="28">
        <v>47.145000000000003</v>
      </c>
      <c r="C613" s="28">
        <v>1610.15</v>
      </c>
      <c r="D613" s="38">
        <f t="shared" si="27"/>
        <v>889.54346583564291</v>
      </c>
      <c r="E613" s="40">
        <f t="shared" si="28"/>
        <v>3.8654043592561038</v>
      </c>
      <c r="F613" s="40">
        <f t="shared" si="29"/>
        <v>-3.8654043592561038</v>
      </c>
    </row>
    <row r="614" spans="1:6" x14ac:dyDescent="0.3">
      <c r="A614" s="37">
        <v>43244</v>
      </c>
      <c r="B614" s="28">
        <v>47.037500000000001</v>
      </c>
      <c r="C614" s="28">
        <v>1603.07</v>
      </c>
      <c r="D614" s="38">
        <f t="shared" si="27"/>
        <v>885.6780614763868</v>
      </c>
      <c r="E614" s="40">
        <f t="shared" si="28"/>
        <v>0.62793804281977827</v>
      </c>
      <c r="F614" s="40">
        <f t="shared" si="29"/>
        <v>-0.62793804281977827</v>
      </c>
    </row>
    <row r="615" spans="1:6" x14ac:dyDescent="0.3">
      <c r="A615" s="37">
        <v>43243</v>
      </c>
      <c r="B615" s="28">
        <v>47.09</v>
      </c>
      <c r="C615" s="28">
        <v>1601.86</v>
      </c>
      <c r="D615" s="38">
        <f t="shared" si="27"/>
        <v>885.05012343356702</v>
      </c>
      <c r="E615" s="40">
        <f t="shared" si="28"/>
        <v>11.165450252076198</v>
      </c>
      <c r="F615" s="40">
        <f t="shared" si="29"/>
        <v>-11.165450252076198</v>
      </c>
    </row>
    <row r="616" spans="1:6" x14ac:dyDescent="0.3">
      <c r="A616" s="37">
        <v>43242</v>
      </c>
      <c r="B616" s="28">
        <v>46.79</v>
      </c>
      <c r="C616" s="28">
        <v>1581.4</v>
      </c>
      <c r="D616" s="38">
        <f t="shared" si="27"/>
        <v>873.88467318149083</v>
      </c>
      <c r="E616" s="40">
        <f t="shared" si="28"/>
        <v>-2.2423530564885823</v>
      </c>
      <c r="F616" s="40">
        <f t="shared" si="29"/>
        <v>2.2423530564885823</v>
      </c>
    </row>
    <row r="617" spans="1:6" x14ac:dyDescent="0.3">
      <c r="A617" s="37">
        <v>43241</v>
      </c>
      <c r="B617" s="28">
        <v>46.907499999999999</v>
      </c>
      <c r="C617" s="28">
        <v>1585.46</v>
      </c>
      <c r="D617" s="38">
        <f t="shared" si="27"/>
        <v>876.12702623797941</v>
      </c>
      <c r="E617" s="40">
        <f t="shared" si="28"/>
        <v>6.1292184877154341</v>
      </c>
      <c r="F617" s="40">
        <f t="shared" si="29"/>
        <v>-6.1292184877154341</v>
      </c>
    </row>
    <row r="618" spans="1:6" x14ac:dyDescent="0.3">
      <c r="A618" s="37">
        <v>43238</v>
      </c>
      <c r="B618" s="28">
        <v>46.577500000000001</v>
      </c>
      <c r="C618" s="28">
        <v>1574.37</v>
      </c>
      <c r="D618" s="38">
        <f t="shared" si="27"/>
        <v>869.99780775026397</v>
      </c>
      <c r="E618" s="40">
        <f t="shared" si="28"/>
        <v>-4.061297163690142</v>
      </c>
      <c r="F618" s="40">
        <f t="shared" si="29"/>
        <v>4.061297163690142</v>
      </c>
    </row>
    <row r="619" spans="1:6" x14ac:dyDescent="0.3">
      <c r="A619" s="37">
        <v>43237</v>
      </c>
      <c r="B619" s="28">
        <v>46.747500000000002</v>
      </c>
      <c r="C619" s="28">
        <v>1581.76</v>
      </c>
      <c r="D619" s="38">
        <f t="shared" si="27"/>
        <v>874.05910491395412</v>
      </c>
      <c r="E619" s="40">
        <f t="shared" si="28"/>
        <v>-3.1122229137632758</v>
      </c>
      <c r="F619" s="40">
        <f t="shared" si="29"/>
        <v>3.1122229137632758</v>
      </c>
    </row>
    <row r="620" spans="1:6" x14ac:dyDescent="0.3">
      <c r="A620" s="37">
        <v>43236</v>
      </c>
      <c r="B620" s="28">
        <v>47.045000000000002</v>
      </c>
      <c r="C620" s="28">
        <v>1587.28</v>
      </c>
      <c r="D620" s="38">
        <f t="shared" si="27"/>
        <v>877.17132782771739</v>
      </c>
      <c r="E620" s="40">
        <f t="shared" si="28"/>
        <v>6.2153548588055401</v>
      </c>
      <c r="F620" s="40">
        <f t="shared" si="29"/>
        <v>-6.2153548588055401</v>
      </c>
    </row>
    <row r="621" spans="1:6" x14ac:dyDescent="0.3">
      <c r="A621" s="37">
        <v>43235</v>
      </c>
      <c r="B621" s="28">
        <v>46.61</v>
      </c>
      <c r="C621" s="28">
        <v>1576.12</v>
      </c>
      <c r="D621" s="38">
        <f t="shared" si="27"/>
        <v>870.95597296891185</v>
      </c>
      <c r="E621" s="40">
        <f t="shared" si="28"/>
        <v>-13.897478443701289</v>
      </c>
      <c r="F621" s="40">
        <f t="shared" si="29"/>
        <v>13.897478443701289</v>
      </c>
    </row>
    <row r="622" spans="1:6" x14ac:dyDescent="0.3">
      <c r="A622" s="37">
        <v>43234</v>
      </c>
      <c r="B622" s="28">
        <v>47.037500000000001</v>
      </c>
      <c r="C622" s="28">
        <v>1601.54</v>
      </c>
      <c r="D622" s="38">
        <f t="shared" si="27"/>
        <v>884.85345141261314</v>
      </c>
      <c r="E622" s="40">
        <f t="shared" si="28"/>
        <v>-0.78909064075492097</v>
      </c>
      <c r="F622" s="40">
        <f t="shared" si="29"/>
        <v>0.78909064075492097</v>
      </c>
    </row>
    <row r="623" spans="1:6" x14ac:dyDescent="0.3">
      <c r="A623" s="37">
        <v>43231</v>
      </c>
      <c r="B623" s="28">
        <v>47.147500000000001</v>
      </c>
      <c r="C623" s="28">
        <v>1602.91</v>
      </c>
      <c r="D623" s="38">
        <f t="shared" si="27"/>
        <v>885.64254205336806</v>
      </c>
      <c r="E623" s="40">
        <f t="shared" si="28"/>
        <v>-3.4925149969707263</v>
      </c>
      <c r="F623" s="40">
        <f t="shared" si="29"/>
        <v>3.4925149969707263</v>
      </c>
    </row>
    <row r="624" spans="1:6" x14ac:dyDescent="0.3">
      <c r="A624" s="37">
        <v>43230</v>
      </c>
      <c r="B624" s="28">
        <v>47.51</v>
      </c>
      <c r="C624" s="28">
        <v>1609.08</v>
      </c>
      <c r="D624" s="38">
        <f t="shared" si="27"/>
        <v>889.13505705033879</v>
      </c>
      <c r="E624" s="40">
        <f t="shared" si="28"/>
        <v>0.8909739386582487</v>
      </c>
      <c r="F624" s="40">
        <f t="shared" si="29"/>
        <v>-0.8909739386582487</v>
      </c>
    </row>
    <row r="625" spans="1:6" x14ac:dyDescent="0.3">
      <c r="A625" s="37">
        <v>43229</v>
      </c>
      <c r="B625" s="28">
        <v>46.84</v>
      </c>
      <c r="C625" s="28">
        <v>1608</v>
      </c>
      <c r="D625" s="38">
        <f t="shared" si="27"/>
        <v>888.24408311168054</v>
      </c>
      <c r="E625" s="40">
        <f t="shared" si="28"/>
        <v>8.5641688232814204</v>
      </c>
      <c r="F625" s="40">
        <f t="shared" si="29"/>
        <v>-8.5641688232814204</v>
      </c>
    </row>
    <row r="626" spans="1:6" x14ac:dyDescent="0.3">
      <c r="A626" s="37">
        <v>43228</v>
      </c>
      <c r="B626" s="28">
        <v>46.512500000000003</v>
      </c>
      <c r="C626" s="28">
        <v>1592.39</v>
      </c>
      <c r="D626" s="38">
        <f t="shared" si="27"/>
        <v>879.67991428839912</v>
      </c>
      <c r="E626" s="40">
        <f t="shared" si="28"/>
        <v>-4.0743651852518497</v>
      </c>
      <c r="F626" s="40">
        <f t="shared" si="29"/>
        <v>4.0743651852518497</v>
      </c>
    </row>
    <row r="627" spans="1:6" x14ac:dyDescent="0.3">
      <c r="A627" s="37">
        <v>43227</v>
      </c>
      <c r="B627" s="28">
        <v>46.29</v>
      </c>
      <c r="C627" s="28">
        <v>1600.14</v>
      </c>
      <c r="D627" s="38">
        <f t="shared" si="27"/>
        <v>883.75427947365097</v>
      </c>
      <c r="E627" s="40">
        <f t="shared" si="28"/>
        <v>10.495953776216766</v>
      </c>
      <c r="F627" s="40">
        <f t="shared" si="29"/>
        <v>-10.495953776216766</v>
      </c>
    </row>
    <row r="628" spans="1:6" x14ac:dyDescent="0.3">
      <c r="A628" s="37">
        <v>43224</v>
      </c>
      <c r="B628" s="28">
        <v>45.957500000000003</v>
      </c>
      <c r="C628" s="28">
        <v>1580.95</v>
      </c>
      <c r="D628" s="38">
        <f t="shared" si="27"/>
        <v>873.2583256974342</v>
      </c>
      <c r="E628" s="40">
        <f t="shared" si="28"/>
        <v>5.5831802976103972</v>
      </c>
      <c r="F628" s="40">
        <f t="shared" si="29"/>
        <v>-5.5831802976103972</v>
      </c>
    </row>
    <row r="629" spans="1:6" x14ac:dyDescent="0.3">
      <c r="A629" s="37">
        <v>43223</v>
      </c>
      <c r="B629" s="28">
        <v>44.222499999999997</v>
      </c>
      <c r="C629" s="28">
        <v>1572.075</v>
      </c>
      <c r="D629" s="38">
        <f t="shared" si="27"/>
        <v>867.6751453998238</v>
      </c>
      <c r="E629" s="40">
        <f t="shared" si="28"/>
        <v>1.3276943121803697</v>
      </c>
      <c r="F629" s="40">
        <f t="shared" si="29"/>
        <v>-1.3276943121803697</v>
      </c>
    </row>
    <row r="630" spans="1:6" x14ac:dyDescent="0.3">
      <c r="A630" s="37">
        <v>43222</v>
      </c>
      <c r="B630" s="28">
        <v>44.142499999999998</v>
      </c>
      <c r="C630" s="28">
        <v>1569.68</v>
      </c>
      <c r="D630" s="38">
        <f t="shared" si="27"/>
        <v>866.34745108764344</v>
      </c>
      <c r="E630" s="40">
        <f t="shared" si="28"/>
        <v>-5.9191365335750561</v>
      </c>
      <c r="F630" s="40">
        <f t="shared" si="29"/>
        <v>5.9191365335750561</v>
      </c>
    </row>
    <row r="631" spans="1:6" x14ac:dyDescent="0.3">
      <c r="A631" s="37">
        <v>43221</v>
      </c>
      <c r="B631" s="28">
        <v>42.274999999999999</v>
      </c>
      <c r="C631" s="28">
        <v>1582.26</v>
      </c>
      <c r="D631" s="38">
        <f t="shared" si="27"/>
        <v>872.26658762121849</v>
      </c>
      <c r="E631" s="40">
        <f t="shared" si="28"/>
        <v>9.1360357303570936</v>
      </c>
      <c r="F631" s="40">
        <f t="shared" si="29"/>
        <v>-9.1360357303570936</v>
      </c>
    </row>
    <row r="632" spans="1:6" x14ac:dyDescent="0.3">
      <c r="A632" s="37">
        <v>43220</v>
      </c>
      <c r="B632" s="28">
        <v>41.314999999999998</v>
      </c>
      <c r="C632" s="28">
        <v>1566.13</v>
      </c>
      <c r="D632" s="38">
        <f t="shared" si="27"/>
        <v>863.1305518908614</v>
      </c>
      <c r="E632" s="40">
        <f t="shared" si="28"/>
        <v>-3.1589919678199294</v>
      </c>
      <c r="F632" s="40">
        <f t="shared" si="29"/>
        <v>3.1589919678199294</v>
      </c>
    </row>
    <row r="633" spans="1:6" x14ac:dyDescent="0.3">
      <c r="A633" s="37">
        <v>43217</v>
      </c>
      <c r="B633" s="28">
        <v>40.58</v>
      </c>
      <c r="C633" s="28">
        <v>1572.62</v>
      </c>
      <c r="D633" s="38">
        <f t="shared" si="27"/>
        <v>866.28954385868133</v>
      </c>
      <c r="E633" s="40">
        <f t="shared" si="28"/>
        <v>29.24060514128098</v>
      </c>
      <c r="F633" s="40">
        <f t="shared" si="29"/>
        <v>-29.24060514128098</v>
      </c>
    </row>
    <row r="634" spans="1:6" x14ac:dyDescent="0.3">
      <c r="A634" s="37">
        <v>43216</v>
      </c>
      <c r="B634" s="28">
        <v>41.055</v>
      </c>
      <c r="C634" s="28">
        <v>1517.96</v>
      </c>
      <c r="D634" s="38">
        <f t="shared" si="27"/>
        <v>837.04893871740035</v>
      </c>
      <c r="E634" s="40">
        <f t="shared" si="28"/>
        <v>31.212244216595764</v>
      </c>
      <c r="F634" s="40">
        <f t="shared" si="29"/>
        <v>-31.212244216595764</v>
      </c>
    </row>
    <row r="635" spans="1:6" x14ac:dyDescent="0.3">
      <c r="A635" s="37">
        <v>43215</v>
      </c>
      <c r="B635" s="28">
        <v>40.912500000000001</v>
      </c>
      <c r="C635" s="28">
        <v>1460.17</v>
      </c>
      <c r="D635" s="38">
        <f t="shared" si="27"/>
        <v>805.83669450080458</v>
      </c>
      <c r="E635" s="40">
        <f t="shared" si="28"/>
        <v>0.12495131946559468</v>
      </c>
      <c r="F635" s="40">
        <f t="shared" si="29"/>
        <v>-0.12495131946559468</v>
      </c>
    </row>
    <row r="636" spans="1:6" x14ac:dyDescent="0.3">
      <c r="A636" s="37">
        <v>43214</v>
      </c>
      <c r="B636" s="28">
        <v>40.734999999999999</v>
      </c>
      <c r="C636" s="28">
        <v>1460.09</v>
      </c>
      <c r="D636" s="38">
        <f t="shared" si="27"/>
        <v>805.71174318133899</v>
      </c>
      <c r="E636" s="40">
        <f t="shared" si="28"/>
        <v>-31.400864442832699</v>
      </c>
      <c r="F636" s="40">
        <f t="shared" si="29"/>
        <v>31.400864442832699</v>
      </c>
    </row>
    <row r="637" spans="1:6" x14ac:dyDescent="0.3">
      <c r="A637" s="37">
        <v>43213</v>
      </c>
      <c r="B637" s="28">
        <v>41.31</v>
      </c>
      <c r="C637" s="28">
        <v>1517.86</v>
      </c>
      <c r="D637" s="38">
        <f t="shared" si="27"/>
        <v>837.11260762417169</v>
      </c>
      <c r="E637" s="40">
        <f t="shared" si="28"/>
        <v>-5.245517455220579</v>
      </c>
      <c r="F637" s="40">
        <f t="shared" si="29"/>
        <v>5.245517455220579</v>
      </c>
    </row>
    <row r="638" spans="1:6" x14ac:dyDescent="0.3">
      <c r="A638" s="37">
        <v>43210</v>
      </c>
      <c r="B638" s="28">
        <v>41.43</v>
      </c>
      <c r="C638" s="28">
        <v>1527.49</v>
      </c>
      <c r="D638" s="38">
        <f t="shared" si="27"/>
        <v>842.35812507939227</v>
      </c>
      <c r="E638" s="40">
        <f t="shared" si="28"/>
        <v>-16.672266838785276</v>
      </c>
      <c r="F638" s="40">
        <f t="shared" si="29"/>
        <v>16.672266838785276</v>
      </c>
    </row>
    <row r="639" spans="1:6" x14ac:dyDescent="0.3">
      <c r="A639" s="37">
        <v>43209</v>
      </c>
      <c r="B639" s="28">
        <v>43.2</v>
      </c>
      <c r="C639" s="28">
        <v>1556.91</v>
      </c>
      <c r="D639" s="38">
        <f t="shared" si="27"/>
        <v>859.03039191817754</v>
      </c>
      <c r="E639" s="40">
        <f t="shared" si="28"/>
        <v>15.086681852454149</v>
      </c>
      <c r="F639" s="40">
        <f t="shared" si="29"/>
        <v>-15.086681852454149</v>
      </c>
    </row>
    <row r="640" spans="1:6" x14ac:dyDescent="0.3">
      <c r="A640" s="37">
        <v>43208</v>
      </c>
      <c r="B640" s="28">
        <v>44.46</v>
      </c>
      <c r="C640" s="28">
        <v>1527.84</v>
      </c>
      <c r="D640" s="38">
        <f t="shared" si="27"/>
        <v>843.94371006572339</v>
      </c>
      <c r="E640" s="40">
        <f t="shared" si="28"/>
        <v>12.894345514760062</v>
      </c>
      <c r="F640" s="40">
        <f t="shared" si="29"/>
        <v>-12.894345514760062</v>
      </c>
    </row>
    <row r="641" spans="1:6" x14ac:dyDescent="0.3">
      <c r="A641" s="37">
        <v>43207</v>
      </c>
      <c r="B641" s="28">
        <v>44.56</v>
      </c>
      <c r="C641" s="28">
        <v>1503.83</v>
      </c>
      <c r="D641" s="38">
        <f t="shared" si="27"/>
        <v>831.04936455096333</v>
      </c>
      <c r="E641" s="40">
        <f t="shared" si="28"/>
        <v>33.872356984593694</v>
      </c>
      <c r="F641" s="40">
        <f t="shared" si="29"/>
        <v>-33.872356984593694</v>
      </c>
    </row>
    <row r="642" spans="1:6" x14ac:dyDescent="0.3">
      <c r="A642" s="37">
        <v>43206</v>
      </c>
      <c r="B642" s="28">
        <v>43.954999999999998</v>
      </c>
      <c r="C642" s="28">
        <v>1441.5</v>
      </c>
      <c r="D642" s="38">
        <f t="shared" ref="D642:D705" si="30">B642*$I$1+C642*$I$2</f>
        <v>797.17700756636964</v>
      </c>
      <c r="E642" s="40">
        <f t="shared" ref="E642:E705" si="31">D642-D643</f>
        <v>5.8979036213316931</v>
      </c>
      <c r="F642" s="40">
        <f t="shared" ref="F642:F705" si="32">-E642</f>
        <v>-5.8979036213316931</v>
      </c>
    </row>
    <row r="643" spans="1:6" x14ac:dyDescent="0.3">
      <c r="A643" s="37">
        <v>43203</v>
      </c>
      <c r="B643" s="28">
        <v>43.682499999999997</v>
      </c>
      <c r="C643" s="28">
        <v>1430.79</v>
      </c>
      <c r="D643" s="38">
        <f t="shared" si="30"/>
        <v>791.27910394503795</v>
      </c>
      <c r="E643" s="40">
        <f t="shared" si="31"/>
        <v>-9.476992950220847</v>
      </c>
      <c r="F643" s="40">
        <f t="shared" si="32"/>
        <v>9.476992950220847</v>
      </c>
    </row>
    <row r="644" spans="1:6" x14ac:dyDescent="0.3">
      <c r="A644" s="37">
        <v>43202</v>
      </c>
      <c r="B644" s="28">
        <v>43.534999999999997</v>
      </c>
      <c r="C644" s="28">
        <v>1448.5</v>
      </c>
      <c r="D644" s="38">
        <f t="shared" si="30"/>
        <v>800.75609689525879</v>
      </c>
      <c r="E644" s="40">
        <f t="shared" si="31"/>
        <v>11.756651366562664</v>
      </c>
      <c r="F644" s="40">
        <f t="shared" si="32"/>
        <v>-11.756651366562664</v>
      </c>
    </row>
    <row r="645" spans="1:6" x14ac:dyDescent="0.3">
      <c r="A645" s="37">
        <v>43201</v>
      </c>
      <c r="B645" s="28">
        <v>43.11</v>
      </c>
      <c r="C645" s="28">
        <v>1427.05</v>
      </c>
      <c r="D645" s="38">
        <f t="shared" si="30"/>
        <v>788.99944552869613</v>
      </c>
      <c r="E645" s="40">
        <f t="shared" si="31"/>
        <v>-5.0356312071178309</v>
      </c>
      <c r="F645" s="40">
        <f t="shared" si="32"/>
        <v>5.0356312071178309</v>
      </c>
    </row>
    <row r="646" spans="1:6" x14ac:dyDescent="0.3">
      <c r="A646" s="37">
        <v>43200</v>
      </c>
      <c r="B646" s="28">
        <v>43.3125</v>
      </c>
      <c r="C646" s="28">
        <v>1436.22</v>
      </c>
      <c r="D646" s="38">
        <f t="shared" si="30"/>
        <v>794.03507673581396</v>
      </c>
      <c r="E646" s="40">
        <f t="shared" si="31"/>
        <v>16.613110634718282</v>
      </c>
      <c r="F646" s="40">
        <f t="shared" si="32"/>
        <v>-16.613110634718282</v>
      </c>
    </row>
    <row r="647" spans="1:6" x14ac:dyDescent="0.3">
      <c r="A647" s="37">
        <v>43199</v>
      </c>
      <c r="B647" s="28">
        <v>42.512500000000003</v>
      </c>
      <c r="C647" s="28">
        <v>1406.08</v>
      </c>
      <c r="D647" s="38">
        <f t="shared" si="30"/>
        <v>777.42196610109568</v>
      </c>
      <c r="E647" s="40">
        <f t="shared" si="31"/>
        <v>0.65060055724325139</v>
      </c>
      <c r="F647" s="40">
        <f t="shared" si="32"/>
        <v>-0.65060055724325139</v>
      </c>
    </row>
    <row r="648" spans="1:6" x14ac:dyDescent="0.3">
      <c r="A648" s="37">
        <v>43196</v>
      </c>
      <c r="B648" s="28">
        <v>42.094999999999999</v>
      </c>
      <c r="C648" s="28">
        <v>1405.23</v>
      </c>
      <c r="D648" s="38">
        <f t="shared" si="30"/>
        <v>776.77136554385243</v>
      </c>
      <c r="E648" s="40">
        <f t="shared" si="31"/>
        <v>-25.581905912601542</v>
      </c>
      <c r="F648" s="40">
        <f t="shared" si="32"/>
        <v>25.581905912601542</v>
      </c>
    </row>
    <row r="649" spans="1:6" x14ac:dyDescent="0.3">
      <c r="A649" s="37">
        <v>43195</v>
      </c>
      <c r="B649" s="28">
        <v>43.2</v>
      </c>
      <c r="C649" s="28">
        <v>1451.75</v>
      </c>
      <c r="D649" s="38">
        <f t="shared" si="30"/>
        <v>802.35327145645397</v>
      </c>
      <c r="E649" s="40">
        <f t="shared" si="31"/>
        <v>22.331565968775294</v>
      </c>
      <c r="F649" s="40">
        <f t="shared" si="32"/>
        <v>-22.331565968775294</v>
      </c>
    </row>
    <row r="650" spans="1:6" x14ac:dyDescent="0.3">
      <c r="A650" s="37">
        <v>43194</v>
      </c>
      <c r="B650" s="28">
        <v>42.902500000000003</v>
      </c>
      <c r="C650" s="28">
        <v>1410.57</v>
      </c>
      <c r="D650" s="38">
        <f t="shared" si="30"/>
        <v>780.02170548767867</v>
      </c>
      <c r="E650" s="40">
        <f t="shared" si="31"/>
        <v>10.352691032516645</v>
      </c>
      <c r="F650" s="40">
        <f t="shared" si="32"/>
        <v>-10.352691032516645</v>
      </c>
    </row>
    <row r="651" spans="1:6" x14ac:dyDescent="0.3">
      <c r="A651" s="37">
        <v>43193</v>
      </c>
      <c r="B651" s="28">
        <v>42.097499999999997</v>
      </c>
      <c r="C651" s="28">
        <v>1392.05</v>
      </c>
      <c r="D651" s="38">
        <f t="shared" si="30"/>
        <v>769.66901445516203</v>
      </c>
      <c r="E651" s="40">
        <f t="shared" si="31"/>
        <v>11.008648416363371</v>
      </c>
      <c r="F651" s="40">
        <f t="shared" si="32"/>
        <v>-11.008648416363371</v>
      </c>
    </row>
    <row r="652" spans="1:6" x14ac:dyDescent="0.3">
      <c r="A652" s="37">
        <v>43192</v>
      </c>
      <c r="B652" s="28">
        <v>41.67</v>
      </c>
      <c r="C652" s="28">
        <v>1371.99</v>
      </c>
      <c r="D652" s="38">
        <f t="shared" si="30"/>
        <v>758.66036603879866</v>
      </c>
      <c r="E652" s="40">
        <f t="shared" si="31"/>
        <v>-40.737484011638458</v>
      </c>
      <c r="F652" s="40">
        <f t="shared" si="32"/>
        <v>40.737484011638458</v>
      </c>
    </row>
    <row r="653" spans="1:6" x14ac:dyDescent="0.3">
      <c r="A653" s="37">
        <v>43189</v>
      </c>
      <c r="B653" s="28">
        <v>41.945</v>
      </c>
      <c r="C653" s="28">
        <v>1447.34</v>
      </c>
      <c r="D653" s="38">
        <f t="shared" si="30"/>
        <v>799.39785005043711</v>
      </c>
      <c r="E653" s="40">
        <f t="shared" si="31"/>
        <v>0</v>
      </c>
      <c r="F653" s="40">
        <f t="shared" si="32"/>
        <v>0</v>
      </c>
    </row>
    <row r="654" spans="1:6" x14ac:dyDescent="0.3">
      <c r="A654" s="37">
        <v>43188</v>
      </c>
      <c r="B654" s="28">
        <v>41.945</v>
      </c>
      <c r="C654" s="28">
        <v>1447.34</v>
      </c>
      <c r="D654" s="38">
        <f t="shared" si="30"/>
        <v>799.39785005043711</v>
      </c>
      <c r="E654" s="40">
        <f t="shared" si="31"/>
        <v>8.7300940814053547</v>
      </c>
      <c r="F654" s="40">
        <f t="shared" si="32"/>
        <v>-8.7300940814053547</v>
      </c>
    </row>
    <row r="655" spans="1:6" x14ac:dyDescent="0.3">
      <c r="A655" s="37">
        <v>43187</v>
      </c>
      <c r="B655" s="28">
        <v>41.62</v>
      </c>
      <c r="C655" s="28">
        <v>1431.42</v>
      </c>
      <c r="D655" s="38">
        <f t="shared" si="30"/>
        <v>790.66775596903176</v>
      </c>
      <c r="E655" s="40">
        <f t="shared" si="31"/>
        <v>-35.586382226019623</v>
      </c>
      <c r="F655" s="40">
        <f t="shared" si="32"/>
        <v>35.586382226019623</v>
      </c>
    </row>
    <row r="656" spans="1:6" x14ac:dyDescent="0.3">
      <c r="A656" s="37">
        <v>43186</v>
      </c>
      <c r="B656" s="28">
        <v>42.085000000000001</v>
      </c>
      <c r="C656" s="28">
        <v>1497.05</v>
      </c>
      <c r="D656" s="38">
        <f t="shared" si="30"/>
        <v>826.25413819505138</v>
      </c>
      <c r="E656" s="40">
        <f t="shared" si="31"/>
        <v>-32.20688706202543</v>
      </c>
      <c r="F656" s="40">
        <f t="shared" si="32"/>
        <v>32.20688706202543</v>
      </c>
    </row>
    <row r="657" spans="1:6" x14ac:dyDescent="0.3">
      <c r="A657" s="37">
        <v>43185</v>
      </c>
      <c r="B657" s="28">
        <v>43.192500000000003</v>
      </c>
      <c r="C657" s="28">
        <v>1555.86</v>
      </c>
      <c r="D657" s="38">
        <f t="shared" si="30"/>
        <v>858.46102525707681</v>
      </c>
      <c r="E657" s="40">
        <f t="shared" si="31"/>
        <v>33.401821990662825</v>
      </c>
      <c r="F657" s="40">
        <f t="shared" si="32"/>
        <v>-33.401821990662825</v>
      </c>
    </row>
    <row r="658" spans="1:6" x14ac:dyDescent="0.3">
      <c r="A658" s="37">
        <v>43182</v>
      </c>
      <c r="B658" s="28">
        <v>41.234999999999999</v>
      </c>
      <c r="C658" s="28">
        <v>1495.56</v>
      </c>
      <c r="D658" s="38">
        <f t="shared" si="30"/>
        <v>825.05920326641399</v>
      </c>
      <c r="E658" s="40">
        <f t="shared" si="31"/>
        <v>-27.053772163744156</v>
      </c>
      <c r="F658" s="40">
        <f t="shared" si="32"/>
        <v>27.053772163744156</v>
      </c>
    </row>
    <row r="659" spans="1:6" x14ac:dyDescent="0.3">
      <c r="A659" s="37">
        <v>43181</v>
      </c>
      <c r="B659" s="28">
        <v>42.212499999999999</v>
      </c>
      <c r="C659" s="28">
        <v>1544.92</v>
      </c>
      <c r="D659" s="38">
        <f t="shared" si="30"/>
        <v>852.11297543015814</v>
      </c>
      <c r="E659" s="40">
        <f t="shared" si="31"/>
        <v>-20.188141612559207</v>
      </c>
      <c r="F659" s="40">
        <f t="shared" si="32"/>
        <v>20.188141612559207</v>
      </c>
    </row>
    <row r="660" spans="1:6" x14ac:dyDescent="0.3">
      <c r="A660" s="37">
        <v>43180</v>
      </c>
      <c r="B660" s="28">
        <v>42.817500000000003</v>
      </c>
      <c r="C660" s="28">
        <v>1581.86</v>
      </c>
      <c r="D660" s="38">
        <f t="shared" si="30"/>
        <v>872.30111704271735</v>
      </c>
      <c r="E660" s="40">
        <f t="shared" si="31"/>
        <v>-2.9637492210797518</v>
      </c>
      <c r="F660" s="40">
        <f t="shared" si="32"/>
        <v>2.9637492210797518</v>
      </c>
    </row>
    <row r="661" spans="1:6" x14ac:dyDescent="0.3">
      <c r="A661" s="37">
        <v>43179</v>
      </c>
      <c r="B661" s="28">
        <v>43.81</v>
      </c>
      <c r="C661" s="28">
        <v>1586.51</v>
      </c>
      <c r="D661" s="38">
        <f t="shared" si="30"/>
        <v>875.2648662637971</v>
      </c>
      <c r="E661" s="40">
        <f t="shared" si="31"/>
        <v>22.403075557297257</v>
      </c>
      <c r="F661" s="40">
        <f t="shared" si="32"/>
        <v>-22.403075557297257</v>
      </c>
    </row>
    <row r="662" spans="1:6" x14ac:dyDescent="0.3">
      <c r="A662" s="37">
        <v>43178</v>
      </c>
      <c r="B662" s="28">
        <v>43.825000000000003</v>
      </c>
      <c r="C662" s="28">
        <v>1544.93</v>
      </c>
      <c r="D662" s="38">
        <f t="shared" si="30"/>
        <v>852.86179070649985</v>
      </c>
      <c r="E662" s="40">
        <f t="shared" si="31"/>
        <v>-14.730708733711822</v>
      </c>
      <c r="F662" s="40">
        <f t="shared" si="32"/>
        <v>14.730708733711822</v>
      </c>
    </row>
    <row r="663" spans="1:6" x14ac:dyDescent="0.3">
      <c r="A663" s="37">
        <v>43175</v>
      </c>
      <c r="B663" s="28">
        <v>44.505000000000003</v>
      </c>
      <c r="C663" s="28">
        <v>1571.68</v>
      </c>
      <c r="D663" s="38">
        <f t="shared" si="30"/>
        <v>867.59249944021167</v>
      </c>
      <c r="E663" s="40">
        <f t="shared" si="31"/>
        <v>-5.8071568585014575</v>
      </c>
      <c r="F663" s="40">
        <f t="shared" si="32"/>
        <v>5.8071568585014575</v>
      </c>
    </row>
    <row r="664" spans="1:6" x14ac:dyDescent="0.3">
      <c r="A664" s="37">
        <v>43174</v>
      </c>
      <c r="B664" s="28">
        <v>44.662500000000001</v>
      </c>
      <c r="C664" s="28">
        <v>1582.32</v>
      </c>
      <c r="D664" s="38">
        <f t="shared" si="30"/>
        <v>873.39965629871313</v>
      </c>
      <c r="E664" s="40">
        <f t="shared" si="31"/>
        <v>-4.6539754130086521</v>
      </c>
      <c r="F664" s="40">
        <f t="shared" si="32"/>
        <v>4.6539754130086521</v>
      </c>
    </row>
    <row r="665" spans="1:6" x14ac:dyDescent="0.3">
      <c r="A665" s="37">
        <v>43173</v>
      </c>
      <c r="B665" s="28">
        <v>44.61</v>
      </c>
      <c r="C665" s="28">
        <v>1591</v>
      </c>
      <c r="D665" s="38">
        <f t="shared" si="30"/>
        <v>878.05363171172178</v>
      </c>
      <c r="E665" s="40">
        <f t="shared" si="31"/>
        <v>1.3435220452516887</v>
      </c>
      <c r="F665" s="40">
        <f t="shared" si="32"/>
        <v>-1.3435220452516887</v>
      </c>
    </row>
    <row r="666" spans="1:6" x14ac:dyDescent="0.3">
      <c r="A666" s="37">
        <v>43172</v>
      </c>
      <c r="B666" s="28">
        <v>44.9925</v>
      </c>
      <c r="C666" s="28">
        <v>1588.18</v>
      </c>
      <c r="D666" s="38">
        <f t="shared" si="30"/>
        <v>876.71010966647009</v>
      </c>
      <c r="E666" s="40">
        <f t="shared" si="31"/>
        <v>-5.7044946720445751</v>
      </c>
      <c r="F666" s="40">
        <f t="shared" si="32"/>
        <v>5.7044946720445751</v>
      </c>
    </row>
    <row r="667" spans="1:6" x14ac:dyDescent="0.3">
      <c r="A667" s="37">
        <v>43171</v>
      </c>
      <c r="B667" s="28">
        <v>45.43</v>
      </c>
      <c r="C667" s="28">
        <v>1598.39</v>
      </c>
      <c r="D667" s="38">
        <f t="shared" si="30"/>
        <v>882.41460433851466</v>
      </c>
      <c r="E667" s="40">
        <f t="shared" si="31"/>
        <v>10.710288147610868</v>
      </c>
      <c r="F667" s="40">
        <f t="shared" si="32"/>
        <v>-10.710288147610868</v>
      </c>
    </row>
    <row r="668" spans="1:6" x14ac:dyDescent="0.3">
      <c r="A668" s="37">
        <v>43168</v>
      </c>
      <c r="B668" s="28">
        <v>44.994999999999997</v>
      </c>
      <c r="C668" s="28">
        <v>1578.89</v>
      </c>
      <c r="D668" s="38">
        <f t="shared" si="30"/>
        <v>871.7043161909038</v>
      </c>
      <c r="E668" s="40">
        <f t="shared" si="31"/>
        <v>14.918500898911134</v>
      </c>
      <c r="F668" s="40">
        <f t="shared" si="32"/>
        <v>-14.918500898911134</v>
      </c>
    </row>
    <row r="669" spans="1:6" x14ac:dyDescent="0.3">
      <c r="A669" s="37">
        <v>43167</v>
      </c>
      <c r="B669" s="28">
        <v>44.234999999999999</v>
      </c>
      <c r="C669" s="28">
        <v>1551.86</v>
      </c>
      <c r="D669" s="38">
        <f t="shared" si="30"/>
        <v>856.78581529199266</v>
      </c>
      <c r="E669" s="40">
        <f t="shared" si="31"/>
        <v>3.9174174719183839</v>
      </c>
      <c r="F669" s="40">
        <f t="shared" si="32"/>
        <v>-3.9174174719183839</v>
      </c>
    </row>
    <row r="670" spans="1:6" x14ac:dyDescent="0.3">
      <c r="A670" s="37">
        <v>43166</v>
      </c>
      <c r="B670" s="28">
        <v>43.7575</v>
      </c>
      <c r="C670" s="28">
        <v>1545</v>
      </c>
      <c r="D670" s="38">
        <f t="shared" si="30"/>
        <v>852.86839782007428</v>
      </c>
      <c r="E670" s="40">
        <f t="shared" si="31"/>
        <v>3.7777256179876986</v>
      </c>
      <c r="F670" s="40">
        <f t="shared" si="32"/>
        <v>-3.7777256179876986</v>
      </c>
    </row>
    <row r="671" spans="1:6" x14ac:dyDescent="0.3">
      <c r="A671" s="37">
        <v>43165</v>
      </c>
      <c r="B671" s="28">
        <v>44.167499999999997</v>
      </c>
      <c r="C671" s="28">
        <v>1537.64</v>
      </c>
      <c r="D671" s="38">
        <f t="shared" si="30"/>
        <v>849.09067220208658</v>
      </c>
      <c r="E671" s="40">
        <f t="shared" si="31"/>
        <v>7.5443314196967322</v>
      </c>
      <c r="F671" s="40">
        <f t="shared" si="32"/>
        <v>-7.5443314196967322</v>
      </c>
    </row>
    <row r="672" spans="1:6" x14ac:dyDescent="0.3">
      <c r="A672" s="37">
        <v>43164</v>
      </c>
      <c r="B672" s="28">
        <v>44.204999999999998</v>
      </c>
      <c r="C672" s="28">
        <v>1523.61</v>
      </c>
      <c r="D672" s="38">
        <f t="shared" si="30"/>
        <v>841.54634078238985</v>
      </c>
      <c r="E672" s="40">
        <f t="shared" si="31"/>
        <v>12.660433369298744</v>
      </c>
      <c r="F672" s="40">
        <f t="shared" si="32"/>
        <v>-12.660433369298744</v>
      </c>
    </row>
    <row r="673" spans="1:6" x14ac:dyDescent="0.3">
      <c r="A673" s="37">
        <v>43161</v>
      </c>
      <c r="B673" s="28">
        <v>44.052500000000002</v>
      </c>
      <c r="C673" s="28">
        <v>1500.25</v>
      </c>
      <c r="D673" s="38">
        <f t="shared" si="30"/>
        <v>828.8859074130911</v>
      </c>
      <c r="E673" s="40">
        <f t="shared" si="31"/>
        <v>3.8043979669079135</v>
      </c>
      <c r="F673" s="40">
        <f t="shared" si="32"/>
        <v>-3.8043979669079135</v>
      </c>
    </row>
    <row r="674" spans="1:6" x14ac:dyDescent="0.3">
      <c r="A674" s="37">
        <v>43160</v>
      </c>
      <c r="B674" s="28">
        <v>43.75</v>
      </c>
      <c r="C674" s="28">
        <v>1493.45</v>
      </c>
      <c r="D674" s="38">
        <f t="shared" si="30"/>
        <v>825.08150944618319</v>
      </c>
      <c r="E674" s="40">
        <f t="shared" si="31"/>
        <v>-10.599866249644379</v>
      </c>
      <c r="F674" s="40">
        <f t="shared" si="32"/>
        <v>10.599866249644379</v>
      </c>
    </row>
    <row r="675" spans="1:6" x14ac:dyDescent="0.3">
      <c r="A675" s="37">
        <v>43159</v>
      </c>
      <c r="B675" s="28">
        <v>44.53</v>
      </c>
      <c r="C675" s="28">
        <v>1512.45</v>
      </c>
      <c r="D675" s="38">
        <f t="shared" si="30"/>
        <v>835.68137569582757</v>
      </c>
      <c r="E675" s="40">
        <f t="shared" si="31"/>
        <v>0.22219144397274704</v>
      </c>
      <c r="F675" s="40">
        <f t="shared" si="32"/>
        <v>-0.22219144397274704</v>
      </c>
    </row>
    <row r="676" spans="1:6" x14ac:dyDescent="0.3">
      <c r="A676" s="37">
        <v>43158</v>
      </c>
      <c r="B676" s="28">
        <v>44.597499999999997</v>
      </c>
      <c r="C676" s="28">
        <v>1511.98</v>
      </c>
      <c r="D676" s="38">
        <f t="shared" si="30"/>
        <v>835.45918425185482</v>
      </c>
      <c r="E676" s="40">
        <f t="shared" si="31"/>
        <v>-5.4402901154091978</v>
      </c>
      <c r="F676" s="40">
        <f t="shared" si="32"/>
        <v>5.4402901154091978</v>
      </c>
    </row>
    <row r="677" spans="1:6" x14ac:dyDescent="0.3">
      <c r="A677" s="37">
        <v>43157</v>
      </c>
      <c r="B677" s="28">
        <v>44.7425</v>
      </c>
      <c r="C677" s="28">
        <v>1521.95</v>
      </c>
      <c r="D677" s="38">
        <f t="shared" si="30"/>
        <v>840.89947436726402</v>
      </c>
      <c r="E677" s="40">
        <f t="shared" si="31"/>
        <v>12.230141614057516</v>
      </c>
      <c r="F677" s="40">
        <f t="shared" si="32"/>
        <v>-12.230141614057516</v>
      </c>
    </row>
    <row r="678" spans="1:6" x14ac:dyDescent="0.3">
      <c r="A678" s="37">
        <v>43154</v>
      </c>
      <c r="B678" s="28">
        <v>43.875</v>
      </c>
      <c r="C678" s="28">
        <v>1500</v>
      </c>
      <c r="D678" s="38">
        <f t="shared" si="30"/>
        <v>828.6693327532065</v>
      </c>
      <c r="E678" s="40">
        <f t="shared" si="31"/>
        <v>8.2469450896022636</v>
      </c>
      <c r="F678" s="40">
        <f t="shared" si="32"/>
        <v>-8.2469450896022636</v>
      </c>
    </row>
    <row r="679" spans="1:6" x14ac:dyDescent="0.3">
      <c r="A679" s="37">
        <v>43153</v>
      </c>
      <c r="B679" s="28">
        <v>43.125</v>
      </c>
      <c r="C679" s="28">
        <v>1485.34</v>
      </c>
      <c r="D679" s="38">
        <f t="shared" si="30"/>
        <v>820.42238766360424</v>
      </c>
      <c r="E679" s="40">
        <f t="shared" si="31"/>
        <v>1.4691067036164895</v>
      </c>
      <c r="F679" s="40">
        <f t="shared" si="32"/>
        <v>-1.4691067036164895</v>
      </c>
    </row>
    <row r="680" spans="1:6" x14ac:dyDescent="0.3">
      <c r="A680" s="37">
        <v>43152</v>
      </c>
      <c r="B680" s="28">
        <v>42.767499999999998</v>
      </c>
      <c r="C680" s="28">
        <v>1482.92</v>
      </c>
      <c r="D680" s="38">
        <f t="shared" si="30"/>
        <v>818.95328095998775</v>
      </c>
      <c r="E680" s="40">
        <f t="shared" si="31"/>
        <v>7.762756595828705</v>
      </c>
      <c r="F680" s="40">
        <f t="shared" si="32"/>
        <v>-7.762756595828705</v>
      </c>
    </row>
    <row r="681" spans="1:6" x14ac:dyDescent="0.3">
      <c r="A681" s="37">
        <v>43151</v>
      </c>
      <c r="B681" s="28">
        <v>42.962499999999999</v>
      </c>
      <c r="C681" s="28">
        <v>1468.35</v>
      </c>
      <c r="D681" s="38">
        <f t="shared" si="30"/>
        <v>811.19052436415905</v>
      </c>
      <c r="E681" s="40">
        <f t="shared" si="31"/>
        <v>10.52911915884772</v>
      </c>
      <c r="F681" s="40">
        <f t="shared" si="32"/>
        <v>-10.52911915884772</v>
      </c>
    </row>
    <row r="682" spans="1:6" x14ac:dyDescent="0.3">
      <c r="A682" s="37">
        <v>43150</v>
      </c>
      <c r="B682" s="28">
        <v>43.107500000000002</v>
      </c>
      <c r="C682" s="28">
        <v>1448.69</v>
      </c>
      <c r="D682" s="38">
        <f t="shared" si="30"/>
        <v>800.66140520531133</v>
      </c>
      <c r="E682" s="40">
        <f t="shared" si="31"/>
        <v>0</v>
      </c>
      <c r="F682" s="40">
        <f t="shared" si="32"/>
        <v>0</v>
      </c>
    </row>
    <row r="683" spans="1:6" x14ac:dyDescent="0.3">
      <c r="A683" s="37">
        <v>43147</v>
      </c>
      <c r="B683" s="28">
        <v>43.107500000000002</v>
      </c>
      <c r="C683" s="28">
        <v>1448.69</v>
      </c>
      <c r="D683" s="38">
        <f t="shared" si="30"/>
        <v>800.66140520531133</v>
      </c>
      <c r="E683" s="40">
        <f t="shared" si="31"/>
        <v>-7.1087634801262993</v>
      </c>
      <c r="F683" s="40">
        <f t="shared" si="32"/>
        <v>7.1087634801262993</v>
      </c>
    </row>
    <row r="684" spans="1:6" x14ac:dyDescent="0.3">
      <c r="A684" s="37">
        <v>43146</v>
      </c>
      <c r="B684" s="28">
        <v>43.247500000000002</v>
      </c>
      <c r="C684" s="28">
        <v>1461.76</v>
      </c>
      <c r="D684" s="38">
        <f t="shared" si="30"/>
        <v>807.77016868543762</v>
      </c>
      <c r="E684" s="40">
        <f t="shared" si="31"/>
        <v>6.4200304858914023</v>
      </c>
      <c r="F684" s="40">
        <f t="shared" si="32"/>
        <v>-6.4200304858914023</v>
      </c>
    </row>
    <row r="685" spans="1:6" x14ac:dyDescent="0.3">
      <c r="A685" s="37">
        <v>43145</v>
      </c>
      <c r="B685" s="28">
        <v>41.842500000000001</v>
      </c>
      <c r="C685" s="28">
        <v>1451.05</v>
      </c>
      <c r="D685" s="38">
        <f t="shared" si="30"/>
        <v>801.35013819954622</v>
      </c>
      <c r="E685" s="40">
        <f t="shared" si="31"/>
        <v>20.042865756196534</v>
      </c>
      <c r="F685" s="40">
        <f t="shared" si="32"/>
        <v>-20.042865756196534</v>
      </c>
    </row>
    <row r="686" spans="1:6" x14ac:dyDescent="0.3">
      <c r="A686" s="37">
        <v>43144</v>
      </c>
      <c r="B686" s="28">
        <v>41.085000000000001</v>
      </c>
      <c r="C686" s="28">
        <v>1414.51</v>
      </c>
      <c r="D686" s="38">
        <f t="shared" si="30"/>
        <v>781.30727244334969</v>
      </c>
      <c r="E686" s="40">
        <f t="shared" si="31"/>
        <v>15.429685622569195</v>
      </c>
      <c r="F686" s="40">
        <f t="shared" si="32"/>
        <v>-15.429685622569195</v>
      </c>
    </row>
    <row r="687" spans="1:6" x14ac:dyDescent="0.3">
      <c r="A687" s="37">
        <v>43143</v>
      </c>
      <c r="B687" s="28">
        <v>40.677500000000002</v>
      </c>
      <c r="C687" s="28">
        <v>1386.23</v>
      </c>
      <c r="D687" s="38">
        <f t="shared" si="30"/>
        <v>765.87758682078049</v>
      </c>
      <c r="E687" s="40">
        <f t="shared" si="31"/>
        <v>25.857880015243154</v>
      </c>
      <c r="F687" s="40">
        <f t="shared" si="32"/>
        <v>-25.857880015243154</v>
      </c>
    </row>
    <row r="688" spans="1:6" x14ac:dyDescent="0.3">
      <c r="A688" s="37">
        <v>43140</v>
      </c>
      <c r="B688" s="28">
        <v>39.102499999999999</v>
      </c>
      <c r="C688" s="28">
        <v>1339.6</v>
      </c>
      <c r="D688" s="38">
        <f t="shared" si="30"/>
        <v>740.01970680553734</v>
      </c>
      <c r="E688" s="40">
        <f t="shared" si="31"/>
        <v>-5.7294456635435154</v>
      </c>
      <c r="F688" s="40">
        <f t="shared" si="32"/>
        <v>5.7294456635435154</v>
      </c>
    </row>
    <row r="689" spans="1:6" x14ac:dyDescent="0.3">
      <c r="A689" s="37">
        <v>43139</v>
      </c>
      <c r="B689" s="28">
        <v>38.787500000000001</v>
      </c>
      <c r="C689" s="28">
        <v>1350.5</v>
      </c>
      <c r="D689" s="38">
        <f t="shared" si="30"/>
        <v>745.74915246908085</v>
      </c>
      <c r="E689" s="40">
        <f t="shared" si="31"/>
        <v>-36.228314040474402</v>
      </c>
      <c r="F689" s="40">
        <f t="shared" si="32"/>
        <v>36.228314040474402</v>
      </c>
    </row>
    <row r="690" spans="1:6" x14ac:dyDescent="0.3">
      <c r="A690" s="37">
        <v>43138</v>
      </c>
      <c r="B690" s="28">
        <v>39.884999999999998</v>
      </c>
      <c r="C690" s="28">
        <v>1416.78</v>
      </c>
      <c r="D690" s="38">
        <f t="shared" si="30"/>
        <v>781.97746650955526</v>
      </c>
      <c r="E690" s="40">
        <f t="shared" si="31"/>
        <v>-14.447575804770509</v>
      </c>
      <c r="F690" s="40">
        <f t="shared" si="32"/>
        <v>14.447575804770509</v>
      </c>
    </row>
    <row r="691" spans="1:6" x14ac:dyDescent="0.3">
      <c r="A691" s="37">
        <v>43137</v>
      </c>
      <c r="B691" s="28">
        <v>40.7575</v>
      </c>
      <c r="C691" s="28">
        <v>1442.84</v>
      </c>
      <c r="D691" s="38">
        <f t="shared" si="30"/>
        <v>796.42504231432576</v>
      </c>
      <c r="E691" s="40">
        <f t="shared" si="31"/>
        <v>29.232489095117444</v>
      </c>
      <c r="F691" s="40">
        <f t="shared" si="32"/>
        <v>-29.232489095117444</v>
      </c>
    </row>
    <row r="692" spans="1:6" x14ac:dyDescent="0.3">
      <c r="A692" s="37">
        <v>43136</v>
      </c>
      <c r="B692" s="28">
        <v>39.122500000000002</v>
      </c>
      <c r="C692" s="28">
        <v>1390</v>
      </c>
      <c r="D692" s="38">
        <f t="shared" si="30"/>
        <v>767.19255321920832</v>
      </c>
      <c r="E692" s="40">
        <f t="shared" si="31"/>
        <v>-21.993676770473371</v>
      </c>
      <c r="F692" s="40">
        <f t="shared" si="32"/>
        <v>21.993676770473371</v>
      </c>
    </row>
    <row r="693" spans="1:6" x14ac:dyDescent="0.3">
      <c r="A693" s="37">
        <v>43133</v>
      </c>
      <c r="B693" s="28">
        <v>40.125</v>
      </c>
      <c r="C693" s="28">
        <v>1429.95</v>
      </c>
      <c r="D693" s="38">
        <f t="shared" si="30"/>
        <v>789.18622998968169</v>
      </c>
      <c r="E693" s="40">
        <f t="shared" si="31"/>
        <v>20.69239370184664</v>
      </c>
      <c r="F693" s="40">
        <f t="shared" si="32"/>
        <v>-20.69239370184664</v>
      </c>
    </row>
    <row r="694" spans="1:6" x14ac:dyDescent="0.3">
      <c r="A694" s="37">
        <v>43132</v>
      </c>
      <c r="B694" s="28">
        <v>41.945</v>
      </c>
      <c r="C694" s="28">
        <v>1390</v>
      </c>
      <c r="D694" s="38">
        <f t="shared" si="30"/>
        <v>768.49383628783505</v>
      </c>
      <c r="E694" s="40">
        <f t="shared" si="31"/>
        <v>-32.776983767161937</v>
      </c>
      <c r="F694" s="40">
        <f t="shared" si="32"/>
        <v>32.776983767161937</v>
      </c>
    </row>
    <row r="695" spans="1:6" x14ac:dyDescent="0.3">
      <c r="A695" s="37">
        <v>43131</v>
      </c>
      <c r="B695" s="28">
        <v>41.857500000000002</v>
      </c>
      <c r="C695" s="28">
        <v>1450.89</v>
      </c>
      <c r="D695" s="38">
        <f t="shared" si="30"/>
        <v>801.27082005499699</v>
      </c>
      <c r="E695" s="40">
        <f t="shared" si="31"/>
        <v>7.0972375007763731</v>
      </c>
      <c r="F695" s="40">
        <f t="shared" si="32"/>
        <v>-7.0972375007763731</v>
      </c>
    </row>
    <row r="696" spans="1:6" x14ac:dyDescent="0.3">
      <c r="A696" s="37">
        <v>43130</v>
      </c>
      <c r="B696" s="28">
        <v>41.7425</v>
      </c>
      <c r="C696" s="28">
        <v>1437.82</v>
      </c>
      <c r="D696" s="38">
        <f t="shared" si="30"/>
        <v>794.17358255422062</v>
      </c>
      <c r="E696" s="40">
        <f t="shared" si="31"/>
        <v>10.740563839990159</v>
      </c>
      <c r="F696" s="40">
        <f t="shared" si="32"/>
        <v>-10.740563839990159</v>
      </c>
    </row>
    <row r="697" spans="1:6" x14ac:dyDescent="0.3">
      <c r="A697" s="37">
        <v>43129</v>
      </c>
      <c r="B697" s="28">
        <v>41.99</v>
      </c>
      <c r="C697" s="28">
        <v>1417.68</v>
      </c>
      <c r="D697" s="38">
        <f t="shared" si="30"/>
        <v>783.43301871423046</v>
      </c>
      <c r="E697" s="40">
        <f t="shared" si="31"/>
        <v>8.0147854433865859</v>
      </c>
      <c r="F697" s="40">
        <f t="shared" si="32"/>
        <v>-8.0147854433865859</v>
      </c>
    </row>
    <row r="698" spans="1:6" x14ac:dyDescent="0.3">
      <c r="A698" s="37">
        <v>43126</v>
      </c>
      <c r="B698" s="28">
        <v>42.877499999999998</v>
      </c>
      <c r="C698" s="28">
        <v>1402.05</v>
      </c>
      <c r="D698" s="38">
        <f t="shared" si="30"/>
        <v>775.41823327084387</v>
      </c>
      <c r="E698" s="40">
        <f t="shared" si="31"/>
        <v>13.035059823900269</v>
      </c>
      <c r="F698" s="40">
        <f t="shared" si="32"/>
        <v>-13.035059823900269</v>
      </c>
    </row>
    <row r="699" spans="1:6" x14ac:dyDescent="0.3">
      <c r="A699" s="37">
        <v>43125</v>
      </c>
      <c r="B699" s="28">
        <v>42.777500000000003</v>
      </c>
      <c r="C699" s="28">
        <v>1377.95</v>
      </c>
      <c r="D699" s="38">
        <f t="shared" si="30"/>
        <v>762.3831734469436</v>
      </c>
      <c r="E699" s="40">
        <f t="shared" si="31"/>
        <v>10.657901325566968</v>
      </c>
      <c r="F699" s="40">
        <f t="shared" si="32"/>
        <v>-10.657901325566968</v>
      </c>
    </row>
    <row r="700" spans="1:6" x14ac:dyDescent="0.3">
      <c r="A700" s="37">
        <v>43124</v>
      </c>
      <c r="B700" s="28">
        <v>43.555</v>
      </c>
      <c r="C700" s="28">
        <v>1357.51</v>
      </c>
      <c r="D700" s="38">
        <f t="shared" si="30"/>
        <v>751.72527212137663</v>
      </c>
      <c r="E700" s="40">
        <f t="shared" si="31"/>
        <v>-3.0360055724319182</v>
      </c>
      <c r="F700" s="40">
        <f t="shared" si="32"/>
        <v>3.0360055724319182</v>
      </c>
    </row>
    <row r="701" spans="1:6" x14ac:dyDescent="0.3">
      <c r="A701" s="37">
        <v>43123</v>
      </c>
      <c r="B701" s="28">
        <v>44.26</v>
      </c>
      <c r="C701" s="28">
        <v>1362.54</v>
      </c>
      <c r="D701" s="38">
        <f t="shared" si="30"/>
        <v>754.76127769380855</v>
      </c>
      <c r="E701" s="40">
        <f t="shared" si="31"/>
        <v>18.992200291573795</v>
      </c>
      <c r="F701" s="40">
        <f t="shared" si="32"/>
        <v>-18.992200291573795</v>
      </c>
    </row>
    <row r="702" spans="1:6" x14ac:dyDescent="0.3">
      <c r="A702" s="37">
        <v>43122</v>
      </c>
      <c r="B702" s="28">
        <v>44.25</v>
      </c>
      <c r="C702" s="28">
        <v>1327.31</v>
      </c>
      <c r="D702" s="38">
        <f t="shared" si="30"/>
        <v>735.76907740223476</v>
      </c>
      <c r="E702" s="40">
        <f t="shared" si="31"/>
        <v>17.471908536332649</v>
      </c>
      <c r="F702" s="40">
        <f t="shared" si="32"/>
        <v>-17.471908536332649</v>
      </c>
    </row>
    <row r="703" spans="1:6" x14ac:dyDescent="0.3">
      <c r="A703" s="37">
        <v>43119</v>
      </c>
      <c r="B703" s="28">
        <v>44.615000000000002</v>
      </c>
      <c r="C703" s="28">
        <v>1294.58</v>
      </c>
      <c r="D703" s="38">
        <f t="shared" si="30"/>
        <v>718.29716886590211</v>
      </c>
      <c r="E703" s="40">
        <f t="shared" si="31"/>
        <v>0.58688280595390552</v>
      </c>
      <c r="F703" s="40">
        <f t="shared" si="32"/>
        <v>-0.58688280595390552</v>
      </c>
    </row>
    <row r="704" spans="1:6" x14ac:dyDescent="0.3">
      <c r="A704" s="37">
        <v>43118</v>
      </c>
      <c r="B704" s="28">
        <v>44.814999999999998</v>
      </c>
      <c r="C704" s="28">
        <v>1293.32</v>
      </c>
      <c r="D704" s="38">
        <f t="shared" si="30"/>
        <v>717.7102860599482</v>
      </c>
      <c r="E704" s="40">
        <f t="shared" si="31"/>
        <v>-0.88701262071288056</v>
      </c>
      <c r="F704" s="40">
        <f t="shared" si="32"/>
        <v>0.88701262071288056</v>
      </c>
    </row>
    <row r="705" spans="1:6" x14ac:dyDescent="0.3">
      <c r="A705" s="37">
        <v>43117</v>
      </c>
      <c r="B705" s="28">
        <v>44.774999999999999</v>
      </c>
      <c r="C705" s="28">
        <v>1295</v>
      </c>
      <c r="D705" s="38">
        <f t="shared" si="30"/>
        <v>718.59729868066108</v>
      </c>
      <c r="E705" s="40">
        <f t="shared" si="31"/>
        <v>-4.9787477452309759</v>
      </c>
      <c r="F705" s="40">
        <f t="shared" si="32"/>
        <v>4.9787477452309759</v>
      </c>
    </row>
    <row r="706" spans="1:6" x14ac:dyDescent="0.3">
      <c r="A706" s="37">
        <v>43116</v>
      </c>
      <c r="B706" s="28">
        <v>44.047499999999999</v>
      </c>
      <c r="C706" s="28">
        <v>1304.8599999999999</v>
      </c>
      <c r="D706" s="38">
        <f t="shared" ref="D706:D769" si="33">B706*$I$1+C706*$I$2</f>
        <v>723.57604642589206</v>
      </c>
      <c r="E706" s="40">
        <f t="shared" ref="E706:E769" si="34">D706-D707</f>
        <v>-0.28698049498962064</v>
      </c>
      <c r="F706" s="40">
        <f t="shared" ref="F706:F769" si="35">-E706</f>
        <v>0.28698049498962064</v>
      </c>
    </row>
    <row r="707" spans="1:6" x14ac:dyDescent="0.3">
      <c r="A707" s="37">
        <v>43115</v>
      </c>
      <c r="B707" s="28">
        <v>44.272500000000001</v>
      </c>
      <c r="C707" s="28">
        <v>1305.2</v>
      </c>
      <c r="D707" s="38">
        <f t="shared" si="33"/>
        <v>723.86302692088168</v>
      </c>
      <c r="E707" s="40">
        <f t="shared" si="34"/>
        <v>0</v>
      </c>
      <c r="F707" s="40">
        <f t="shared" si="35"/>
        <v>0</v>
      </c>
    </row>
    <row r="708" spans="1:6" x14ac:dyDescent="0.3">
      <c r="A708" s="37">
        <v>43112</v>
      </c>
      <c r="B708" s="28">
        <v>44.272500000000001</v>
      </c>
      <c r="C708" s="28">
        <v>1305.2</v>
      </c>
      <c r="D708" s="38">
        <f t="shared" si="33"/>
        <v>723.86302692088168</v>
      </c>
      <c r="E708" s="40">
        <f t="shared" si="34"/>
        <v>15.579782983638438</v>
      </c>
      <c r="F708" s="40">
        <f t="shared" si="35"/>
        <v>-15.579782983638438</v>
      </c>
    </row>
    <row r="709" spans="1:6" x14ac:dyDescent="0.3">
      <c r="A709" s="37">
        <v>43111</v>
      </c>
      <c r="B709" s="28">
        <v>43.82</v>
      </c>
      <c r="C709" s="28">
        <v>1276.68</v>
      </c>
      <c r="D709" s="38">
        <f t="shared" si="33"/>
        <v>708.28324393724324</v>
      </c>
      <c r="E709" s="40">
        <f t="shared" si="34"/>
        <v>12.159881656573361</v>
      </c>
      <c r="F709" s="40">
        <f t="shared" si="35"/>
        <v>-12.159881656573361</v>
      </c>
    </row>
    <row r="710" spans="1:6" x14ac:dyDescent="0.3">
      <c r="A710" s="37">
        <v>43110</v>
      </c>
      <c r="B710" s="28">
        <v>43.572499999999998</v>
      </c>
      <c r="C710" s="28">
        <v>1254.33</v>
      </c>
      <c r="D710" s="38">
        <f t="shared" si="33"/>
        <v>696.12336228066988</v>
      </c>
      <c r="E710" s="40">
        <f t="shared" si="34"/>
        <v>0.8738957546331676</v>
      </c>
      <c r="F710" s="40">
        <f t="shared" si="35"/>
        <v>-0.8738957546331676</v>
      </c>
    </row>
    <row r="711" spans="1:6" x14ac:dyDescent="0.3">
      <c r="A711" s="37">
        <v>43109</v>
      </c>
      <c r="B711" s="28">
        <v>43.582500000000003</v>
      </c>
      <c r="C711" s="28">
        <v>1252.7</v>
      </c>
      <c r="D711" s="38">
        <f t="shared" si="33"/>
        <v>695.24946652603671</v>
      </c>
      <c r="E711" s="40">
        <f t="shared" si="34"/>
        <v>3.1398364196858211</v>
      </c>
      <c r="F711" s="40">
        <f t="shared" si="35"/>
        <v>-3.1398364196858211</v>
      </c>
    </row>
    <row r="712" spans="1:6" x14ac:dyDescent="0.3">
      <c r="A712" s="37">
        <v>43108</v>
      </c>
      <c r="B712" s="28">
        <v>43.587499999999999</v>
      </c>
      <c r="C712" s="28">
        <v>1246.8699999999999</v>
      </c>
      <c r="D712" s="38">
        <f t="shared" si="33"/>
        <v>692.10963010635089</v>
      </c>
      <c r="E712" s="40">
        <f t="shared" si="34"/>
        <v>9.4808565791306592</v>
      </c>
      <c r="F712" s="40">
        <f t="shared" si="35"/>
        <v>-9.4808565791306592</v>
      </c>
    </row>
    <row r="713" spans="1:6" x14ac:dyDescent="0.3">
      <c r="A713" s="37">
        <v>43105</v>
      </c>
      <c r="B713" s="28">
        <v>43.75</v>
      </c>
      <c r="C713" s="28">
        <v>1229.1400000000001</v>
      </c>
      <c r="D713" s="38">
        <f t="shared" si="33"/>
        <v>682.62877352722023</v>
      </c>
      <c r="E713" s="40">
        <f t="shared" si="34"/>
        <v>10.763745941416005</v>
      </c>
      <c r="F713" s="40">
        <f t="shared" si="35"/>
        <v>-10.763745941416005</v>
      </c>
    </row>
    <row r="714" spans="1:6" x14ac:dyDescent="0.3">
      <c r="A714" s="37">
        <v>43104</v>
      </c>
      <c r="B714" s="28">
        <v>43.2575</v>
      </c>
      <c r="C714" s="28">
        <v>1209.5899999999999</v>
      </c>
      <c r="D714" s="38">
        <f t="shared" si="33"/>
        <v>671.86502758580423</v>
      </c>
      <c r="E714" s="40">
        <f t="shared" si="34"/>
        <v>2.9972066869183891</v>
      </c>
      <c r="F714" s="40">
        <f t="shared" si="35"/>
        <v>-2.9972066869183891</v>
      </c>
    </row>
    <row r="715" spans="1:6" x14ac:dyDescent="0.3">
      <c r="A715" s="37">
        <v>43103</v>
      </c>
      <c r="B715" s="28">
        <v>43.057499999999997</v>
      </c>
      <c r="C715" s="28">
        <v>1204.2</v>
      </c>
      <c r="D715" s="38">
        <f t="shared" si="33"/>
        <v>668.86782089888584</v>
      </c>
      <c r="E715" s="40">
        <f t="shared" si="34"/>
        <v>8.1833571530719382</v>
      </c>
      <c r="F715" s="40">
        <f t="shared" si="35"/>
        <v>-8.1833571530719382</v>
      </c>
    </row>
    <row r="716" spans="1:6" x14ac:dyDescent="0.3">
      <c r="A716" s="37">
        <v>43102</v>
      </c>
      <c r="B716" s="28">
        <v>43.064999999999998</v>
      </c>
      <c r="C716" s="28">
        <v>1189.01</v>
      </c>
      <c r="D716" s="38">
        <f t="shared" si="33"/>
        <v>660.6844637458139</v>
      </c>
      <c r="E716" s="40">
        <f t="shared" si="34"/>
        <v>10.880531714267136</v>
      </c>
      <c r="F716" s="40">
        <f t="shared" si="35"/>
        <v>-10.880531714267136</v>
      </c>
    </row>
    <row r="717" spans="1:6" x14ac:dyDescent="0.3">
      <c r="A717" s="37">
        <v>43101</v>
      </c>
      <c r="B717" s="28">
        <v>42.307499999999997</v>
      </c>
      <c r="C717" s="28">
        <v>1169.47</v>
      </c>
      <c r="D717" s="38">
        <f t="shared" si="33"/>
        <v>649.80393203154676</v>
      </c>
      <c r="E717" s="40">
        <f t="shared" si="34"/>
        <v>0</v>
      </c>
      <c r="F717" s="40">
        <f t="shared" si="35"/>
        <v>0</v>
      </c>
    </row>
    <row r="718" spans="1:6" x14ac:dyDescent="0.3">
      <c r="A718" s="37">
        <v>43098</v>
      </c>
      <c r="B718" s="28">
        <v>42.307499999999997</v>
      </c>
      <c r="C718" s="28">
        <v>1169.47</v>
      </c>
      <c r="D718" s="38">
        <f t="shared" si="33"/>
        <v>649.80393203154676</v>
      </c>
      <c r="E718" s="40">
        <f t="shared" si="34"/>
        <v>-9.1761491542879412</v>
      </c>
      <c r="F718" s="40">
        <f t="shared" si="35"/>
        <v>9.1761491542879412</v>
      </c>
    </row>
    <row r="719" spans="1:6" x14ac:dyDescent="0.3">
      <c r="A719" s="37">
        <v>43097</v>
      </c>
      <c r="B719" s="28">
        <v>42.77</v>
      </c>
      <c r="C719" s="28">
        <v>1186.0999999999999</v>
      </c>
      <c r="D719" s="38">
        <f t="shared" si="33"/>
        <v>658.98008118583471</v>
      </c>
      <c r="E719" s="40">
        <f t="shared" si="34"/>
        <v>2.1249342727045359</v>
      </c>
      <c r="F719" s="40">
        <f t="shared" si="35"/>
        <v>-2.1249342727045359</v>
      </c>
    </row>
    <row r="720" spans="1:6" x14ac:dyDescent="0.3">
      <c r="A720" s="37">
        <v>43096</v>
      </c>
      <c r="B720" s="28">
        <v>42.65</v>
      </c>
      <c r="C720" s="28">
        <v>1182.26</v>
      </c>
      <c r="D720" s="38">
        <f t="shared" si="33"/>
        <v>656.85514691313017</v>
      </c>
      <c r="E720" s="40">
        <f t="shared" si="34"/>
        <v>2.9677423367821802</v>
      </c>
      <c r="F720" s="40">
        <f t="shared" si="35"/>
        <v>-2.9677423367821802</v>
      </c>
    </row>
    <row r="721" spans="1:6" x14ac:dyDescent="0.3">
      <c r="A721" s="37">
        <v>43095</v>
      </c>
      <c r="B721" s="28">
        <v>42.642499999999998</v>
      </c>
      <c r="C721" s="28">
        <v>1176.76</v>
      </c>
      <c r="D721" s="38">
        <f t="shared" si="33"/>
        <v>653.88740457634799</v>
      </c>
      <c r="E721" s="40">
        <f t="shared" si="34"/>
        <v>4.0155174552205608</v>
      </c>
      <c r="F721" s="40">
        <f t="shared" si="35"/>
        <v>-4.0155174552205608</v>
      </c>
    </row>
    <row r="722" spans="1:6" x14ac:dyDescent="0.3">
      <c r="A722" s="37">
        <v>43094</v>
      </c>
      <c r="B722" s="28">
        <v>43.752499999999998</v>
      </c>
      <c r="C722" s="28">
        <v>1168.3599999999999</v>
      </c>
      <c r="D722" s="38">
        <f t="shared" si="33"/>
        <v>649.87188712112743</v>
      </c>
      <c r="E722" s="40">
        <f t="shared" si="34"/>
        <v>0</v>
      </c>
      <c r="F722" s="40">
        <f t="shared" si="35"/>
        <v>0</v>
      </c>
    </row>
    <row r="723" spans="1:6" x14ac:dyDescent="0.3">
      <c r="A723" s="37">
        <v>43091</v>
      </c>
      <c r="B723" s="28">
        <v>43.752499999999998</v>
      </c>
      <c r="C723" s="28">
        <v>1168.3599999999999</v>
      </c>
      <c r="D723" s="38">
        <f t="shared" si="33"/>
        <v>649.87188712112743</v>
      </c>
      <c r="E723" s="40">
        <f t="shared" si="34"/>
        <v>-3.44934928637349</v>
      </c>
      <c r="F723" s="40">
        <f t="shared" si="35"/>
        <v>3.44934928637349</v>
      </c>
    </row>
    <row r="724" spans="1:6" x14ac:dyDescent="0.3">
      <c r="A724" s="37">
        <v>43090</v>
      </c>
      <c r="B724" s="28">
        <v>43.752499999999998</v>
      </c>
      <c r="C724" s="28">
        <v>1174.76</v>
      </c>
      <c r="D724" s="38">
        <f t="shared" si="33"/>
        <v>653.32123640750092</v>
      </c>
      <c r="E724" s="40">
        <f t="shared" si="34"/>
        <v>-1.465356498637334</v>
      </c>
      <c r="F724" s="40">
        <f t="shared" si="35"/>
        <v>1.465356498637334</v>
      </c>
    </row>
    <row r="725" spans="1:6" x14ac:dyDescent="0.3">
      <c r="A725" s="37">
        <v>43089</v>
      </c>
      <c r="B725" s="28">
        <v>43.587499999999999</v>
      </c>
      <c r="C725" s="28">
        <v>1177.6199999999999</v>
      </c>
      <c r="D725" s="38">
        <f t="shared" si="33"/>
        <v>654.78659290613825</v>
      </c>
      <c r="E725" s="40">
        <f t="shared" si="34"/>
        <v>-5.2821570224847392</v>
      </c>
      <c r="F725" s="40">
        <f t="shared" si="35"/>
        <v>5.2821570224847392</v>
      </c>
    </row>
    <row r="726" spans="1:6" x14ac:dyDescent="0.3">
      <c r="A726" s="37">
        <v>43088</v>
      </c>
      <c r="B726" s="28">
        <v>43.634999999999998</v>
      </c>
      <c r="C726" s="28">
        <v>1187.3800000000001</v>
      </c>
      <c r="D726" s="38">
        <f t="shared" si="33"/>
        <v>660.06874992862299</v>
      </c>
      <c r="E726" s="40">
        <f t="shared" si="34"/>
        <v>-1.9413630549686332</v>
      </c>
      <c r="F726" s="40">
        <f t="shared" si="35"/>
        <v>1.9413630549686332</v>
      </c>
    </row>
    <row r="727" spans="1:6" x14ac:dyDescent="0.3">
      <c r="A727" s="37">
        <v>43087</v>
      </c>
      <c r="B727" s="28">
        <v>44.104999999999997</v>
      </c>
      <c r="C727" s="28">
        <v>1190.58</v>
      </c>
      <c r="D727" s="38">
        <f t="shared" si="33"/>
        <v>662.01011298359163</v>
      </c>
      <c r="E727" s="40">
        <f t="shared" si="34"/>
        <v>6.448098343469951</v>
      </c>
      <c r="F727" s="40">
        <f t="shared" si="35"/>
        <v>-6.448098343469951</v>
      </c>
    </row>
    <row r="728" spans="1:6" x14ac:dyDescent="0.3">
      <c r="A728" s="37">
        <v>43084</v>
      </c>
      <c r="B728" s="28">
        <v>43.4925</v>
      </c>
      <c r="C728" s="28">
        <v>1179.1400000000001</v>
      </c>
      <c r="D728" s="38">
        <f t="shared" si="33"/>
        <v>655.56201464012167</v>
      </c>
      <c r="E728" s="40">
        <f t="shared" si="34"/>
        <v>2.8318334694866962</v>
      </c>
      <c r="F728" s="40">
        <f t="shared" si="35"/>
        <v>-2.8318334694866962</v>
      </c>
    </row>
    <row r="729" spans="1:6" x14ac:dyDescent="0.3">
      <c r="A729" s="37">
        <v>43083</v>
      </c>
      <c r="B729" s="28">
        <v>43.055</v>
      </c>
      <c r="C729" s="28">
        <v>1174.26</v>
      </c>
      <c r="D729" s="38">
        <f t="shared" si="33"/>
        <v>652.73018117063498</v>
      </c>
      <c r="E729" s="40">
        <f t="shared" si="34"/>
        <v>5.4539101776628058</v>
      </c>
      <c r="F729" s="40">
        <f t="shared" si="35"/>
        <v>-5.4539101776628058</v>
      </c>
    </row>
    <row r="730" spans="1:6" x14ac:dyDescent="0.3">
      <c r="A730" s="37">
        <v>43082</v>
      </c>
      <c r="B730" s="28">
        <v>43.067500000000003</v>
      </c>
      <c r="C730" s="28">
        <v>1164.1300000000001</v>
      </c>
      <c r="D730" s="38">
        <f t="shared" si="33"/>
        <v>647.27627099297217</v>
      </c>
      <c r="E730" s="40">
        <f t="shared" si="34"/>
        <v>-0.44631470240040017</v>
      </c>
      <c r="F730" s="40">
        <f t="shared" si="35"/>
        <v>0.44631470240040017</v>
      </c>
    </row>
    <row r="731" spans="1:6" x14ac:dyDescent="0.3">
      <c r="A731" s="37">
        <v>43081</v>
      </c>
      <c r="B731" s="28">
        <v>42.924999999999997</v>
      </c>
      <c r="C731" s="28">
        <v>1165.08</v>
      </c>
      <c r="D731" s="38">
        <f t="shared" si="33"/>
        <v>647.72258569537257</v>
      </c>
      <c r="E731" s="40">
        <f t="shared" si="34"/>
        <v>-2.1814115715201297</v>
      </c>
      <c r="F731" s="40">
        <f t="shared" si="35"/>
        <v>2.1814115715201297</v>
      </c>
    </row>
    <row r="732" spans="1:6" x14ac:dyDescent="0.3">
      <c r="A732" s="37">
        <v>43080</v>
      </c>
      <c r="B732" s="28">
        <v>43.167499999999997</v>
      </c>
      <c r="C732" s="28">
        <v>1168.92</v>
      </c>
      <c r="D732" s="38">
        <f t="shared" si="33"/>
        <v>649.9039972668927</v>
      </c>
      <c r="E732" s="40">
        <f t="shared" si="34"/>
        <v>4.1099662344447552</v>
      </c>
      <c r="F732" s="40">
        <f t="shared" si="35"/>
        <v>-4.1099662344447552</v>
      </c>
    </row>
    <row r="733" spans="1:6" x14ac:dyDescent="0.3">
      <c r="A733" s="37">
        <v>43077</v>
      </c>
      <c r="B733" s="28">
        <v>42.342500000000001</v>
      </c>
      <c r="C733" s="28">
        <v>1162</v>
      </c>
      <c r="D733" s="38">
        <f t="shared" si="33"/>
        <v>645.79403103244795</v>
      </c>
      <c r="E733" s="40">
        <f t="shared" si="34"/>
        <v>1.1968664151258963</v>
      </c>
      <c r="F733" s="40">
        <f t="shared" si="35"/>
        <v>-1.1968664151258963</v>
      </c>
    </row>
    <row r="734" spans="1:6" x14ac:dyDescent="0.3">
      <c r="A734" s="37">
        <v>43076</v>
      </c>
      <c r="B734" s="28">
        <v>42.33</v>
      </c>
      <c r="C734" s="28">
        <v>1159.79</v>
      </c>
      <c r="D734" s="38">
        <f t="shared" si="33"/>
        <v>644.59716461732205</v>
      </c>
      <c r="E734" s="40">
        <f t="shared" si="34"/>
        <v>4.0455990813944709</v>
      </c>
      <c r="F734" s="40">
        <f t="shared" si="35"/>
        <v>-4.0455990813944709</v>
      </c>
    </row>
    <row r="735" spans="1:6" x14ac:dyDescent="0.3">
      <c r="A735" s="37">
        <v>43075</v>
      </c>
      <c r="B735" s="28">
        <v>42.252499999999998</v>
      </c>
      <c r="C735" s="28">
        <v>1152.3499999999999</v>
      </c>
      <c r="D735" s="38">
        <f t="shared" si="33"/>
        <v>640.55156553592758</v>
      </c>
      <c r="E735" s="40">
        <f t="shared" si="34"/>
        <v>5.7373840343295797</v>
      </c>
      <c r="F735" s="40">
        <f t="shared" si="35"/>
        <v>-5.7373840343295797</v>
      </c>
    </row>
    <row r="736" spans="1:6" x14ac:dyDescent="0.3">
      <c r="A736" s="37">
        <v>43074</v>
      </c>
      <c r="B736" s="28">
        <v>42.41</v>
      </c>
      <c r="C736" s="28">
        <v>1141.57</v>
      </c>
      <c r="D736" s="38">
        <f t="shared" si="33"/>
        <v>634.814181501598</v>
      </c>
      <c r="E736" s="40">
        <f t="shared" si="34"/>
        <v>4.0884399271280927</v>
      </c>
      <c r="F736" s="40">
        <f t="shared" si="35"/>
        <v>-4.0884399271280927</v>
      </c>
    </row>
    <row r="737" spans="1:6" x14ac:dyDescent="0.3">
      <c r="A737" s="37">
        <v>43073</v>
      </c>
      <c r="B737" s="28">
        <v>42.45</v>
      </c>
      <c r="C737" s="28">
        <v>1133.95</v>
      </c>
      <c r="D737" s="38">
        <f t="shared" si="33"/>
        <v>630.72574157446991</v>
      </c>
      <c r="E737" s="40">
        <f t="shared" si="34"/>
        <v>-15.450562200158288</v>
      </c>
      <c r="F737" s="40">
        <f t="shared" si="35"/>
        <v>15.450562200158288</v>
      </c>
    </row>
    <row r="738" spans="1:6" x14ac:dyDescent="0.3">
      <c r="A738" s="37">
        <v>43070</v>
      </c>
      <c r="B738" s="28">
        <v>42.762500000000003</v>
      </c>
      <c r="C738" s="28">
        <v>1162.3499999999999</v>
      </c>
      <c r="D738" s="38">
        <f t="shared" si="33"/>
        <v>646.1763037746282</v>
      </c>
      <c r="E738" s="40">
        <f t="shared" si="34"/>
        <v>-7.853243729141127</v>
      </c>
      <c r="F738" s="40">
        <f t="shared" si="35"/>
        <v>7.853243729141127</v>
      </c>
    </row>
    <row r="739" spans="1:6" x14ac:dyDescent="0.3">
      <c r="A739" s="37">
        <v>43069</v>
      </c>
      <c r="B739" s="28">
        <v>42.962499999999999</v>
      </c>
      <c r="C739" s="28">
        <v>1176.75</v>
      </c>
      <c r="D739" s="38">
        <f t="shared" si="33"/>
        <v>654.02954750376932</v>
      </c>
      <c r="E739" s="40">
        <f t="shared" si="34"/>
        <v>8.6162792970131932</v>
      </c>
      <c r="F739" s="40">
        <f t="shared" si="35"/>
        <v>-8.6162792970131932</v>
      </c>
    </row>
    <row r="740" spans="1:6" x14ac:dyDescent="0.3">
      <c r="A740" s="37">
        <v>43068</v>
      </c>
      <c r="B740" s="28">
        <v>42.37</v>
      </c>
      <c r="C740" s="28">
        <v>1161.27</v>
      </c>
      <c r="D740" s="38">
        <f t="shared" si="33"/>
        <v>645.41326820675613</v>
      </c>
      <c r="E740" s="40">
        <f t="shared" si="34"/>
        <v>-17.838386163114478</v>
      </c>
      <c r="F740" s="40">
        <f t="shared" si="35"/>
        <v>17.838386163114478</v>
      </c>
    </row>
    <row r="741" spans="1:6" x14ac:dyDescent="0.3">
      <c r="A741" s="37">
        <v>43067</v>
      </c>
      <c r="B741" s="28">
        <v>43.267499999999998</v>
      </c>
      <c r="C741" s="28">
        <v>1193.5999999999999</v>
      </c>
      <c r="D741" s="38">
        <f t="shared" si="33"/>
        <v>663.25165436987061</v>
      </c>
      <c r="E741" s="40">
        <f t="shared" si="34"/>
        <v>-1.3194476313417454</v>
      </c>
      <c r="F741" s="40">
        <f t="shared" si="35"/>
        <v>1.3194476313417454</v>
      </c>
    </row>
    <row r="742" spans="1:6" x14ac:dyDescent="0.3">
      <c r="A742" s="37">
        <v>43066</v>
      </c>
      <c r="B742" s="28">
        <v>43.522500000000001</v>
      </c>
      <c r="C742" s="28">
        <v>1195.83</v>
      </c>
      <c r="D742" s="38">
        <f t="shared" si="33"/>
        <v>664.57110200121235</v>
      </c>
      <c r="E742" s="40">
        <f t="shared" si="34"/>
        <v>5.1965563012581697</v>
      </c>
      <c r="F742" s="40">
        <f t="shared" si="35"/>
        <v>-5.1965563012581697</v>
      </c>
    </row>
    <row r="743" spans="1:6" x14ac:dyDescent="0.3">
      <c r="A743" s="37">
        <v>43063</v>
      </c>
      <c r="B743" s="28">
        <v>43.7425</v>
      </c>
      <c r="C743" s="28">
        <v>1186</v>
      </c>
      <c r="D743" s="38">
        <f t="shared" si="33"/>
        <v>659.37454569995418</v>
      </c>
      <c r="E743" s="40">
        <f t="shared" si="34"/>
        <v>16.083743645651111</v>
      </c>
      <c r="F743" s="40">
        <f t="shared" si="35"/>
        <v>-16.083743645651111</v>
      </c>
    </row>
    <row r="744" spans="1:6" x14ac:dyDescent="0.3">
      <c r="A744" s="37">
        <v>43062</v>
      </c>
      <c r="B744" s="28">
        <v>43.74</v>
      </c>
      <c r="C744" s="28">
        <v>1156.1600000000001</v>
      </c>
      <c r="D744" s="38">
        <f t="shared" si="33"/>
        <v>643.29080205430307</v>
      </c>
      <c r="E744" s="40">
        <f t="shared" si="34"/>
        <v>0</v>
      </c>
      <c r="F744" s="40">
        <f t="shared" si="35"/>
        <v>0</v>
      </c>
    </row>
    <row r="745" spans="1:6" x14ac:dyDescent="0.3">
      <c r="A745" s="37">
        <v>43061</v>
      </c>
      <c r="B745" s="28">
        <v>43.74</v>
      </c>
      <c r="C745" s="28">
        <v>1156.1600000000001</v>
      </c>
      <c r="D745" s="38">
        <f t="shared" si="33"/>
        <v>643.29080205430307</v>
      </c>
      <c r="E745" s="40">
        <f t="shared" si="34"/>
        <v>9.1942497935226584</v>
      </c>
      <c r="F745" s="40">
        <f t="shared" si="35"/>
        <v>-9.1942497935226584</v>
      </c>
    </row>
    <row r="746" spans="1:6" x14ac:dyDescent="0.3">
      <c r="A746" s="37">
        <v>43060</v>
      </c>
      <c r="B746" s="28">
        <v>43.284999999999997</v>
      </c>
      <c r="C746" s="28">
        <v>1139.49</v>
      </c>
      <c r="D746" s="38">
        <f t="shared" si="33"/>
        <v>634.09655226078041</v>
      </c>
      <c r="E746" s="40">
        <f t="shared" si="34"/>
        <v>7.4677246340886541</v>
      </c>
      <c r="F746" s="40">
        <f t="shared" si="35"/>
        <v>-7.4677246340886541</v>
      </c>
    </row>
    <row r="747" spans="1:6" x14ac:dyDescent="0.3">
      <c r="A747" s="37">
        <v>43059</v>
      </c>
      <c r="B747" s="28">
        <v>42.494999999999997</v>
      </c>
      <c r="C747" s="28">
        <v>1126.31</v>
      </c>
      <c r="D747" s="38">
        <f t="shared" si="33"/>
        <v>626.62882762669176</v>
      </c>
      <c r="E747" s="40">
        <f t="shared" si="34"/>
        <v>-1.9436843137003734</v>
      </c>
      <c r="F747" s="40">
        <f t="shared" si="35"/>
        <v>1.9436843137003734</v>
      </c>
    </row>
    <row r="748" spans="1:6" x14ac:dyDescent="0.3">
      <c r="A748" s="37">
        <v>43056</v>
      </c>
      <c r="B748" s="28">
        <v>42.537500000000001</v>
      </c>
      <c r="C748" s="28">
        <v>1129.8800000000001</v>
      </c>
      <c r="D748" s="38">
        <f t="shared" si="33"/>
        <v>628.57251194039213</v>
      </c>
      <c r="E748" s="40">
        <f t="shared" si="34"/>
        <v>-4.1031965244551429</v>
      </c>
      <c r="F748" s="40">
        <f t="shared" si="35"/>
        <v>4.1031965244551429</v>
      </c>
    </row>
    <row r="749" spans="1:6" x14ac:dyDescent="0.3">
      <c r="A749" s="37">
        <v>43055</v>
      </c>
      <c r="B749" s="28">
        <v>42.774999999999999</v>
      </c>
      <c r="C749" s="28">
        <v>1137.29</v>
      </c>
      <c r="D749" s="38">
        <f t="shared" si="33"/>
        <v>632.67570846484728</v>
      </c>
      <c r="E749" s="40">
        <f t="shared" si="34"/>
        <v>5.9458095384279659</v>
      </c>
      <c r="F749" s="40">
        <f t="shared" si="35"/>
        <v>-5.9458095384279659</v>
      </c>
    </row>
    <row r="750" spans="1:6" x14ac:dyDescent="0.3">
      <c r="A750" s="37">
        <v>43054</v>
      </c>
      <c r="B750" s="28">
        <v>42.27</v>
      </c>
      <c r="C750" s="28">
        <v>1126.69</v>
      </c>
      <c r="D750" s="38">
        <f t="shared" si="33"/>
        <v>626.72989892641931</v>
      </c>
      <c r="E750" s="40">
        <f t="shared" si="34"/>
        <v>-5.7309395171700999</v>
      </c>
      <c r="F750" s="40">
        <f t="shared" si="35"/>
        <v>5.7309395171700999</v>
      </c>
    </row>
    <row r="751" spans="1:6" x14ac:dyDescent="0.3">
      <c r="A751" s="37">
        <v>43053</v>
      </c>
      <c r="B751" s="28">
        <v>42.835000000000001</v>
      </c>
      <c r="C751" s="28">
        <v>1136.8399999999999</v>
      </c>
      <c r="D751" s="38">
        <f t="shared" si="33"/>
        <v>632.46083844358941</v>
      </c>
      <c r="E751" s="40">
        <f t="shared" si="34"/>
        <v>3.8306962784803318</v>
      </c>
      <c r="F751" s="40">
        <f t="shared" si="35"/>
        <v>-3.8306962784803318</v>
      </c>
    </row>
    <row r="752" spans="1:6" x14ac:dyDescent="0.3">
      <c r="A752" s="37">
        <v>43052</v>
      </c>
      <c r="B752" s="28">
        <v>43.4925</v>
      </c>
      <c r="C752" s="28">
        <v>1129.17</v>
      </c>
      <c r="D752" s="38">
        <f t="shared" si="33"/>
        <v>628.63014216510908</v>
      </c>
      <c r="E752" s="40">
        <f t="shared" si="34"/>
        <v>1.9781484998535461</v>
      </c>
      <c r="F752" s="40">
        <f t="shared" si="35"/>
        <v>-1.9781484998535461</v>
      </c>
    </row>
    <row r="753" spans="1:6" x14ac:dyDescent="0.3">
      <c r="A753" s="37">
        <v>43049</v>
      </c>
      <c r="B753" s="28">
        <v>43.667499999999997</v>
      </c>
      <c r="C753" s="28">
        <v>1125.3499999999999</v>
      </c>
      <c r="D753" s="38">
        <f t="shared" si="33"/>
        <v>626.65199366525553</v>
      </c>
      <c r="E753" s="40">
        <f t="shared" si="34"/>
        <v>-2.1767362724007171</v>
      </c>
      <c r="F753" s="40">
        <f t="shared" si="35"/>
        <v>2.1767362724007171</v>
      </c>
    </row>
    <row r="754" spans="1:6" x14ac:dyDescent="0.3">
      <c r="A754" s="37">
        <v>43048</v>
      </c>
      <c r="B754" s="28">
        <v>43.97</v>
      </c>
      <c r="C754" s="28">
        <v>1129.1300000000001</v>
      </c>
      <c r="D754" s="38">
        <f t="shared" si="33"/>
        <v>628.82872993765625</v>
      </c>
      <c r="E754" s="40">
        <f t="shared" si="34"/>
        <v>-2.0625966231447137</v>
      </c>
      <c r="F754" s="40">
        <f t="shared" si="35"/>
        <v>2.0625966231447137</v>
      </c>
    </row>
    <row r="755" spans="1:6" x14ac:dyDescent="0.3">
      <c r="A755" s="37">
        <v>43047</v>
      </c>
      <c r="B755" s="28">
        <v>44.06</v>
      </c>
      <c r="C755" s="28">
        <v>1132.8800000000001</v>
      </c>
      <c r="D755" s="38">
        <f t="shared" si="33"/>
        <v>630.89132656080096</v>
      </c>
      <c r="E755" s="40">
        <f t="shared" si="34"/>
        <v>5.3981311251261559</v>
      </c>
      <c r="F755" s="40">
        <f t="shared" si="35"/>
        <v>-5.3981311251261559</v>
      </c>
    </row>
    <row r="756" spans="1:6" x14ac:dyDescent="0.3">
      <c r="A756" s="37">
        <v>43046</v>
      </c>
      <c r="B756" s="28">
        <v>43.702500000000001</v>
      </c>
      <c r="C756" s="28">
        <v>1123.17</v>
      </c>
      <c r="D756" s="38">
        <f t="shared" si="33"/>
        <v>625.49319543567481</v>
      </c>
      <c r="E756" s="40">
        <f t="shared" si="34"/>
        <v>1.4173371576101772</v>
      </c>
      <c r="F756" s="40">
        <f t="shared" si="35"/>
        <v>-1.4173371576101772</v>
      </c>
    </row>
    <row r="757" spans="1:6" x14ac:dyDescent="0.3">
      <c r="A757" s="37">
        <v>43045</v>
      </c>
      <c r="B757" s="28">
        <v>43.5625</v>
      </c>
      <c r="C757" s="28">
        <v>1120.6600000000001</v>
      </c>
      <c r="D757" s="38">
        <f t="shared" si="33"/>
        <v>624.07585827806463</v>
      </c>
      <c r="E757" s="40">
        <f t="shared" si="34"/>
        <v>5.0846897221492782</v>
      </c>
      <c r="F757" s="40">
        <f t="shared" si="35"/>
        <v>-5.0846897221492782</v>
      </c>
    </row>
    <row r="758" spans="1:6" x14ac:dyDescent="0.3">
      <c r="A758" s="37">
        <v>43042</v>
      </c>
      <c r="B758" s="28">
        <v>43.125</v>
      </c>
      <c r="C758" s="28">
        <v>1111.5999999999999</v>
      </c>
      <c r="D758" s="38">
        <f t="shared" si="33"/>
        <v>618.99116855591535</v>
      </c>
      <c r="E758" s="40">
        <f t="shared" si="34"/>
        <v>9.8731296492773026</v>
      </c>
      <c r="F758" s="40">
        <f t="shared" si="35"/>
        <v>-9.8731296492773026</v>
      </c>
    </row>
    <row r="759" spans="1:6" x14ac:dyDescent="0.3">
      <c r="A759" s="37">
        <v>43041</v>
      </c>
      <c r="B759" s="28">
        <v>42.027500000000003</v>
      </c>
      <c r="C759" s="28">
        <v>1094.22</v>
      </c>
      <c r="D759" s="38">
        <f t="shared" si="33"/>
        <v>609.11803890663805</v>
      </c>
      <c r="E759" s="40">
        <f t="shared" si="34"/>
        <v>-4.9579524658494165</v>
      </c>
      <c r="F759" s="40">
        <f t="shared" si="35"/>
        <v>4.9579524658494165</v>
      </c>
    </row>
    <row r="760" spans="1:6" x14ac:dyDescent="0.3">
      <c r="A760" s="37">
        <v>43040</v>
      </c>
      <c r="B760" s="28">
        <v>41.722499999999997</v>
      </c>
      <c r="C760" s="28">
        <v>1103.68</v>
      </c>
      <c r="D760" s="38">
        <f t="shared" si="33"/>
        <v>614.07599137248747</v>
      </c>
      <c r="E760" s="40">
        <f t="shared" si="34"/>
        <v>-1.1101458776206528</v>
      </c>
      <c r="F760" s="40">
        <f t="shared" si="35"/>
        <v>1.1101458776206528</v>
      </c>
    </row>
    <row r="761" spans="1:6" x14ac:dyDescent="0.3">
      <c r="A761" s="37">
        <v>43039</v>
      </c>
      <c r="B761" s="28">
        <v>42.26</v>
      </c>
      <c r="C761" s="28">
        <v>1105.28</v>
      </c>
      <c r="D761" s="38">
        <f t="shared" si="33"/>
        <v>615.18613725010812</v>
      </c>
      <c r="E761" s="40">
        <f t="shared" si="34"/>
        <v>-2.7346090798744171</v>
      </c>
      <c r="F761" s="40">
        <f t="shared" si="35"/>
        <v>2.7346090798744171</v>
      </c>
    </row>
    <row r="762" spans="1:6" x14ac:dyDescent="0.3">
      <c r="A762" s="37">
        <v>43038</v>
      </c>
      <c r="B762" s="28">
        <v>41.68</v>
      </c>
      <c r="C762" s="28">
        <v>1110.8499999999999</v>
      </c>
      <c r="D762" s="38">
        <f t="shared" si="33"/>
        <v>617.92074632998253</v>
      </c>
      <c r="E762" s="40">
        <f t="shared" si="34"/>
        <v>5.7587156195078251</v>
      </c>
      <c r="F762" s="40">
        <f t="shared" si="35"/>
        <v>-5.7587156195078251</v>
      </c>
    </row>
    <row r="763" spans="1:6" x14ac:dyDescent="0.3">
      <c r="A763" s="37">
        <v>43035</v>
      </c>
      <c r="B763" s="28">
        <v>40.762500000000003</v>
      </c>
      <c r="C763" s="28">
        <v>1100.95</v>
      </c>
      <c r="D763" s="38">
        <f t="shared" si="33"/>
        <v>612.16203071047471</v>
      </c>
      <c r="E763" s="40">
        <f t="shared" si="34"/>
        <v>69.917364488414933</v>
      </c>
      <c r="F763" s="40">
        <f t="shared" si="35"/>
        <v>-69.917364488414933</v>
      </c>
    </row>
    <row r="764" spans="1:6" x14ac:dyDescent="0.3">
      <c r="A764" s="37">
        <v>43034</v>
      </c>
      <c r="B764" s="28">
        <v>39.352499999999999</v>
      </c>
      <c r="C764" s="28">
        <v>972.42989999999998</v>
      </c>
      <c r="D764" s="38">
        <f t="shared" si="33"/>
        <v>542.24466622205978</v>
      </c>
      <c r="E764" s="40">
        <f t="shared" si="34"/>
        <v>-0.14344140297691865</v>
      </c>
      <c r="F764" s="40">
        <f t="shared" si="35"/>
        <v>0.14344140297691865</v>
      </c>
    </row>
    <row r="765" spans="1:6" x14ac:dyDescent="0.3">
      <c r="A765" s="37">
        <v>43033</v>
      </c>
      <c r="B765" s="28">
        <v>39.102499999999999</v>
      </c>
      <c r="C765" s="28">
        <v>972.90989999999999</v>
      </c>
      <c r="D765" s="38">
        <f t="shared" si="33"/>
        <v>542.3881076250367</v>
      </c>
      <c r="E765" s="40">
        <f t="shared" si="34"/>
        <v>-1.6910221272434001</v>
      </c>
      <c r="F765" s="40">
        <f t="shared" si="35"/>
        <v>1.6910221272434001</v>
      </c>
    </row>
    <row r="766" spans="1:6" x14ac:dyDescent="0.3">
      <c r="A766" s="37">
        <v>43032</v>
      </c>
      <c r="B766" s="28">
        <v>39.274999999999999</v>
      </c>
      <c r="C766" s="28">
        <v>975.8999</v>
      </c>
      <c r="D766" s="38">
        <f t="shared" si="33"/>
        <v>544.0791297522801</v>
      </c>
      <c r="E766" s="40">
        <f t="shared" si="34"/>
        <v>5.2811616414336413</v>
      </c>
      <c r="F766" s="40">
        <f t="shared" si="35"/>
        <v>-5.2811616414336413</v>
      </c>
    </row>
    <row r="767" spans="1:6" x14ac:dyDescent="0.3">
      <c r="A767" s="37">
        <v>43031</v>
      </c>
      <c r="B767" s="28">
        <v>39.042499999999997</v>
      </c>
      <c r="C767" s="28">
        <v>966.3</v>
      </c>
      <c r="D767" s="38">
        <f t="shared" si="33"/>
        <v>538.79796811084645</v>
      </c>
      <c r="E767" s="40">
        <f t="shared" si="34"/>
        <v>-8.9613062071886134</v>
      </c>
      <c r="F767" s="40">
        <f t="shared" si="35"/>
        <v>8.9613062071886134</v>
      </c>
    </row>
    <row r="768" spans="1:6" x14ac:dyDescent="0.3">
      <c r="A768" s="37">
        <v>43028</v>
      </c>
      <c r="B768" s="28">
        <v>39.0625</v>
      </c>
      <c r="C768" s="28">
        <v>982.90989999999999</v>
      </c>
      <c r="D768" s="38">
        <f t="shared" si="33"/>
        <v>547.75927431803507</v>
      </c>
      <c r="E768" s="40">
        <f t="shared" si="34"/>
        <v>-1.9631427041044844</v>
      </c>
      <c r="F768" s="40">
        <f t="shared" si="35"/>
        <v>1.9631427041044844</v>
      </c>
    </row>
    <row r="769" spans="1:6" x14ac:dyDescent="0.3">
      <c r="A769" s="37">
        <v>43027</v>
      </c>
      <c r="B769" s="28">
        <v>38.994999999999997</v>
      </c>
      <c r="C769" s="28">
        <v>986.61009999999999</v>
      </c>
      <c r="D769" s="38">
        <f t="shared" si="33"/>
        <v>549.72241702213955</v>
      </c>
      <c r="E769" s="40">
        <f t="shared" si="34"/>
        <v>-6.0354311054481968</v>
      </c>
      <c r="F769" s="40">
        <f t="shared" si="35"/>
        <v>6.0354311054481968</v>
      </c>
    </row>
    <row r="770" spans="1:6" x14ac:dyDescent="0.3">
      <c r="A770" s="37">
        <v>43026</v>
      </c>
      <c r="B770" s="28">
        <v>39.94</v>
      </c>
      <c r="C770" s="28">
        <v>997</v>
      </c>
      <c r="D770" s="38">
        <f t="shared" ref="D770:D833" si="36">B770*$I$1+C770*$I$2</f>
        <v>555.75784812758775</v>
      </c>
      <c r="E770" s="40">
        <f t="shared" ref="E770:E833" si="37">D770-D771</f>
        <v>-6.6194292727154789</v>
      </c>
      <c r="F770" s="40">
        <f t="shared" ref="F770:F833" si="38">-E770</f>
        <v>6.6194292727154789</v>
      </c>
    </row>
    <row r="771" spans="1:6" x14ac:dyDescent="0.3">
      <c r="A771" s="37">
        <v>43025</v>
      </c>
      <c r="B771" s="28">
        <v>40.1175</v>
      </c>
      <c r="C771" s="28">
        <v>1009.13</v>
      </c>
      <c r="D771" s="38">
        <f t="shared" si="36"/>
        <v>562.37727740030323</v>
      </c>
      <c r="E771" s="40">
        <f t="shared" si="37"/>
        <v>1.5717039826940891</v>
      </c>
      <c r="F771" s="40">
        <f t="shared" si="38"/>
        <v>-1.5717039826940891</v>
      </c>
    </row>
    <row r="772" spans="1:6" x14ac:dyDescent="0.3">
      <c r="A772" s="37">
        <v>43024</v>
      </c>
      <c r="B772" s="28">
        <v>39.97</v>
      </c>
      <c r="C772" s="28">
        <v>1006.34</v>
      </c>
      <c r="D772" s="38">
        <f t="shared" si="36"/>
        <v>560.80557341760914</v>
      </c>
      <c r="E772" s="40">
        <f t="shared" si="37"/>
        <v>2.1655676116038194</v>
      </c>
      <c r="F772" s="40">
        <f t="shared" si="38"/>
        <v>-2.1655676116038194</v>
      </c>
    </row>
    <row r="773" spans="1:6" x14ac:dyDescent="0.3">
      <c r="A773" s="37">
        <v>43021</v>
      </c>
      <c r="B773" s="28">
        <v>39.247500000000002</v>
      </c>
      <c r="C773" s="28">
        <v>1002.94</v>
      </c>
      <c r="D773" s="38">
        <f t="shared" si="36"/>
        <v>558.64000580600532</v>
      </c>
      <c r="E773" s="40">
        <f t="shared" si="37"/>
        <v>1.1974184558177967</v>
      </c>
      <c r="F773" s="40">
        <f t="shared" si="38"/>
        <v>-1.1974184558177967</v>
      </c>
    </row>
    <row r="774" spans="1:6" x14ac:dyDescent="0.3">
      <c r="A774" s="37">
        <v>43020</v>
      </c>
      <c r="B774" s="28">
        <v>39</v>
      </c>
      <c r="C774" s="28">
        <v>1000.93</v>
      </c>
      <c r="D774" s="38">
        <f t="shared" si="36"/>
        <v>557.44258735018752</v>
      </c>
      <c r="E774" s="40">
        <f t="shared" si="37"/>
        <v>3.1326448117297332</v>
      </c>
      <c r="F774" s="40">
        <f t="shared" si="38"/>
        <v>-3.1326448117297332</v>
      </c>
    </row>
    <row r="775" spans="1:6" x14ac:dyDescent="0.3">
      <c r="A775" s="37">
        <v>43019</v>
      </c>
      <c r="B775" s="28">
        <v>39.137500000000003</v>
      </c>
      <c r="C775" s="28">
        <v>995</v>
      </c>
      <c r="D775" s="38">
        <f t="shared" si="36"/>
        <v>554.30994253845779</v>
      </c>
      <c r="E775" s="40">
        <f t="shared" si="37"/>
        <v>4.2788133085432491</v>
      </c>
      <c r="F775" s="40">
        <f t="shared" si="38"/>
        <v>-4.2788133085432491</v>
      </c>
    </row>
    <row r="776" spans="1:6" x14ac:dyDescent="0.3">
      <c r="A776" s="37">
        <v>43018</v>
      </c>
      <c r="B776" s="28">
        <v>38.975000000000001</v>
      </c>
      <c r="C776" s="28">
        <v>987.2</v>
      </c>
      <c r="D776" s="38">
        <f t="shared" si="36"/>
        <v>550.03112922991454</v>
      </c>
      <c r="E776" s="40">
        <f t="shared" si="37"/>
        <v>-2.0357459429142182</v>
      </c>
      <c r="F776" s="40">
        <f t="shared" si="38"/>
        <v>2.0357459429142182</v>
      </c>
    </row>
    <row r="777" spans="1:6" x14ac:dyDescent="0.3">
      <c r="A777" s="37">
        <v>43017</v>
      </c>
      <c r="B777" s="28">
        <v>38.96</v>
      </c>
      <c r="C777" s="28">
        <v>990.99</v>
      </c>
      <c r="D777" s="38">
        <f t="shared" si="36"/>
        <v>552.06687517282876</v>
      </c>
      <c r="E777" s="40">
        <f t="shared" si="37"/>
        <v>0.82212115706215627</v>
      </c>
      <c r="F777" s="40">
        <f t="shared" si="38"/>
        <v>-0.82212115706215627</v>
      </c>
    </row>
    <row r="778" spans="1:6" x14ac:dyDescent="0.3">
      <c r="A778" s="37">
        <v>43014</v>
      </c>
      <c r="B778" s="28">
        <v>38.825000000000003</v>
      </c>
      <c r="C778" s="28">
        <v>989.58010000000002</v>
      </c>
      <c r="D778" s="38">
        <f t="shared" si="36"/>
        <v>551.2447540157666</v>
      </c>
      <c r="E778" s="40">
        <f t="shared" si="37"/>
        <v>4.6947546295286884</v>
      </c>
      <c r="F778" s="40">
        <f t="shared" si="38"/>
        <v>-4.6947546295286884</v>
      </c>
    </row>
    <row r="779" spans="1:6" x14ac:dyDescent="0.3">
      <c r="A779" s="37">
        <v>43013</v>
      </c>
      <c r="B779" s="28">
        <v>38.847499999999997</v>
      </c>
      <c r="C779" s="28">
        <v>980.8501</v>
      </c>
      <c r="D779" s="38">
        <f t="shared" si="36"/>
        <v>546.54999938623791</v>
      </c>
      <c r="E779" s="40">
        <f t="shared" si="37"/>
        <v>8.520196822005687</v>
      </c>
      <c r="F779" s="40">
        <f t="shared" si="38"/>
        <v>-8.520196822005687</v>
      </c>
    </row>
    <row r="780" spans="1:6" x14ac:dyDescent="0.3">
      <c r="A780" s="37">
        <v>43012</v>
      </c>
      <c r="B780" s="28">
        <v>38.369999999999997</v>
      </c>
      <c r="C780" s="28">
        <v>965.45</v>
      </c>
      <c r="D780" s="38">
        <f t="shared" si="36"/>
        <v>538.02980256423223</v>
      </c>
      <c r="E780" s="40">
        <f t="shared" si="37"/>
        <v>4.3850092074816303</v>
      </c>
      <c r="F780" s="40">
        <f t="shared" si="38"/>
        <v>-4.3850092074816303</v>
      </c>
    </row>
    <row r="781" spans="1:6" x14ac:dyDescent="0.3">
      <c r="A781" s="37">
        <v>43011</v>
      </c>
      <c r="B781" s="28">
        <v>38.619999999999997</v>
      </c>
      <c r="C781" s="28">
        <v>957.1001</v>
      </c>
      <c r="D781" s="38">
        <f t="shared" si="36"/>
        <v>533.6447933567506</v>
      </c>
      <c r="E781" s="40">
        <f t="shared" si="37"/>
        <v>-1.0490962725203872</v>
      </c>
      <c r="F781" s="40">
        <f t="shared" si="38"/>
        <v>1.0490962725203872</v>
      </c>
    </row>
    <row r="782" spans="1:6" x14ac:dyDescent="0.3">
      <c r="A782" s="37">
        <v>43010</v>
      </c>
      <c r="B782" s="28">
        <v>38.452500000000001</v>
      </c>
      <c r="C782" s="28">
        <v>959.18989999999997</v>
      </c>
      <c r="D782" s="38">
        <f t="shared" si="36"/>
        <v>534.69388962927098</v>
      </c>
      <c r="E782" s="40">
        <f t="shared" si="37"/>
        <v>-1.1999937123015343</v>
      </c>
      <c r="F782" s="40">
        <f t="shared" si="38"/>
        <v>1.1999937123015343</v>
      </c>
    </row>
    <row r="783" spans="1:6" x14ac:dyDescent="0.3">
      <c r="A783" s="37">
        <v>43007</v>
      </c>
      <c r="B783" s="28">
        <v>38.53</v>
      </c>
      <c r="C783" s="28">
        <v>961.3501</v>
      </c>
      <c r="D783" s="38">
        <f t="shared" si="36"/>
        <v>535.89388334157252</v>
      </c>
      <c r="E783" s="40">
        <f t="shared" si="37"/>
        <v>2.7647821073854857</v>
      </c>
      <c r="F783" s="40">
        <f t="shared" si="38"/>
        <v>-2.7647821073854857</v>
      </c>
    </row>
    <row r="784" spans="1:6" x14ac:dyDescent="0.3">
      <c r="A784" s="37">
        <v>43006</v>
      </c>
      <c r="B784" s="28">
        <v>38.32</v>
      </c>
      <c r="C784" s="28">
        <v>956.3999</v>
      </c>
      <c r="D784" s="38">
        <f t="shared" si="36"/>
        <v>533.12910123418703</v>
      </c>
      <c r="E784" s="40">
        <f t="shared" si="37"/>
        <v>2.87084877176585</v>
      </c>
      <c r="F784" s="40">
        <f t="shared" si="38"/>
        <v>-2.87084877176585</v>
      </c>
    </row>
    <row r="785" spans="1:6" x14ac:dyDescent="0.3">
      <c r="A785" s="37">
        <v>43005</v>
      </c>
      <c r="B785" s="28">
        <v>38.557499999999997</v>
      </c>
      <c r="C785" s="28">
        <v>950.87009999999998</v>
      </c>
      <c r="D785" s="38">
        <f t="shared" si="36"/>
        <v>530.25825246242118</v>
      </c>
      <c r="E785" s="40">
        <f t="shared" si="37"/>
        <v>6.7386825098852796</v>
      </c>
      <c r="F785" s="40">
        <f t="shared" si="38"/>
        <v>-6.7386825098852796</v>
      </c>
    </row>
    <row r="786" spans="1:6" x14ac:dyDescent="0.3">
      <c r="A786" s="37">
        <v>43004</v>
      </c>
      <c r="B786" s="28">
        <v>38.284999999999997</v>
      </c>
      <c r="C786" s="28">
        <v>938.6001</v>
      </c>
      <c r="D786" s="38">
        <f t="shared" si="36"/>
        <v>523.5195699525359</v>
      </c>
      <c r="E786" s="40">
        <f t="shared" si="37"/>
        <v>-0.34278662168480878</v>
      </c>
      <c r="F786" s="40">
        <f t="shared" si="38"/>
        <v>0.34278662168480878</v>
      </c>
    </row>
    <row r="787" spans="1:6" x14ac:dyDescent="0.3">
      <c r="A787" s="37">
        <v>43003</v>
      </c>
      <c r="B787" s="28">
        <v>37.637500000000003</v>
      </c>
      <c r="C787" s="28">
        <v>939.79</v>
      </c>
      <c r="D787" s="38">
        <f t="shared" si="36"/>
        <v>523.86235657422071</v>
      </c>
      <c r="E787" s="40">
        <f t="shared" si="37"/>
        <v>-8.4059922653704007</v>
      </c>
      <c r="F787" s="40">
        <f t="shared" si="38"/>
        <v>8.4059922653704007</v>
      </c>
    </row>
    <row r="788" spans="1:6" x14ac:dyDescent="0.3">
      <c r="A788" s="37">
        <v>43000</v>
      </c>
      <c r="B788" s="28">
        <v>37.972499999999997</v>
      </c>
      <c r="C788" s="28">
        <v>955.1001</v>
      </c>
      <c r="D788" s="38">
        <f t="shared" si="36"/>
        <v>532.26834883959111</v>
      </c>
      <c r="E788" s="40">
        <f t="shared" si="37"/>
        <v>-5.319857786346688</v>
      </c>
      <c r="F788" s="40">
        <f t="shared" si="38"/>
        <v>5.319857786346688</v>
      </c>
    </row>
    <row r="789" spans="1:6" x14ac:dyDescent="0.3">
      <c r="A789" s="37">
        <v>42999</v>
      </c>
      <c r="B789" s="28">
        <v>38.347499999999997</v>
      </c>
      <c r="C789" s="28">
        <v>964.6499</v>
      </c>
      <c r="D789" s="38">
        <f t="shared" si="36"/>
        <v>537.5882066259378</v>
      </c>
      <c r="E789" s="40">
        <f t="shared" si="37"/>
        <v>-4.9224548131899155</v>
      </c>
      <c r="F789" s="40">
        <f t="shared" si="38"/>
        <v>4.9224548131899155</v>
      </c>
    </row>
    <row r="790" spans="1:6" x14ac:dyDescent="0.3">
      <c r="A790" s="37">
        <v>42998</v>
      </c>
      <c r="B790" s="28">
        <v>39.017499999999998</v>
      </c>
      <c r="C790" s="28">
        <v>973.21</v>
      </c>
      <c r="D790" s="38">
        <f t="shared" si="36"/>
        <v>542.51066143912772</v>
      </c>
      <c r="E790" s="40">
        <f t="shared" si="37"/>
        <v>1.4988738202907825</v>
      </c>
      <c r="F790" s="40">
        <f t="shared" si="38"/>
        <v>-1.4988738202907825</v>
      </c>
    </row>
    <row r="791" spans="1:6" x14ac:dyDescent="0.3">
      <c r="A791" s="37">
        <v>42997</v>
      </c>
      <c r="B791" s="28">
        <v>39.682499999999997</v>
      </c>
      <c r="C791" s="28">
        <v>969.86009999999999</v>
      </c>
      <c r="D791" s="38">
        <f t="shared" si="36"/>
        <v>541.01178761883693</v>
      </c>
      <c r="E791" s="40">
        <f t="shared" si="37"/>
        <v>-2.3266769967867731</v>
      </c>
      <c r="F791" s="40">
        <f t="shared" si="38"/>
        <v>2.3266769967867731</v>
      </c>
    </row>
    <row r="792" spans="1:6" x14ac:dyDescent="0.3">
      <c r="A792" s="37">
        <v>42996</v>
      </c>
      <c r="B792" s="28">
        <v>39.667499999999997</v>
      </c>
      <c r="C792" s="28">
        <v>974.18989999999997</v>
      </c>
      <c r="D792" s="38">
        <f t="shared" si="36"/>
        <v>543.33846461562371</v>
      </c>
      <c r="E792" s="40">
        <f t="shared" si="37"/>
        <v>-6.9304246537665222</v>
      </c>
      <c r="F792" s="40">
        <f t="shared" si="38"/>
        <v>6.9304246537665222</v>
      </c>
    </row>
    <row r="793" spans="1:6" x14ac:dyDescent="0.3">
      <c r="A793" s="37">
        <v>42993</v>
      </c>
      <c r="B793" s="28">
        <v>39.97</v>
      </c>
      <c r="C793" s="28">
        <v>986.79</v>
      </c>
      <c r="D793" s="38">
        <f t="shared" si="36"/>
        <v>550.26888926939023</v>
      </c>
      <c r="E793" s="40">
        <f t="shared" si="37"/>
        <v>-2.7367520072958769</v>
      </c>
      <c r="F793" s="40">
        <f t="shared" si="38"/>
        <v>2.7367520072958769</v>
      </c>
    </row>
    <row r="794" spans="1:6" x14ac:dyDescent="0.3">
      <c r="A794" s="37">
        <v>42992</v>
      </c>
      <c r="B794" s="28">
        <v>39.57</v>
      </c>
      <c r="C794" s="28">
        <v>992.21</v>
      </c>
      <c r="D794" s="38">
        <f t="shared" si="36"/>
        <v>553.00564127668611</v>
      </c>
      <c r="E794" s="40">
        <f t="shared" si="37"/>
        <v>-4.1408803172884063</v>
      </c>
      <c r="F794" s="40">
        <f t="shared" si="38"/>
        <v>4.1408803172884063</v>
      </c>
    </row>
    <row r="795" spans="1:6" x14ac:dyDescent="0.3">
      <c r="A795" s="37">
        <v>42991</v>
      </c>
      <c r="B795" s="28">
        <v>39.912500000000001</v>
      </c>
      <c r="C795" s="28">
        <v>999.6001</v>
      </c>
      <c r="D795" s="38">
        <f t="shared" si="36"/>
        <v>557.14652159397451</v>
      </c>
      <c r="E795" s="40">
        <f t="shared" si="37"/>
        <v>9.0336489083130118</v>
      </c>
      <c r="F795" s="40">
        <f t="shared" si="38"/>
        <v>-9.0336489083130118</v>
      </c>
    </row>
    <row r="796" spans="1:6" x14ac:dyDescent="0.3">
      <c r="A796" s="37">
        <v>42990</v>
      </c>
      <c r="B796" s="28">
        <v>40.215000000000003</v>
      </c>
      <c r="C796" s="28">
        <v>982.58010000000002</v>
      </c>
      <c r="D796" s="38">
        <f t="shared" si="36"/>
        <v>548.1128726856615</v>
      </c>
      <c r="E796" s="40">
        <f t="shared" si="37"/>
        <v>2.4162866443429039</v>
      </c>
      <c r="F796" s="40">
        <f t="shared" si="38"/>
        <v>-2.4162866443429039</v>
      </c>
    </row>
    <row r="797" spans="1:6" x14ac:dyDescent="0.3">
      <c r="A797" s="37">
        <v>42989</v>
      </c>
      <c r="B797" s="28">
        <v>40.375</v>
      </c>
      <c r="C797" s="28">
        <v>977.96</v>
      </c>
      <c r="D797" s="38">
        <f t="shared" si="36"/>
        <v>545.6965860413186</v>
      </c>
      <c r="E797" s="40">
        <f t="shared" si="37"/>
        <v>6.8307170649404725</v>
      </c>
      <c r="F797" s="40">
        <f t="shared" si="38"/>
        <v>-6.8307170649404725</v>
      </c>
    </row>
    <row r="798" spans="1:6" x14ac:dyDescent="0.3">
      <c r="A798" s="37">
        <v>42986</v>
      </c>
      <c r="B798" s="28">
        <v>39.657499999999999</v>
      </c>
      <c r="C798" s="28">
        <v>965.8999</v>
      </c>
      <c r="D798" s="38">
        <f t="shared" si="36"/>
        <v>538.86586897637812</v>
      </c>
      <c r="E798" s="40">
        <f t="shared" si="37"/>
        <v>-7.6168855617539748</v>
      </c>
      <c r="F798" s="40">
        <f t="shared" si="38"/>
        <v>7.6168855617539748</v>
      </c>
    </row>
    <row r="799" spans="1:6" x14ac:dyDescent="0.3">
      <c r="A799" s="37">
        <v>42985</v>
      </c>
      <c r="B799" s="28">
        <v>40.314999999999998</v>
      </c>
      <c r="C799" s="28">
        <v>979.47</v>
      </c>
      <c r="D799" s="38">
        <f t="shared" si="36"/>
        <v>546.4827545381321</v>
      </c>
      <c r="E799" s="40">
        <f t="shared" si="37"/>
        <v>6.2147539735958617</v>
      </c>
      <c r="F799" s="40">
        <f t="shared" si="38"/>
        <v>-6.2147539735958617</v>
      </c>
    </row>
    <row r="800" spans="1:6" x14ac:dyDescent="0.3">
      <c r="A800" s="37">
        <v>42984</v>
      </c>
      <c r="B800" s="28">
        <v>40.477499999999999</v>
      </c>
      <c r="C800" s="28">
        <v>967.8</v>
      </c>
      <c r="D800" s="38">
        <f t="shared" si="36"/>
        <v>540.26800056453624</v>
      </c>
      <c r="E800" s="40">
        <f t="shared" si="37"/>
        <v>1.3439767248743237</v>
      </c>
      <c r="F800" s="40">
        <f t="shared" si="38"/>
        <v>-1.3439767248743237</v>
      </c>
    </row>
    <row r="801" spans="1:6" x14ac:dyDescent="0.3">
      <c r="A801" s="37">
        <v>42983</v>
      </c>
      <c r="B801" s="28">
        <v>40.520000000000003</v>
      </c>
      <c r="C801" s="28">
        <v>965.27</v>
      </c>
      <c r="D801" s="38">
        <f t="shared" si="36"/>
        <v>538.92402383966191</v>
      </c>
      <c r="E801" s="40">
        <f t="shared" si="37"/>
        <v>-7.2227733146231685</v>
      </c>
      <c r="F801" s="40">
        <f t="shared" si="38"/>
        <v>7.2227733146231685</v>
      </c>
    </row>
    <row r="802" spans="1:6" x14ac:dyDescent="0.3">
      <c r="A802" s="37">
        <v>42982</v>
      </c>
      <c r="B802" s="28">
        <v>41.012500000000003</v>
      </c>
      <c r="C802" s="28">
        <v>978.25</v>
      </c>
      <c r="D802" s="38">
        <f t="shared" si="36"/>
        <v>546.14679715428508</v>
      </c>
      <c r="E802" s="40">
        <f t="shared" si="37"/>
        <v>0</v>
      </c>
      <c r="F802" s="40">
        <f t="shared" si="38"/>
        <v>0</v>
      </c>
    </row>
    <row r="803" spans="1:6" x14ac:dyDescent="0.3">
      <c r="A803" s="37">
        <v>42979</v>
      </c>
      <c r="B803" s="28">
        <v>41.012500000000003</v>
      </c>
      <c r="C803" s="28">
        <v>978.25</v>
      </c>
      <c r="D803" s="38">
        <f t="shared" si="36"/>
        <v>546.14679715428508</v>
      </c>
      <c r="E803" s="40">
        <f t="shared" si="37"/>
        <v>-1.2608488474977548</v>
      </c>
      <c r="F803" s="40">
        <f t="shared" si="38"/>
        <v>1.2608488474977548</v>
      </c>
    </row>
    <row r="804" spans="1:6" x14ac:dyDescent="0.3">
      <c r="A804" s="37">
        <v>42978</v>
      </c>
      <c r="B804" s="28">
        <v>41</v>
      </c>
      <c r="C804" s="28">
        <v>980.6001</v>
      </c>
      <c r="D804" s="38">
        <f t="shared" si="36"/>
        <v>547.40764600178284</v>
      </c>
      <c r="E804" s="40">
        <f t="shared" si="37"/>
        <v>7.0867992119816563</v>
      </c>
      <c r="F804" s="40">
        <f t="shared" si="38"/>
        <v>-7.0867992119816563</v>
      </c>
    </row>
    <row r="805" spans="1:6" x14ac:dyDescent="0.3">
      <c r="A805" s="37">
        <v>42977</v>
      </c>
      <c r="B805" s="28">
        <v>40.837499999999999</v>
      </c>
      <c r="C805" s="28">
        <v>967.59010000000001</v>
      </c>
      <c r="D805" s="38">
        <f t="shared" si="36"/>
        <v>540.32084678980118</v>
      </c>
      <c r="E805" s="40">
        <f t="shared" si="37"/>
        <v>7.3428542848641882</v>
      </c>
      <c r="F805" s="40">
        <f t="shared" si="38"/>
        <v>-7.3428542848641882</v>
      </c>
    </row>
    <row r="806" spans="1:6" x14ac:dyDescent="0.3">
      <c r="A806" s="37">
        <v>42976</v>
      </c>
      <c r="B806" s="28">
        <v>40.727499999999999</v>
      </c>
      <c r="C806" s="28">
        <v>954.06010000000003</v>
      </c>
      <c r="D806" s="38">
        <f t="shared" si="36"/>
        <v>532.97799250493699</v>
      </c>
      <c r="E806" s="40">
        <f t="shared" si="37"/>
        <v>4.4992730397308378</v>
      </c>
      <c r="F806" s="40">
        <f t="shared" si="38"/>
        <v>-4.4992730397308378</v>
      </c>
    </row>
    <row r="807" spans="1:6" x14ac:dyDescent="0.3">
      <c r="A807" s="37">
        <v>42975</v>
      </c>
      <c r="B807" s="28">
        <v>40.3675</v>
      </c>
      <c r="C807" s="28">
        <v>946.02</v>
      </c>
      <c r="D807" s="38">
        <f t="shared" si="36"/>
        <v>528.47871946520615</v>
      </c>
      <c r="E807" s="40">
        <f t="shared" si="37"/>
        <v>0.59517849529345312</v>
      </c>
      <c r="F807" s="40">
        <f t="shared" si="38"/>
        <v>-0.59517849529345312</v>
      </c>
    </row>
    <row r="808" spans="1:6" x14ac:dyDescent="0.3">
      <c r="A808" s="37">
        <v>42972</v>
      </c>
      <c r="B808" s="28">
        <v>39.965000000000003</v>
      </c>
      <c r="C808" s="28">
        <v>945.26</v>
      </c>
      <c r="D808" s="38">
        <f t="shared" si="36"/>
        <v>527.8835409699127</v>
      </c>
      <c r="E808" s="40">
        <f t="shared" si="37"/>
        <v>-3.8071250607445108</v>
      </c>
      <c r="F808" s="40">
        <f t="shared" si="38"/>
        <v>3.8071250607445108</v>
      </c>
    </row>
    <row r="809" spans="1:6" x14ac:dyDescent="0.3">
      <c r="A809" s="37">
        <v>42971</v>
      </c>
      <c r="B809" s="28">
        <v>39.817500000000003</v>
      </c>
      <c r="C809" s="28">
        <v>952.45</v>
      </c>
      <c r="D809" s="38">
        <f t="shared" si="36"/>
        <v>531.69066603065721</v>
      </c>
      <c r="E809" s="40">
        <f t="shared" si="37"/>
        <v>-3.0730670376627813</v>
      </c>
      <c r="F809" s="40">
        <f t="shared" si="38"/>
        <v>3.0730670376627813</v>
      </c>
    </row>
    <row r="810" spans="1:6" x14ac:dyDescent="0.3">
      <c r="A810" s="37">
        <v>42970</v>
      </c>
      <c r="B810" s="28">
        <v>39.994999999999997</v>
      </c>
      <c r="C810" s="28">
        <v>958</v>
      </c>
      <c r="D810" s="38">
        <f t="shared" si="36"/>
        <v>534.76373306831999</v>
      </c>
      <c r="E810" s="40">
        <f t="shared" si="37"/>
        <v>-4.7736454965802295</v>
      </c>
      <c r="F810" s="40">
        <f t="shared" si="38"/>
        <v>4.7736454965802295</v>
      </c>
    </row>
    <row r="811" spans="1:6" x14ac:dyDescent="0.3">
      <c r="A811" s="37">
        <v>42969</v>
      </c>
      <c r="B811" s="28">
        <v>39.945</v>
      </c>
      <c r="C811" s="28">
        <v>966.8999</v>
      </c>
      <c r="D811" s="38">
        <f t="shared" si="36"/>
        <v>539.53737856490022</v>
      </c>
      <c r="E811" s="40">
        <f t="shared" si="37"/>
        <v>7.6314206150186692</v>
      </c>
      <c r="F811" s="40">
        <f t="shared" si="38"/>
        <v>-7.6314206150186692</v>
      </c>
    </row>
    <row r="812" spans="1:6" x14ac:dyDescent="0.3">
      <c r="A812" s="37">
        <v>42968</v>
      </c>
      <c r="B812" s="28">
        <v>39.302500000000002</v>
      </c>
      <c r="C812" s="28">
        <v>953.29</v>
      </c>
      <c r="D812" s="38">
        <f t="shared" si="36"/>
        <v>531.90595794988155</v>
      </c>
      <c r="E812" s="40">
        <f t="shared" si="37"/>
        <v>-2.8252424187738825</v>
      </c>
      <c r="F812" s="40">
        <f t="shared" si="38"/>
        <v>2.8252424187738825</v>
      </c>
    </row>
    <row r="813" spans="1:6" x14ac:dyDescent="0.3">
      <c r="A813" s="37">
        <v>42965</v>
      </c>
      <c r="B813" s="28">
        <v>39.375</v>
      </c>
      <c r="C813" s="28">
        <v>958.47</v>
      </c>
      <c r="D813" s="38">
        <f t="shared" si="36"/>
        <v>534.73120036865544</v>
      </c>
      <c r="E813" s="40">
        <f t="shared" si="37"/>
        <v>-1.1733651563342846</v>
      </c>
      <c r="F813" s="40">
        <f t="shared" si="38"/>
        <v>1.1733651563342846</v>
      </c>
    </row>
    <row r="814" spans="1:6" x14ac:dyDescent="0.3">
      <c r="A814" s="37">
        <v>42964</v>
      </c>
      <c r="B814" s="28">
        <v>39.465000000000003</v>
      </c>
      <c r="C814" s="28">
        <v>960.57010000000002</v>
      </c>
      <c r="D814" s="38">
        <f t="shared" si="36"/>
        <v>535.90456552498972</v>
      </c>
      <c r="E814" s="40">
        <f t="shared" si="37"/>
        <v>-9.8471451155398881</v>
      </c>
      <c r="F814" s="40">
        <f t="shared" si="38"/>
        <v>9.8471451155398881</v>
      </c>
    </row>
    <row r="815" spans="1:6" x14ac:dyDescent="0.3">
      <c r="A815" s="37">
        <v>42963</v>
      </c>
      <c r="B815" s="28">
        <v>40.237499999999997</v>
      </c>
      <c r="C815" s="28">
        <v>978.17989999999998</v>
      </c>
      <c r="D815" s="38">
        <f t="shared" si="36"/>
        <v>545.75171064052961</v>
      </c>
      <c r="E815" s="40">
        <f t="shared" si="37"/>
        <v>-2.5326341283993088</v>
      </c>
      <c r="F815" s="40">
        <f t="shared" si="38"/>
        <v>2.5326341283993088</v>
      </c>
    </row>
    <row r="816" spans="1:6" x14ac:dyDescent="0.3">
      <c r="A816" s="37">
        <v>42962</v>
      </c>
      <c r="B816" s="28">
        <v>40.4</v>
      </c>
      <c r="C816" s="28">
        <v>982.74</v>
      </c>
      <c r="D816" s="38">
        <f t="shared" si="36"/>
        <v>548.28434476892892</v>
      </c>
      <c r="E816" s="40">
        <f t="shared" si="37"/>
        <v>-0.10011342393090672</v>
      </c>
      <c r="F816" s="40">
        <f t="shared" si="38"/>
        <v>0.10011342393090672</v>
      </c>
    </row>
    <row r="817" spans="1:6" x14ac:dyDescent="0.3">
      <c r="A817" s="37">
        <v>42961</v>
      </c>
      <c r="B817" s="28">
        <v>39.962499999999999</v>
      </c>
      <c r="C817" s="28">
        <v>983.3</v>
      </c>
      <c r="D817" s="38">
        <f t="shared" si="36"/>
        <v>548.38445819285982</v>
      </c>
      <c r="E817" s="40">
        <f t="shared" si="37"/>
        <v>8.5246559565939606</v>
      </c>
      <c r="F817" s="40">
        <f t="shared" si="38"/>
        <v>-8.5246559565939606</v>
      </c>
    </row>
    <row r="818" spans="1:6" x14ac:dyDescent="0.3">
      <c r="A818" s="37">
        <v>42958</v>
      </c>
      <c r="B818" s="28">
        <v>39.369999999999997</v>
      </c>
      <c r="C818" s="28">
        <v>967.99</v>
      </c>
      <c r="D818" s="38">
        <f t="shared" si="36"/>
        <v>539.85980223626586</v>
      </c>
      <c r="E818" s="40">
        <f t="shared" si="37"/>
        <v>6.2153113938188653</v>
      </c>
      <c r="F818" s="40">
        <f t="shared" si="38"/>
        <v>-6.2153113938188653</v>
      </c>
    </row>
    <row r="819" spans="1:6" x14ac:dyDescent="0.3">
      <c r="A819" s="37">
        <v>42957</v>
      </c>
      <c r="B819" s="28">
        <v>38.83</v>
      </c>
      <c r="C819" s="28">
        <v>956.91989999999998</v>
      </c>
      <c r="D819" s="38">
        <f t="shared" si="36"/>
        <v>533.644490842447</v>
      </c>
      <c r="E819" s="40">
        <f t="shared" si="37"/>
        <v>-14.184172235014444</v>
      </c>
      <c r="F819" s="40">
        <f t="shared" si="38"/>
        <v>14.184172235014444</v>
      </c>
    </row>
    <row r="820" spans="1:6" x14ac:dyDescent="0.3">
      <c r="A820" s="37">
        <v>42956</v>
      </c>
      <c r="B820" s="28">
        <v>40.265000000000001</v>
      </c>
      <c r="C820" s="28">
        <v>982.01</v>
      </c>
      <c r="D820" s="38">
        <f t="shared" si="36"/>
        <v>547.82866307746144</v>
      </c>
      <c r="E820" s="40">
        <f t="shared" si="37"/>
        <v>-4.1071625659990332</v>
      </c>
      <c r="F820" s="40">
        <f t="shared" si="38"/>
        <v>4.1071625659990332</v>
      </c>
    </row>
    <row r="821" spans="1:6" x14ac:dyDescent="0.3">
      <c r="A821" s="37">
        <v>42955</v>
      </c>
      <c r="B821" s="28">
        <v>40.020000000000003</v>
      </c>
      <c r="C821" s="28">
        <v>989.84010000000001</v>
      </c>
      <c r="D821" s="38">
        <f t="shared" si="36"/>
        <v>551.93582564346048</v>
      </c>
      <c r="E821" s="40">
        <f t="shared" si="37"/>
        <v>-1.1632409733409759</v>
      </c>
      <c r="F821" s="40">
        <f t="shared" si="38"/>
        <v>1.1632409733409759</v>
      </c>
    </row>
    <row r="822" spans="1:6" x14ac:dyDescent="0.3">
      <c r="A822" s="37">
        <v>42954</v>
      </c>
      <c r="B822" s="28">
        <v>39.702500000000001</v>
      </c>
      <c r="C822" s="28">
        <v>992.27</v>
      </c>
      <c r="D822" s="38">
        <f t="shared" si="36"/>
        <v>553.09906661680145</v>
      </c>
      <c r="E822" s="40">
        <f t="shared" si="37"/>
        <v>2.8066010781104751</v>
      </c>
      <c r="F822" s="40">
        <f t="shared" si="38"/>
        <v>-2.8066010781104751</v>
      </c>
    </row>
    <row r="823" spans="1:6" x14ac:dyDescent="0.3">
      <c r="A823" s="37">
        <v>42951</v>
      </c>
      <c r="B823" s="28">
        <v>39.097499999999997</v>
      </c>
      <c r="C823" s="28">
        <v>987.58010000000002</v>
      </c>
      <c r="D823" s="38">
        <f t="shared" si="36"/>
        <v>550.29246553869098</v>
      </c>
      <c r="E823" s="40">
        <f t="shared" si="37"/>
        <v>0.45033496799328532</v>
      </c>
      <c r="F823" s="40">
        <f t="shared" si="38"/>
        <v>-0.45033496799328532</v>
      </c>
    </row>
    <row r="824" spans="1:6" x14ac:dyDescent="0.3">
      <c r="A824" s="37">
        <v>42950</v>
      </c>
      <c r="B824" s="28">
        <v>38.892499999999998</v>
      </c>
      <c r="C824" s="28">
        <v>986.91989999999998</v>
      </c>
      <c r="D824" s="38">
        <f t="shared" si="36"/>
        <v>549.84213057069769</v>
      </c>
      <c r="E824" s="40">
        <f t="shared" si="37"/>
        <v>-5.015436484979432</v>
      </c>
      <c r="F824" s="40">
        <f t="shared" si="38"/>
        <v>5.015436484979432</v>
      </c>
    </row>
    <row r="825" spans="1:6" x14ac:dyDescent="0.3">
      <c r="A825" s="37">
        <v>42949</v>
      </c>
      <c r="B825" s="28">
        <v>39.284999999999997</v>
      </c>
      <c r="C825" s="28">
        <v>995.88990000000001</v>
      </c>
      <c r="D825" s="38">
        <f t="shared" si="36"/>
        <v>554.85756705567712</v>
      </c>
      <c r="E825" s="40">
        <f t="shared" si="37"/>
        <v>0.65550368812353099</v>
      </c>
      <c r="F825" s="40">
        <f t="shared" si="38"/>
        <v>-0.65550368812353099</v>
      </c>
    </row>
    <row r="826" spans="1:6" x14ac:dyDescent="0.3">
      <c r="A826" s="37">
        <v>42948</v>
      </c>
      <c r="B826" s="28">
        <v>37.512500000000003</v>
      </c>
      <c r="C826" s="28">
        <v>996.18989999999997</v>
      </c>
      <c r="D826" s="38">
        <f t="shared" si="36"/>
        <v>554.20206336755359</v>
      </c>
      <c r="E826" s="40">
        <f t="shared" si="37"/>
        <v>4.6847495779639985</v>
      </c>
      <c r="F826" s="40">
        <f t="shared" si="38"/>
        <v>-4.6847495779639985</v>
      </c>
    </row>
    <row r="827" spans="1:6" x14ac:dyDescent="0.3">
      <c r="A827" s="37">
        <v>42947</v>
      </c>
      <c r="B827" s="28">
        <v>37.182499999999997</v>
      </c>
      <c r="C827" s="28">
        <v>987.78</v>
      </c>
      <c r="D827" s="38">
        <f t="shared" si="36"/>
        <v>549.51731378958959</v>
      </c>
      <c r="E827" s="40">
        <f t="shared" si="37"/>
        <v>-17.475626287621935</v>
      </c>
      <c r="F827" s="40">
        <f t="shared" si="38"/>
        <v>17.475626287621935</v>
      </c>
    </row>
    <row r="828" spans="1:6" x14ac:dyDescent="0.3">
      <c r="A828" s="37">
        <v>42944</v>
      </c>
      <c r="B828" s="28">
        <v>37.375</v>
      </c>
      <c r="C828" s="28">
        <v>1020.04</v>
      </c>
      <c r="D828" s="38">
        <f t="shared" si="36"/>
        <v>566.99294007721153</v>
      </c>
      <c r="E828" s="40">
        <f t="shared" si="37"/>
        <v>-14.113598423963367</v>
      </c>
      <c r="F828" s="40">
        <f t="shared" si="38"/>
        <v>14.113598423963367</v>
      </c>
    </row>
    <row r="829" spans="1:6" x14ac:dyDescent="0.3">
      <c r="A829" s="37">
        <v>42943</v>
      </c>
      <c r="B829" s="28">
        <v>37.64</v>
      </c>
      <c r="C829" s="28">
        <v>1046</v>
      </c>
      <c r="D829" s="38">
        <f t="shared" si="36"/>
        <v>581.1065385011749</v>
      </c>
      <c r="E829" s="40">
        <f t="shared" si="37"/>
        <v>-3.9991870179247826</v>
      </c>
      <c r="F829" s="40">
        <f t="shared" si="38"/>
        <v>3.9991870179247826</v>
      </c>
    </row>
    <row r="830" spans="1:6" x14ac:dyDescent="0.3">
      <c r="A830" s="37">
        <v>42942</v>
      </c>
      <c r="B830" s="28">
        <v>38.365000000000002</v>
      </c>
      <c r="C830" s="28">
        <v>1052.8</v>
      </c>
      <c r="D830" s="38">
        <f t="shared" si="36"/>
        <v>585.10572551909968</v>
      </c>
      <c r="E830" s="40">
        <f t="shared" si="37"/>
        <v>7.0517505314471691</v>
      </c>
      <c r="F830" s="40">
        <f t="shared" si="38"/>
        <v>-7.0517505314471691</v>
      </c>
    </row>
    <row r="831" spans="1:6" x14ac:dyDescent="0.3">
      <c r="A831" s="37">
        <v>42941</v>
      </c>
      <c r="B831" s="28">
        <v>38.185000000000002</v>
      </c>
      <c r="C831" s="28">
        <v>1039.8699999999999</v>
      </c>
      <c r="D831" s="38">
        <f t="shared" si="36"/>
        <v>578.05397498765251</v>
      </c>
      <c r="E831" s="40">
        <f t="shared" si="37"/>
        <v>0.57076282569175874</v>
      </c>
      <c r="F831" s="40">
        <f t="shared" si="38"/>
        <v>-0.57076282569175874</v>
      </c>
    </row>
    <row r="832" spans="1:6" x14ac:dyDescent="0.3">
      <c r="A832" s="37">
        <v>42940</v>
      </c>
      <c r="B832" s="28">
        <v>38.022500000000001</v>
      </c>
      <c r="C832" s="28">
        <v>1038.95</v>
      </c>
      <c r="D832" s="38">
        <f t="shared" si="36"/>
        <v>577.48321216196075</v>
      </c>
      <c r="E832" s="40">
        <f t="shared" si="37"/>
        <v>7.3671725933967309</v>
      </c>
      <c r="F832" s="40">
        <f t="shared" si="38"/>
        <v>-7.3671725933967309</v>
      </c>
    </row>
    <row r="833" spans="1:6" x14ac:dyDescent="0.3">
      <c r="A833" s="37">
        <v>42937</v>
      </c>
      <c r="B833" s="28">
        <v>37.567500000000003</v>
      </c>
      <c r="C833" s="28">
        <v>1025.67</v>
      </c>
      <c r="D833" s="38">
        <f t="shared" si="36"/>
        <v>570.11603956856402</v>
      </c>
      <c r="E833" s="40">
        <f t="shared" si="37"/>
        <v>-1.6411194883124836</v>
      </c>
      <c r="F833" s="40">
        <f t="shared" si="38"/>
        <v>1.6411194883124836</v>
      </c>
    </row>
    <row r="834" spans="1:6" x14ac:dyDescent="0.3">
      <c r="A834" s="37">
        <v>42936</v>
      </c>
      <c r="B834" s="28">
        <v>37.585000000000001</v>
      </c>
      <c r="C834" s="28">
        <v>1028.7</v>
      </c>
      <c r="D834" s="38">
        <f t="shared" ref="D834:D897" si="39">B834*$I$1+C834*$I$2</f>
        <v>571.7571590568765</v>
      </c>
      <c r="E834" s="40">
        <f t="shared" ref="E834:E897" si="40">D834-D835</f>
        <v>0.90792165199184183</v>
      </c>
      <c r="F834" s="40">
        <f t="shared" ref="F834:F897" si="41">-E834</f>
        <v>-0.90792165199184183</v>
      </c>
    </row>
    <row r="835" spans="1:6" x14ac:dyDescent="0.3">
      <c r="A835" s="37">
        <v>42935</v>
      </c>
      <c r="B835" s="28">
        <v>37.755000000000003</v>
      </c>
      <c r="C835" s="28">
        <v>1026.8699999999999</v>
      </c>
      <c r="D835" s="38">
        <f t="shared" si="39"/>
        <v>570.84923740488466</v>
      </c>
      <c r="E835" s="40">
        <f t="shared" si="40"/>
        <v>1.4126294048007821</v>
      </c>
      <c r="F835" s="40">
        <f t="shared" si="41"/>
        <v>-1.4126294048007821</v>
      </c>
    </row>
    <row r="836" spans="1:6" x14ac:dyDescent="0.3">
      <c r="A836" s="37">
        <v>42934</v>
      </c>
      <c r="B836" s="28">
        <v>37.520000000000003</v>
      </c>
      <c r="C836" s="28">
        <v>1024.45</v>
      </c>
      <c r="D836" s="38">
        <f t="shared" si="39"/>
        <v>569.43660800008388</v>
      </c>
      <c r="E836" s="40">
        <f t="shared" si="40"/>
        <v>7.8263605952207627</v>
      </c>
      <c r="F836" s="40">
        <f t="shared" si="41"/>
        <v>-7.8263605952207627</v>
      </c>
    </row>
    <row r="837" spans="1:6" x14ac:dyDescent="0.3">
      <c r="A837" s="37">
        <v>42933</v>
      </c>
      <c r="B837" s="28">
        <v>37.39</v>
      </c>
      <c r="C837" s="28">
        <v>1010.04</v>
      </c>
      <c r="D837" s="38">
        <f t="shared" si="39"/>
        <v>561.61024740486312</v>
      </c>
      <c r="E837" s="40">
        <f t="shared" si="40"/>
        <v>4.4955826905664935</v>
      </c>
      <c r="F837" s="40">
        <f t="shared" si="41"/>
        <v>-4.4955826905664935</v>
      </c>
    </row>
    <row r="838" spans="1:6" x14ac:dyDescent="0.3">
      <c r="A838" s="37">
        <v>42930</v>
      </c>
      <c r="B838" s="28">
        <v>37.26</v>
      </c>
      <c r="C838" s="28">
        <v>1001.81</v>
      </c>
      <c r="D838" s="38">
        <f t="shared" si="39"/>
        <v>557.11466471429662</v>
      </c>
      <c r="E838" s="40">
        <f t="shared" si="40"/>
        <v>0.78235371242124074</v>
      </c>
      <c r="F838" s="40">
        <f t="shared" si="41"/>
        <v>-0.78235371242124074</v>
      </c>
    </row>
    <row r="839" spans="1:6" x14ac:dyDescent="0.3">
      <c r="A839" s="37">
        <v>42929</v>
      </c>
      <c r="B839" s="28">
        <v>36.942500000000003</v>
      </c>
      <c r="C839" s="28">
        <v>1000.63</v>
      </c>
      <c r="D839" s="38">
        <f t="shared" si="39"/>
        <v>556.33231100187538</v>
      </c>
      <c r="E839" s="40">
        <f t="shared" si="40"/>
        <v>-2.9351122760484714</v>
      </c>
      <c r="F839" s="40">
        <f t="shared" si="41"/>
        <v>2.9351122760484714</v>
      </c>
    </row>
    <row r="840" spans="1:6" x14ac:dyDescent="0.3">
      <c r="A840" s="37">
        <v>42928</v>
      </c>
      <c r="B840" s="28">
        <v>36.435000000000002</v>
      </c>
      <c r="C840" s="28">
        <v>1006.51</v>
      </c>
      <c r="D840" s="38">
        <f t="shared" si="39"/>
        <v>559.26742327792385</v>
      </c>
      <c r="E840" s="40">
        <f t="shared" si="40"/>
        <v>6.6965934785464469</v>
      </c>
      <c r="F840" s="40">
        <f t="shared" si="41"/>
        <v>-6.6965934785464469</v>
      </c>
    </row>
    <row r="841" spans="1:6" x14ac:dyDescent="0.3">
      <c r="A841" s="37">
        <v>42927</v>
      </c>
      <c r="B841" s="28">
        <v>36.3825</v>
      </c>
      <c r="C841" s="28">
        <v>994.12990000000002</v>
      </c>
      <c r="D841" s="38">
        <f t="shared" si="39"/>
        <v>552.57082979937741</v>
      </c>
      <c r="E841" s="40">
        <f t="shared" si="40"/>
        <v>-1.2070501259673847</v>
      </c>
      <c r="F841" s="40">
        <f t="shared" si="41"/>
        <v>1.2070501259673847</v>
      </c>
    </row>
    <row r="842" spans="1:6" x14ac:dyDescent="0.3">
      <c r="A842" s="37">
        <v>42926</v>
      </c>
      <c r="B842" s="28">
        <v>36.265000000000001</v>
      </c>
      <c r="C842" s="28">
        <v>996.47</v>
      </c>
      <c r="D842" s="38">
        <f t="shared" si="39"/>
        <v>553.77787992534479</v>
      </c>
      <c r="E842" s="40">
        <f t="shared" si="40"/>
        <v>9.6464248466674007</v>
      </c>
      <c r="F842" s="40">
        <f t="shared" si="41"/>
        <v>-9.6464248466674007</v>
      </c>
    </row>
    <row r="843" spans="1:6" x14ac:dyDescent="0.3">
      <c r="A843" s="37">
        <v>42923</v>
      </c>
      <c r="B843" s="28">
        <v>36.045000000000002</v>
      </c>
      <c r="C843" s="28">
        <v>978.76</v>
      </c>
      <c r="D843" s="38">
        <f t="shared" si="39"/>
        <v>544.13145507867739</v>
      </c>
      <c r="E843" s="40">
        <f t="shared" si="40"/>
        <v>7.5078270467226957</v>
      </c>
      <c r="F843" s="40">
        <f t="shared" si="41"/>
        <v>-7.5078270467226957</v>
      </c>
    </row>
    <row r="844" spans="1:6" x14ac:dyDescent="0.3">
      <c r="A844" s="37">
        <v>42922</v>
      </c>
      <c r="B844" s="28">
        <v>35.682499999999997</v>
      </c>
      <c r="C844" s="28">
        <v>965.13990000000001</v>
      </c>
      <c r="D844" s="38">
        <f t="shared" si="39"/>
        <v>536.62362803195469</v>
      </c>
      <c r="E844" s="40">
        <f t="shared" si="40"/>
        <v>-3.5306480898955215</v>
      </c>
      <c r="F844" s="40">
        <f t="shared" si="41"/>
        <v>3.5306480898955215</v>
      </c>
    </row>
    <row r="845" spans="1:6" x14ac:dyDescent="0.3">
      <c r="A845" s="37">
        <v>42921</v>
      </c>
      <c r="B845" s="28">
        <v>36.022500000000001</v>
      </c>
      <c r="C845" s="28">
        <v>971.3999</v>
      </c>
      <c r="D845" s="38">
        <f t="shared" si="39"/>
        <v>540.15427612185022</v>
      </c>
      <c r="E845" s="40">
        <f t="shared" si="40"/>
        <v>9.6291683313320391</v>
      </c>
      <c r="F845" s="40">
        <f t="shared" si="41"/>
        <v>-9.6291683313320391</v>
      </c>
    </row>
    <row r="846" spans="1:6" x14ac:dyDescent="0.3">
      <c r="A846" s="37">
        <v>42920</v>
      </c>
      <c r="B846" s="28">
        <v>35.875</v>
      </c>
      <c r="C846" s="28">
        <v>953.65989999999999</v>
      </c>
      <c r="D846" s="38">
        <f t="shared" si="39"/>
        <v>530.52510779051818</v>
      </c>
      <c r="E846" s="40">
        <f t="shared" si="40"/>
        <v>0</v>
      </c>
      <c r="F846" s="40">
        <f t="shared" si="41"/>
        <v>0</v>
      </c>
    </row>
    <row r="847" spans="1:6" x14ac:dyDescent="0.3">
      <c r="A847" s="37">
        <v>42919</v>
      </c>
      <c r="B847" s="28">
        <v>35.875</v>
      </c>
      <c r="C847" s="28">
        <v>953.65989999999999</v>
      </c>
      <c r="D847" s="38">
        <f t="shared" si="39"/>
        <v>530.52510779051818</v>
      </c>
      <c r="E847" s="40">
        <f t="shared" si="40"/>
        <v>-7.7886872334836426</v>
      </c>
      <c r="F847" s="40">
        <f t="shared" si="41"/>
        <v>7.7886872334836426</v>
      </c>
    </row>
    <row r="848" spans="1:6" x14ac:dyDescent="0.3">
      <c r="A848" s="37">
        <v>42916</v>
      </c>
      <c r="B848" s="28">
        <v>36.005000000000003</v>
      </c>
      <c r="C848" s="28">
        <v>968</v>
      </c>
      <c r="D848" s="38">
        <f t="shared" si="39"/>
        <v>538.31379502400182</v>
      </c>
      <c r="E848" s="40">
        <f t="shared" si="40"/>
        <v>-4.2347171242740842</v>
      </c>
      <c r="F848" s="40">
        <f t="shared" si="41"/>
        <v>4.2347171242740842</v>
      </c>
    </row>
    <row r="849" spans="1:6" x14ac:dyDescent="0.3">
      <c r="A849" s="37">
        <v>42915</v>
      </c>
      <c r="B849" s="28">
        <v>35.92</v>
      </c>
      <c r="C849" s="28">
        <v>975.92989999999998</v>
      </c>
      <c r="D849" s="38">
        <f t="shared" si="39"/>
        <v>542.5485121482759</v>
      </c>
      <c r="E849" s="40">
        <f t="shared" si="40"/>
        <v>-8.0089522425328141</v>
      </c>
      <c r="F849" s="40">
        <f t="shared" si="41"/>
        <v>8.0089522425328141</v>
      </c>
    </row>
    <row r="850" spans="1:6" x14ac:dyDescent="0.3">
      <c r="A850" s="37">
        <v>42914</v>
      </c>
      <c r="B850" s="28">
        <v>36.457500000000003</v>
      </c>
      <c r="C850" s="28">
        <v>990.33010000000002</v>
      </c>
      <c r="D850" s="38">
        <f t="shared" si="39"/>
        <v>550.55746439080872</v>
      </c>
      <c r="E850" s="40">
        <f t="shared" si="40"/>
        <v>7.5450186546786426</v>
      </c>
      <c r="F850" s="40">
        <f t="shared" si="41"/>
        <v>-7.5450186546786426</v>
      </c>
    </row>
    <row r="851" spans="1:6" x14ac:dyDescent="0.3">
      <c r="A851" s="37">
        <v>42913</v>
      </c>
      <c r="B851" s="28">
        <v>35.932499999999997</v>
      </c>
      <c r="C851" s="28">
        <v>976.78</v>
      </c>
      <c r="D851" s="38">
        <f t="shared" si="39"/>
        <v>543.01244573613008</v>
      </c>
      <c r="E851" s="40">
        <f t="shared" si="40"/>
        <v>-9.5110191755458118</v>
      </c>
      <c r="F851" s="40">
        <f t="shared" si="41"/>
        <v>9.5110191755458118</v>
      </c>
    </row>
    <row r="852" spans="1:6" x14ac:dyDescent="0.3">
      <c r="A852" s="37">
        <v>42912</v>
      </c>
      <c r="B852" s="28">
        <v>36.454999999999998</v>
      </c>
      <c r="C852" s="28">
        <v>993.98</v>
      </c>
      <c r="D852" s="38">
        <f t="shared" si="39"/>
        <v>552.52346491167589</v>
      </c>
      <c r="E852" s="40">
        <f t="shared" si="40"/>
        <v>-5.3132771667300176</v>
      </c>
      <c r="F852" s="40">
        <f t="shared" si="41"/>
        <v>5.3132771667300176</v>
      </c>
    </row>
    <row r="853" spans="1:6" x14ac:dyDescent="0.3">
      <c r="A853" s="37">
        <v>42909</v>
      </c>
      <c r="B853" s="28">
        <v>36.57</v>
      </c>
      <c r="C853" s="28">
        <v>1003.74</v>
      </c>
      <c r="D853" s="38">
        <f t="shared" si="39"/>
        <v>557.8367420784059</v>
      </c>
      <c r="E853" s="40">
        <f t="shared" si="40"/>
        <v>1.3899832812055593</v>
      </c>
      <c r="F853" s="40">
        <f t="shared" si="41"/>
        <v>-1.3899832812055593</v>
      </c>
    </row>
    <row r="854" spans="1:6" x14ac:dyDescent="0.3">
      <c r="A854" s="37">
        <v>42908</v>
      </c>
      <c r="B854" s="28">
        <v>36.407499999999999</v>
      </c>
      <c r="C854" s="28">
        <v>1001.3</v>
      </c>
      <c r="D854" s="38">
        <f t="shared" si="39"/>
        <v>556.44675879720035</v>
      </c>
      <c r="E854" s="40">
        <f t="shared" si="40"/>
        <v>-0.52889591861639929</v>
      </c>
      <c r="F854" s="40">
        <f t="shared" si="41"/>
        <v>0.52889591861639929</v>
      </c>
    </row>
    <row r="855" spans="1:6" x14ac:dyDescent="0.3">
      <c r="A855" s="37">
        <v>42907</v>
      </c>
      <c r="B855" s="28">
        <v>36.467500000000001</v>
      </c>
      <c r="C855" s="28">
        <v>1002.23</v>
      </c>
      <c r="D855" s="38">
        <f t="shared" si="39"/>
        <v>556.97565471581675</v>
      </c>
      <c r="E855" s="40">
        <f t="shared" si="40"/>
        <v>5.2946518889283425</v>
      </c>
      <c r="F855" s="40">
        <f t="shared" si="41"/>
        <v>-5.2946518889283425</v>
      </c>
    </row>
    <row r="856" spans="1:6" x14ac:dyDescent="0.3">
      <c r="A856" s="37">
        <v>42906</v>
      </c>
      <c r="B856" s="28">
        <v>36.252499999999998</v>
      </c>
      <c r="C856" s="28">
        <v>992.59010000000001</v>
      </c>
      <c r="D856" s="38">
        <f t="shared" si="39"/>
        <v>551.6810028268884</v>
      </c>
      <c r="E856" s="40">
        <f t="shared" si="40"/>
        <v>-1.5437066642604123</v>
      </c>
      <c r="F856" s="40">
        <f t="shared" si="41"/>
        <v>1.5437066642604123</v>
      </c>
    </row>
    <row r="857" spans="1:6" x14ac:dyDescent="0.3">
      <c r="A857" s="37">
        <v>42905</v>
      </c>
      <c r="B857" s="28">
        <v>36.585000000000001</v>
      </c>
      <c r="C857" s="28">
        <v>995.16989999999998</v>
      </c>
      <c r="D857" s="38">
        <f t="shared" si="39"/>
        <v>553.22470949114881</v>
      </c>
      <c r="E857" s="40">
        <f t="shared" si="40"/>
        <v>4.4897012253956063</v>
      </c>
      <c r="F857" s="40">
        <f t="shared" si="41"/>
        <v>-4.4897012253956063</v>
      </c>
    </row>
    <row r="858" spans="1:6" x14ac:dyDescent="0.3">
      <c r="A858" s="37">
        <v>42902</v>
      </c>
      <c r="B858" s="28">
        <v>35.567500000000003</v>
      </c>
      <c r="C858" s="28">
        <v>987.71</v>
      </c>
      <c r="D858" s="38">
        <f t="shared" si="39"/>
        <v>548.73500826575321</v>
      </c>
      <c r="E858" s="40">
        <f t="shared" si="40"/>
        <v>12.454366957152843</v>
      </c>
      <c r="F858" s="40">
        <f t="shared" si="41"/>
        <v>-12.454366957152843</v>
      </c>
    </row>
    <row r="859" spans="1:6" x14ac:dyDescent="0.3">
      <c r="A859" s="37">
        <v>42901</v>
      </c>
      <c r="B859" s="28">
        <v>36.072499999999998</v>
      </c>
      <c r="C859" s="28">
        <v>964.16989999999998</v>
      </c>
      <c r="D859" s="38">
        <f t="shared" si="39"/>
        <v>536.28064130860037</v>
      </c>
      <c r="E859" s="40">
        <f t="shared" si="40"/>
        <v>-6.7295480761775934</v>
      </c>
      <c r="F859" s="40">
        <f t="shared" si="41"/>
        <v>6.7295480761775934</v>
      </c>
    </row>
    <row r="860" spans="1:6" x14ac:dyDescent="0.3">
      <c r="A860" s="37">
        <v>42900</v>
      </c>
      <c r="B860" s="28">
        <v>36.29</v>
      </c>
      <c r="C860" s="28">
        <v>976.47</v>
      </c>
      <c r="D860" s="38">
        <f t="shared" si="39"/>
        <v>543.01018938477796</v>
      </c>
      <c r="E860" s="40">
        <f t="shared" si="40"/>
        <v>-2.4931322730084275</v>
      </c>
      <c r="F860" s="40">
        <f t="shared" si="41"/>
        <v>2.4931322730084275</v>
      </c>
    </row>
    <row r="861" spans="1:6" x14ac:dyDescent="0.3">
      <c r="A861" s="37">
        <v>42899</v>
      </c>
      <c r="B861" s="28">
        <v>36.647500000000001</v>
      </c>
      <c r="C861" s="28">
        <v>980.79</v>
      </c>
      <c r="D861" s="38">
        <f t="shared" si="39"/>
        <v>545.50332165778639</v>
      </c>
      <c r="E861" s="40">
        <f t="shared" si="40"/>
        <v>8.6936057712928232</v>
      </c>
      <c r="F861" s="40">
        <f t="shared" si="41"/>
        <v>-8.6936057712928232</v>
      </c>
    </row>
    <row r="862" spans="1:6" x14ac:dyDescent="0.3">
      <c r="A862" s="37">
        <v>42898</v>
      </c>
      <c r="B862" s="28">
        <v>36.354999999999997</v>
      </c>
      <c r="C862" s="28">
        <v>964.90989999999999</v>
      </c>
      <c r="D862" s="38">
        <f t="shared" si="39"/>
        <v>536.80971588649356</v>
      </c>
      <c r="E862" s="40">
        <f t="shared" si="40"/>
        <v>-7.6325077253732161</v>
      </c>
      <c r="F862" s="40">
        <f t="shared" si="41"/>
        <v>7.6325077253732161</v>
      </c>
    </row>
    <row r="863" spans="1:6" x14ac:dyDescent="0.3">
      <c r="A863" s="37">
        <v>42895</v>
      </c>
      <c r="B863" s="28">
        <v>37.244999999999997</v>
      </c>
      <c r="C863" s="28">
        <v>978.31010000000003</v>
      </c>
      <c r="D863" s="38">
        <f t="shared" si="39"/>
        <v>544.44222361186678</v>
      </c>
      <c r="E863" s="40">
        <f t="shared" si="40"/>
        <v>-17.917845461685943</v>
      </c>
      <c r="F863" s="40">
        <f t="shared" si="41"/>
        <v>17.917845461685943</v>
      </c>
    </row>
    <row r="864" spans="1:6" x14ac:dyDescent="0.3">
      <c r="A864" s="37">
        <v>42894</v>
      </c>
      <c r="B864" s="28">
        <v>38.747500000000002</v>
      </c>
      <c r="C864" s="28">
        <v>1010.27</v>
      </c>
      <c r="D864" s="38">
        <f t="shared" si="39"/>
        <v>562.36006907355272</v>
      </c>
      <c r="E864" s="40">
        <f t="shared" si="40"/>
        <v>6.3993443668778127E-2</v>
      </c>
      <c r="F864" s="40">
        <f t="shared" si="41"/>
        <v>-6.3993443668778127E-2</v>
      </c>
    </row>
    <row r="865" spans="1:6" x14ac:dyDescent="0.3">
      <c r="A865" s="37">
        <v>42893</v>
      </c>
      <c r="B865" s="28">
        <v>38.842500000000001</v>
      </c>
      <c r="C865" s="28">
        <v>1010.07</v>
      </c>
      <c r="D865" s="38">
        <f t="shared" si="39"/>
        <v>562.29607562988394</v>
      </c>
      <c r="E865" s="40">
        <f t="shared" si="40"/>
        <v>3.9164920498116089</v>
      </c>
      <c r="F865" s="40">
        <f t="shared" si="41"/>
        <v>-3.9164920498116089</v>
      </c>
    </row>
    <row r="866" spans="1:6" x14ac:dyDescent="0.3">
      <c r="A866" s="37">
        <v>42892</v>
      </c>
      <c r="B866" s="28">
        <v>38.612499999999997</v>
      </c>
      <c r="C866" s="28">
        <v>1003</v>
      </c>
      <c r="D866" s="38">
        <f t="shared" si="39"/>
        <v>558.37958358007234</v>
      </c>
      <c r="E866" s="40">
        <f t="shared" si="40"/>
        <v>-4.4349981961848925</v>
      </c>
      <c r="F866" s="40">
        <f t="shared" si="41"/>
        <v>4.4349981961848925</v>
      </c>
    </row>
    <row r="867" spans="1:6" x14ac:dyDescent="0.3">
      <c r="A867" s="37">
        <v>42891</v>
      </c>
      <c r="B867" s="28">
        <v>38.482500000000002</v>
      </c>
      <c r="C867" s="28">
        <v>1011.34</v>
      </c>
      <c r="D867" s="38">
        <f t="shared" si="39"/>
        <v>562.81458177625723</v>
      </c>
      <c r="E867" s="40">
        <f t="shared" si="40"/>
        <v>2.3094145217191908</v>
      </c>
      <c r="F867" s="40">
        <f t="shared" si="41"/>
        <v>-2.3094145217191908</v>
      </c>
    </row>
    <row r="868" spans="1:6" x14ac:dyDescent="0.3">
      <c r="A868" s="37">
        <v>42888</v>
      </c>
      <c r="B868" s="28">
        <v>38.862499999999997</v>
      </c>
      <c r="C868" s="28">
        <v>1006.73</v>
      </c>
      <c r="D868" s="38">
        <f t="shared" si="39"/>
        <v>560.50516725453804</v>
      </c>
      <c r="E868" s="40">
        <f t="shared" si="40"/>
        <v>6.0716374354826712</v>
      </c>
      <c r="F868" s="40">
        <f t="shared" si="41"/>
        <v>-6.0716374354826712</v>
      </c>
    </row>
    <row r="869" spans="1:6" x14ac:dyDescent="0.3">
      <c r="A869" s="37">
        <v>42887</v>
      </c>
      <c r="B869" s="28">
        <v>38.295000000000002</v>
      </c>
      <c r="C869" s="28">
        <v>995.95</v>
      </c>
      <c r="D869" s="38">
        <f t="shared" si="39"/>
        <v>554.43352981905537</v>
      </c>
      <c r="E869" s="40">
        <f t="shared" si="40"/>
        <v>0.76517311576242264</v>
      </c>
      <c r="F869" s="40">
        <f t="shared" si="41"/>
        <v>-0.76517311576242264</v>
      </c>
    </row>
    <row r="870" spans="1:6" x14ac:dyDescent="0.3">
      <c r="A870" s="37">
        <v>42886</v>
      </c>
      <c r="B870" s="28">
        <v>38.19</v>
      </c>
      <c r="C870" s="28">
        <v>994.62009999999998</v>
      </c>
      <c r="D870" s="38">
        <f t="shared" si="39"/>
        <v>553.66835670329294</v>
      </c>
      <c r="E870" s="40">
        <f t="shared" si="40"/>
        <v>-1.2258710340748848</v>
      </c>
      <c r="F870" s="40">
        <f t="shared" si="41"/>
        <v>1.2258710340748848</v>
      </c>
    </row>
    <row r="871" spans="1:6" x14ac:dyDescent="0.3">
      <c r="A871" s="37">
        <v>42885</v>
      </c>
      <c r="B871" s="28">
        <v>38.417499999999997</v>
      </c>
      <c r="C871" s="28">
        <v>996.7</v>
      </c>
      <c r="D871" s="38">
        <f t="shared" si="39"/>
        <v>554.89422773736783</v>
      </c>
      <c r="E871" s="40">
        <f t="shared" si="40"/>
        <v>0.50275954752623875</v>
      </c>
      <c r="F871" s="40">
        <f t="shared" si="41"/>
        <v>-0.50275954752623875</v>
      </c>
    </row>
    <row r="872" spans="1:6" x14ac:dyDescent="0.3">
      <c r="A872" s="37">
        <v>42884</v>
      </c>
      <c r="B872" s="28">
        <v>38.402500000000003</v>
      </c>
      <c r="C872" s="28">
        <v>995.78</v>
      </c>
      <c r="D872" s="38">
        <f t="shared" si="39"/>
        <v>554.39146818984159</v>
      </c>
      <c r="E872" s="40">
        <f t="shared" si="40"/>
        <v>0</v>
      </c>
      <c r="F872" s="40">
        <f t="shared" si="41"/>
        <v>0</v>
      </c>
    </row>
    <row r="873" spans="1:6" x14ac:dyDescent="0.3">
      <c r="A873" s="37">
        <v>42881</v>
      </c>
      <c r="B873" s="28">
        <v>38.402500000000003</v>
      </c>
      <c r="C873" s="28">
        <v>995.78</v>
      </c>
      <c r="D873" s="38">
        <f t="shared" si="39"/>
        <v>554.39146818984159</v>
      </c>
      <c r="E873" s="40">
        <f t="shared" si="40"/>
        <v>1.2635923321624887</v>
      </c>
      <c r="F873" s="40">
        <f t="shared" si="41"/>
        <v>-1.2635923321624887</v>
      </c>
    </row>
    <row r="874" spans="1:6" x14ac:dyDescent="0.3">
      <c r="A874" s="37">
        <v>42880</v>
      </c>
      <c r="B874" s="28">
        <v>38.467500000000001</v>
      </c>
      <c r="C874" s="28">
        <v>993.37990000000002</v>
      </c>
      <c r="D874" s="38">
        <f t="shared" si="39"/>
        <v>553.1278758576791</v>
      </c>
      <c r="E874" s="40">
        <f t="shared" si="40"/>
        <v>7.0836394611162632</v>
      </c>
      <c r="F874" s="40">
        <f t="shared" si="41"/>
        <v>-7.0836394611162632</v>
      </c>
    </row>
    <row r="875" spans="1:6" x14ac:dyDescent="0.3">
      <c r="A875" s="37">
        <v>42879</v>
      </c>
      <c r="B875" s="28">
        <v>38.335000000000001</v>
      </c>
      <c r="C875" s="28">
        <v>980.3501</v>
      </c>
      <c r="D875" s="38">
        <f t="shared" si="39"/>
        <v>546.04423639656284</v>
      </c>
      <c r="E875" s="40">
        <f t="shared" si="40"/>
        <v>4.6952792680955326</v>
      </c>
      <c r="F875" s="40">
        <f t="shared" si="41"/>
        <v>-4.6952792680955326</v>
      </c>
    </row>
    <row r="876" spans="1:6" x14ac:dyDescent="0.3">
      <c r="A876" s="37">
        <v>42878</v>
      </c>
      <c r="B876" s="28">
        <v>38.450000000000003</v>
      </c>
      <c r="C876" s="28">
        <v>971.54</v>
      </c>
      <c r="D876" s="38">
        <f t="shared" si="39"/>
        <v>541.3489571284673</v>
      </c>
      <c r="E876" s="40">
        <f t="shared" si="40"/>
        <v>0.44705045393379805</v>
      </c>
      <c r="F876" s="40">
        <f t="shared" si="41"/>
        <v>-0.44705045393379805</v>
      </c>
    </row>
    <row r="877" spans="1:6" x14ac:dyDescent="0.3">
      <c r="A877" s="37">
        <v>42877</v>
      </c>
      <c r="B877" s="28">
        <v>38.497500000000002</v>
      </c>
      <c r="C877" s="28">
        <v>970.66989999999998</v>
      </c>
      <c r="D877" s="38">
        <f t="shared" si="39"/>
        <v>540.90190667453351</v>
      </c>
      <c r="E877" s="40">
        <f t="shared" si="40"/>
        <v>5.9440295613258058</v>
      </c>
      <c r="F877" s="40">
        <f t="shared" si="41"/>
        <v>-5.9440295613258058</v>
      </c>
    </row>
    <row r="878" spans="1:6" x14ac:dyDescent="0.3">
      <c r="A878" s="37">
        <v>42874</v>
      </c>
      <c r="B878" s="28">
        <v>38.265000000000001</v>
      </c>
      <c r="C878" s="28">
        <v>959.84010000000001</v>
      </c>
      <c r="D878" s="38">
        <f t="shared" si="39"/>
        <v>534.9578771132077</v>
      </c>
      <c r="E878" s="40">
        <f t="shared" si="40"/>
        <v>0.78758610379759375</v>
      </c>
      <c r="F878" s="40">
        <f t="shared" si="41"/>
        <v>-0.78758610379759375</v>
      </c>
    </row>
    <row r="879" spans="1:6" x14ac:dyDescent="0.3">
      <c r="A879" s="37">
        <v>42873</v>
      </c>
      <c r="B879" s="28">
        <v>38.134999999999998</v>
      </c>
      <c r="C879" s="28">
        <v>958.49</v>
      </c>
      <c r="D879" s="38">
        <f t="shared" si="39"/>
        <v>534.17029100941011</v>
      </c>
      <c r="E879" s="40">
        <f t="shared" si="40"/>
        <v>7.6638770680402786</v>
      </c>
      <c r="F879" s="40">
        <f t="shared" si="41"/>
        <v>-7.6638770680402786</v>
      </c>
    </row>
    <row r="880" spans="1:6" x14ac:dyDescent="0.3">
      <c r="A880" s="37">
        <v>42872</v>
      </c>
      <c r="B880" s="28">
        <v>37.5625</v>
      </c>
      <c r="C880" s="28">
        <v>944.76</v>
      </c>
      <c r="D880" s="38">
        <f t="shared" si="39"/>
        <v>526.50641394136983</v>
      </c>
      <c r="E880" s="40">
        <f t="shared" si="40"/>
        <v>-12.086965220129514</v>
      </c>
      <c r="F880" s="40">
        <f t="shared" si="41"/>
        <v>12.086965220129514</v>
      </c>
    </row>
    <row r="881" spans="1:6" x14ac:dyDescent="0.3">
      <c r="A881" s="37">
        <v>42871</v>
      </c>
      <c r="B881" s="28">
        <v>38.8675</v>
      </c>
      <c r="C881" s="28">
        <v>966.07010000000002</v>
      </c>
      <c r="D881" s="38">
        <f t="shared" si="39"/>
        <v>538.59337916149934</v>
      </c>
      <c r="E881" s="40">
        <f t="shared" si="40"/>
        <v>4.3391268341437126</v>
      </c>
      <c r="F881" s="40">
        <f t="shared" si="41"/>
        <v>-4.3391268341437126</v>
      </c>
    </row>
    <row r="882" spans="1:6" x14ac:dyDescent="0.3">
      <c r="A882" s="37">
        <v>42870</v>
      </c>
      <c r="B882" s="28">
        <v>38.924999999999997</v>
      </c>
      <c r="C882" s="28">
        <v>957.97</v>
      </c>
      <c r="D882" s="38">
        <f t="shared" si="39"/>
        <v>534.25425232735563</v>
      </c>
      <c r="E882" s="40">
        <f t="shared" si="40"/>
        <v>-1.8678454053489304</v>
      </c>
      <c r="F882" s="40">
        <f t="shared" si="41"/>
        <v>1.8678454053489304</v>
      </c>
    </row>
    <row r="883" spans="1:6" x14ac:dyDescent="0.3">
      <c r="A883" s="37">
        <v>42867</v>
      </c>
      <c r="B883" s="28">
        <v>39.024999999999999</v>
      </c>
      <c r="C883" s="28">
        <v>961.3501</v>
      </c>
      <c r="D883" s="38">
        <f t="shared" si="39"/>
        <v>536.12209773270456</v>
      </c>
      <c r="E883" s="40">
        <f t="shared" si="40"/>
        <v>7.6477406969502226</v>
      </c>
      <c r="F883" s="40">
        <f t="shared" si="41"/>
        <v>-7.6477406969502226</v>
      </c>
    </row>
    <row r="884" spans="1:6" x14ac:dyDescent="0.3">
      <c r="A884" s="37">
        <v>42866</v>
      </c>
      <c r="B884" s="28">
        <v>38.487499999999997</v>
      </c>
      <c r="C884" s="28">
        <v>947.62009999999998</v>
      </c>
      <c r="D884" s="38">
        <f t="shared" si="39"/>
        <v>528.47435703575434</v>
      </c>
      <c r="E884" s="40">
        <f t="shared" si="40"/>
        <v>-0.63723474497624011</v>
      </c>
      <c r="F884" s="40">
        <f t="shared" si="41"/>
        <v>0.63723474497624011</v>
      </c>
    </row>
    <row r="885" spans="1:6" x14ac:dyDescent="0.3">
      <c r="A885" s="37">
        <v>42865</v>
      </c>
      <c r="B885" s="28">
        <v>38.314999999999998</v>
      </c>
      <c r="C885" s="28">
        <v>948.95</v>
      </c>
      <c r="D885" s="38">
        <f t="shared" si="39"/>
        <v>529.11159178073058</v>
      </c>
      <c r="E885" s="40">
        <f t="shared" si="40"/>
        <v>-2.1699719419423218</v>
      </c>
      <c r="F885" s="40">
        <f t="shared" si="41"/>
        <v>2.1699719419423218</v>
      </c>
    </row>
    <row r="886" spans="1:6" x14ac:dyDescent="0.3">
      <c r="A886" s="37">
        <v>42864</v>
      </c>
      <c r="B886" s="28">
        <v>38.497500000000002</v>
      </c>
      <c r="C886" s="28">
        <v>952.82010000000002</v>
      </c>
      <c r="D886" s="38">
        <f t="shared" si="39"/>
        <v>531.2815637226729</v>
      </c>
      <c r="E886" s="40">
        <f t="shared" si="40"/>
        <v>2.1502804159780453</v>
      </c>
      <c r="F886" s="40">
        <f t="shared" si="41"/>
        <v>-2.1502804159780453</v>
      </c>
    </row>
    <row r="887" spans="1:6" x14ac:dyDescent="0.3">
      <c r="A887" s="37">
        <v>42863</v>
      </c>
      <c r="B887" s="28">
        <v>38.252499999999998</v>
      </c>
      <c r="C887" s="28">
        <v>949.04</v>
      </c>
      <c r="D887" s="38">
        <f t="shared" si="39"/>
        <v>529.13128330669485</v>
      </c>
      <c r="E887" s="40">
        <f t="shared" si="40"/>
        <v>8.4919827588399812</v>
      </c>
      <c r="F887" s="40">
        <f t="shared" si="41"/>
        <v>-8.4919827588399812</v>
      </c>
    </row>
    <row r="888" spans="1:6" x14ac:dyDescent="0.3">
      <c r="A888" s="37">
        <v>42860</v>
      </c>
      <c r="B888" s="28">
        <v>37.24</v>
      </c>
      <c r="C888" s="28">
        <v>934.1499</v>
      </c>
      <c r="D888" s="38">
        <f t="shared" si="39"/>
        <v>520.63930054785487</v>
      </c>
      <c r="E888" s="40">
        <f t="shared" si="40"/>
        <v>-1.5416601897410374</v>
      </c>
      <c r="F888" s="40">
        <f t="shared" si="41"/>
        <v>1.5416601897410374</v>
      </c>
    </row>
    <row r="889" spans="1:6" x14ac:dyDescent="0.3">
      <c r="A889" s="37">
        <v>42859</v>
      </c>
      <c r="B889" s="28">
        <v>36.6325</v>
      </c>
      <c r="C889" s="28">
        <v>937.53</v>
      </c>
      <c r="D889" s="38">
        <f t="shared" si="39"/>
        <v>522.18096073759591</v>
      </c>
      <c r="E889" s="40">
        <f t="shared" si="40"/>
        <v>-1.9474505815410339</v>
      </c>
      <c r="F889" s="40">
        <f t="shared" si="41"/>
        <v>1.9474505815410339</v>
      </c>
    </row>
    <row r="890" spans="1:6" x14ac:dyDescent="0.3">
      <c r="A890" s="37">
        <v>42858</v>
      </c>
      <c r="B890" s="28">
        <v>36.765000000000001</v>
      </c>
      <c r="C890" s="28">
        <v>941.03</v>
      </c>
      <c r="D890" s="38">
        <f t="shared" si="39"/>
        <v>524.12841131913694</v>
      </c>
      <c r="E890" s="40">
        <f t="shared" si="40"/>
        <v>-3.2370714926282744</v>
      </c>
      <c r="F890" s="40">
        <f t="shared" si="41"/>
        <v>3.2370714926282744</v>
      </c>
    </row>
    <row r="891" spans="1:6" x14ac:dyDescent="0.3">
      <c r="A891" s="37">
        <v>42857</v>
      </c>
      <c r="B891" s="28">
        <v>36.877499999999998</v>
      </c>
      <c r="C891" s="28">
        <v>946.93989999999997</v>
      </c>
      <c r="D891" s="38">
        <f t="shared" si="39"/>
        <v>527.36548281176522</v>
      </c>
      <c r="E891" s="40">
        <f t="shared" si="40"/>
        <v>-0.58812175366142583</v>
      </c>
      <c r="F891" s="40">
        <f t="shared" si="41"/>
        <v>0.58812175366142583</v>
      </c>
    </row>
    <row r="892" spans="1:6" x14ac:dyDescent="0.3">
      <c r="A892" s="37">
        <v>42856</v>
      </c>
      <c r="B892" s="28">
        <v>36.645000000000003</v>
      </c>
      <c r="C892" s="28">
        <v>948.23</v>
      </c>
      <c r="D892" s="38">
        <f t="shared" si="39"/>
        <v>527.95360456542664</v>
      </c>
      <c r="E892" s="40">
        <f t="shared" si="40"/>
        <v>12.863160791101677</v>
      </c>
      <c r="F892" s="40">
        <f t="shared" si="41"/>
        <v>-12.863160791101677</v>
      </c>
    </row>
    <row r="893" spans="1:6" x14ac:dyDescent="0.3">
      <c r="A893" s="37">
        <v>42853</v>
      </c>
      <c r="B893" s="28">
        <v>35.912500000000001</v>
      </c>
      <c r="C893" s="28">
        <v>924.99</v>
      </c>
      <c r="D893" s="38">
        <f t="shared" si="39"/>
        <v>515.09044377432497</v>
      </c>
      <c r="E893" s="40">
        <f t="shared" si="40"/>
        <v>3.5464485848249865</v>
      </c>
      <c r="F893" s="40">
        <f t="shared" si="41"/>
        <v>-3.5464485848249865</v>
      </c>
    </row>
    <row r="894" spans="1:6" x14ac:dyDescent="0.3">
      <c r="A894" s="37">
        <v>42852</v>
      </c>
      <c r="B894" s="28">
        <v>35.947499999999998</v>
      </c>
      <c r="C894" s="28">
        <v>918.37990000000002</v>
      </c>
      <c r="D894" s="38">
        <f t="shared" si="39"/>
        <v>511.54399518949998</v>
      </c>
      <c r="E894" s="40">
        <f t="shared" si="40"/>
        <v>4.91177858950482</v>
      </c>
      <c r="F894" s="40">
        <f t="shared" si="41"/>
        <v>-4.91177858950482</v>
      </c>
    </row>
    <row r="895" spans="1:6" x14ac:dyDescent="0.3">
      <c r="A895" s="37">
        <v>42851</v>
      </c>
      <c r="B895" s="28">
        <v>35.92</v>
      </c>
      <c r="C895" s="28">
        <v>909.29</v>
      </c>
      <c r="D895" s="38">
        <f t="shared" si="39"/>
        <v>506.63221659999516</v>
      </c>
      <c r="E895" s="40">
        <f t="shared" si="40"/>
        <v>0.80203985885458451</v>
      </c>
      <c r="F895" s="40">
        <f t="shared" si="41"/>
        <v>-0.80203985885458451</v>
      </c>
    </row>
    <row r="896" spans="1:6" x14ac:dyDescent="0.3">
      <c r="A896" s="37">
        <v>42850</v>
      </c>
      <c r="B896" s="28">
        <v>36.1325</v>
      </c>
      <c r="C896" s="28">
        <v>907.62009999999998</v>
      </c>
      <c r="D896" s="38">
        <f t="shared" si="39"/>
        <v>505.83017674114058</v>
      </c>
      <c r="E896" s="40">
        <f t="shared" si="40"/>
        <v>0.21587078184023767</v>
      </c>
      <c r="F896" s="40">
        <f t="shared" si="41"/>
        <v>-0.21587078184023767</v>
      </c>
    </row>
    <row r="897" spans="1:6" x14ac:dyDescent="0.3">
      <c r="A897" s="37">
        <v>42849</v>
      </c>
      <c r="B897" s="28">
        <v>35.909999999999997</v>
      </c>
      <c r="C897" s="28">
        <v>907.40989999999999</v>
      </c>
      <c r="D897" s="38">
        <f t="shared" si="39"/>
        <v>505.61430595930034</v>
      </c>
      <c r="E897" s="40">
        <f t="shared" si="40"/>
        <v>4.9438241558569871</v>
      </c>
      <c r="F897" s="40">
        <f t="shared" si="41"/>
        <v>-4.9438241558569871</v>
      </c>
    </row>
    <row r="898" spans="1:6" x14ac:dyDescent="0.3">
      <c r="A898" s="37">
        <v>42846</v>
      </c>
      <c r="B898" s="28">
        <v>35.567500000000003</v>
      </c>
      <c r="C898" s="28">
        <v>898.53</v>
      </c>
      <c r="D898" s="38">
        <f t="shared" ref="D898:D961" si="42">B898*$I$1+C898*$I$2</f>
        <v>500.67048180344335</v>
      </c>
      <c r="E898" s="40">
        <f t="shared" ref="E898:E961" si="43">D898-D899</f>
        <v>-1.9221797767431781</v>
      </c>
      <c r="F898" s="40">
        <f t="shared" ref="F898:F961" si="44">-E898</f>
        <v>1.9221797767431781</v>
      </c>
    </row>
    <row r="899" spans="1:6" x14ac:dyDescent="0.3">
      <c r="A899" s="37">
        <v>42845</v>
      </c>
      <c r="B899" s="28">
        <v>35.61</v>
      </c>
      <c r="C899" s="28">
        <v>902.06010000000003</v>
      </c>
      <c r="D899" s="38">
        <f t="shared" si="42"/>
        <v>502.59266158018653</v>
      </c>
      <c r="E899" s="40">
        <f t="shared" si="43"/>
        <v>1.744339094992597</v>
      </c>
      <c r="F899" s="40">
        <f t="shared" si="44"/>
        <v>-1.744339094992597</v>
      </c>
    </row>
    <row r="900" spans="1:6" x14ac:dyDescent="0.3">
      <c r="A900" s="37">
        <v>42844</v>
      </c>
      <c r="B900" s="28">
        <v>35.17</v>
      </c>
      <c r="C900" s="28">
        <v>899.2</v>
      </c>
      <c r="D900" s="38">
        <f t="shared" si="42"/>
        <v>500.84832248519393</v>
      </c>
      <c r="E900" s="40">
        <f t="shared" si="43"/>
        <v>-2.5283756756815023</v>
      </c>
      <c r="F900" s="40">
        <f t="shared" si="44"/>
        <v>2.5283756756815023</v>
      </c>
    </row>
    <row r="901" spans="1:6" x14ac:dyDescent="0.3">
      <c r="A901" s="37">
        <v>42843</v>
      </c>
      <c r="B901" s="28">
        <v>35.299999999999997</v>
      </c>
      <c r="C901" s="28">
        <v>903.78</v>
      </c>
      <c r="D901" s="38">
        <f t="shared" si="42"/>
        <v>503.37669816087543</v>
      </c>
      <c r="E901" s="40">
        <f t="shared" si="43"/>
        <v>0.89212620862684844</v>
      </c>
      <c r="F901" s="40">
        <f t="shared" si="44"/>
        <v>-0.89212620862684844</v>
      </c>
    </row>
    <row r="902" spans="1:6" x14ac:dyDescent="0.3">
      <c r="A902" s="37">
        <v>42842</v>
      </c>
      <c r="B902" s="28">
        <v>35.457500000000003</v>
      </c>
      <c r="C902" s="28">
        <v>901.99</v>
      </c>
      <c r="D902" s="38">
        <f t="shared" si="42"/>
        <v>502.48457195224859</v>
      </c>
      <c r="E902" s="40">
        <f t="shared" si="43"/>
        <v>9.4247580412615548</v>
      </c>
      <c r="F902" s="40">
        <f t="shared" si="44"/>
        <v>-9.4247580412615548</v>
      </c>
    </row>
    <row r="903" spans="1:6" x14ac:dyDescent="0.3">
      <c r="A903" s="37">
        <v>42839</v>
      </c>
      <c r="B903" s="28">
        <v>35.262500000000003</v>
      </c>
      <c r="C903" s="28">
        <v>884.66989999999998</v>
      </c>
      <c r="D903" s="38">
        <f t="shared" si="42"/>
        <v>493.05981391098703</v>
      </c>
      <c r="E903" s="40">
        <f t="shared" si="43"/>
        <v>0</v>
      </c>
      <c r="F903" s="40">
        <f t="shared" si="44"/>
        <v>0</v>
      </c>
    </row>
    <row r="904" spans="1:6" x14ac:dyDescent="0.3">
      <c r="A904" s="37">
        <v>42838</v>
      </c>
      <c r="B904" s="28">
        <v>35.262500000000003</v>
      </c>
      <c r="C904" s="28">
        <v>884.66989999999998</v>
      </c>
      <c r="D904" s="38">
        <f t="shared" si="42"/>
        <v>493.05981391098703</v>
      </c>
      <c r="E904" s="40">
        <f t="shared" si="43"/>
        <v>-6.3168858897204245</v>
      </c>
      <c r="F904" s="40">
        <f t="shared" si="44"/>
        <v>6.3168858897204245</v>
      </c>
    </row>
    <row r="905" spans="1:6" x14ac:dyDescent="0.3">
      <c r="A905" s="37">
        <v>42837</v>
      </c>
      <c r="B905" s="28">
        <v>35.450000000000003</v>
      </c>
      <c r="C905" s="28">
        <v>896.23</v>
      </c>
      <c r="D905" s="38">
        <f t="shared" si="42"/>
        <v>499.37669980070746</v>
      </c>
      <c r="E905" s="40">
        <f t="shared" si="43"/>
        <v>-3.2842895945419741</v>
      </c>
      <c r="F905" s="40">
        <f t="shared" si="44"/>
        <v>3.2842895945419741</v>
      </c>
    </row>
    <row r="906" spans="1:6" x14ac:dyDescent="0.3">
      <c r="A906" s="37">
        <v>42836</v>
      </c>
      <c r="B906" s="28">
        <v>35.407499999999999</v>
      </c>
      <c r="C906" s="28">
        <v>902.36009999999999</v>
      </c>
      <c r="D906" s="38">
        <f t="shared" si="42"/>
        <v>502.66098939524943</v>
      </c>
      <c r="E906" s="40">
        <f t="shared" si="43"/>
        <v>-2.6997828515695232</v>
      </c>
      <c r="F906" s="40">
        <f t="shared" si="44"/>
        <v>2.6997828515695232</v>
      </c>
    </row>
    <row r="907" spans="1:6" x14ac:dyDescent="0.3">
      <c r="A907" s="37">
        <v>42835</v>
      </c>
      <c r="B907" s="28">
        <v>35.792499999999997</v>
      </c>
      <c r="C907" s="28">
        <v>907.04</v>
      </c>
      <c r="D907" s="38">
        <f t="shared" si="42"/>
        <v>505.36077224681895</v>
      </c>
      <c r="E907" s="40">
        <f t="shared" si="43"/>
        <v>6.5342233752969037</v>
      </c>
      <c r="F907" s="40">
        <f t="shared" si="44"/>
        <v>-6.5342233752969037</v>
      </c>
    </row>
    <row r="908" spans="1:6" x14ac:dyDescent="0.3">
      <c r="A908" s="37">
        <v>42832</v>
      </c>
      <c r="B908" s="28">
        <v>35.835000000000001</v>
      </c>
      <c r="C908" s="28">
        <v>894.87990000000002</v>
      </c>
      <c r="D908" s="38">
        <f t="shared" si="42"/>
        <v>498.82654887152205</v>
      </c>
      <c r="E908" s="40">
        <f t="shared" si="43"/>
        <v>-1.8694038383887346</v>
      </c>
      <c r="F908" s="40">
        <f t="shared" si="44"/>
        <v>1.8694038383887346</v>
      </c>
    </row>
    <row r="909" spans="1:6" x14ac:dyDescent="0.3">
      <c r="A909" s="37">
        <v>42831</v>
      </c>
      <c r="B909" s="28">
        <v>35.914999999999999</v>
      </c>
      <c r="C909" s="28">
        <v>898.28</v>
      </c>
      <c r="D909" s="38">
        <f t="shared" si="42"/>
        <v>500.69595270991078</v>
      </c>
      <c r="E909" s="40">
        <f t="shared" si="43"/>
        <v>-5.9700626116147646</v>
      </c>
      <c r="F909" s="40">
        <f t="shared" si="44"/>
        <v>5.9700626116147646</v>
      </c>
    </row>
    <row r="910" spans="1:6" x14ac:dyDescent="0.3">
      <c r="A910" s="37">
        <v>42830</v>
      </c>
      <c r="B910" s="28">
        <v>36.005000000000003</v>
      </c>
      <c r="C910" s="28">
        <v>909.28</v>
      </c>
      <c r="D910" s="38">
        <f t="shared" si="42"/>
        <v>506.66601532152555</v>
      </c>
      <c r="E910" s="40">
        <f t="shared" si="43"/>
        <v>1.2339552824814177</v>
      </c>
      <c r="F910" s="40">
        <f t="shared" si="44"/>
        <v>-1.2339552824814177</v>
      </c>
    </row>
    <row r="911" spans="1:6" x14ac:dyDescent="0.3">
      <c r="A911" s="37">
        <v>42829</v>
      </c>
      <c r="B911" s="28">
        <v>36.192500000000003</v>
      </c>
      <c r="C911" s="28">
        <v>906.83010000000002</v>
      </c>
      <c r="D911" s="38">
        <f t="shared" si="42"/>
        <v>505.43206003904413</v>
      </c>
      <c r="E911" s="40">
        <f t="shared" si="43"/>
        <v>8.380261729385154</v>
      </c>
      <c r="F911" s="40">
        <f t="shared" si="44"/>
        <v>-8.380261729385154</v>
      </c>
    </row>
    <row r="912" spans="1:6" x14ac:dyDescent="0.3">
      <c r="A912" s="37">
        <v>42828</v>
      </c>
      <c r="B912" s="28">
        <v>35.924999999999997</v>
      </c>
      <c r="C912" s="28">
        <v>891.51</v>
      </c>
      <c r="D912" s="38">
        <f t="shared" si="42"/>
        <v>497.05179830965898</v>
      </c>
      <c r="E912" s="40">
        <f t="shared" si="43"/>
        <v>2.6832456969394798</v>
      </c>
      <c r="F912" s="40">
        <f t="shared" si="44"/>
        <v>-2.6832456969394798</v>
      </c>
    </row>
    <row r="913" spans="1:6" x14ac:dyDescent="0.3">
      <c r="A913" s="37">
        <v>42825</v>
      </c>
      <c r="B913" s="28">
        <v>35.914999999999999</v>
      </c>
      <c r="C913" s="28">
        <v>886.54</v>
      </c>
      <c r="D913" s="38">
        <f t="shared" si="42"/>
        <v>494.3685526127195</v>
      </c>
      <c r="E913" s="40">
        <f t="shared" si="43"/>
        <v>5.4662263848297243</v>
      </c>
      <c r="F913" s="40">
        <f t="shared" si="44"/>
        <v>-5.4662263848297243</v>
      </c>
    </row>
    <row r="914" spans="1:6" x14ac:dyDescent="0.3">
      <c r="A914" s="37">
        <v>42824</v>
      </c>
      <c r="B914" s="28">
        <v>35.982500000000002</v>
      </c>
      <c r="C914" s="28">
        <v>876.34010000000001</v>
      </c>
      <c r="D914" s="38">
        <f t="shared" si="42"/>
        <v>488.90232622788977</v>
      </c>
      <c r="E914" s="40">
        <f t="shared" si="43"/>
        <v>1.0668015077464474</v>
      </c>
      <c r="F914" s="40">
        <f t="shared" si="44"/>
        <v>-1.0668015077464474</v>
      </c>
    </row>
    <row r="915" spans="1:6" x14ac:dyDescent="0.3">
      <c r="A915" s="37">
        <v>42823</v>
      </c>
      <c r="B915" s="28">
        <v>36.03</v>
      </c>
      <c r="C915" s="28">
        <v>874.32010000000002</v>
      </c>
      <c r="D915" s="38">
        <f t="shared" si="42"/>
        <v>487.83552472014333</v>
      </c>
      <c r="E915" s="40">
        <f t="shared" si="43"/>
        <v>9.9106993622468735</v>
      </c>
      <c r="F915" s="40">
        <f t="shared" si="44"/>
        <v>-9.9106993622468735</v>
      </c>
    </row>
    <row r="916" spans="1:6" x14ac:dyDescent="0.3">
      <c r="A916" s="37">
        <v>42822</v>
      </c>
      <c r="B916" s="28">
        <v>35.950000000000003</v>
      </c>
      <c r="C916" s="28">
        <v>856</v>
      </c>
      <c r="D916" s="38">
        <f t="shared" si="42"/>
        <v>477.92482535789645</v>
      </c>
      <c r="E916" s="40">
        <f t="shared" si="43"/>
        <v>5.2841650835823089</v>
      </c>
      <c r="F916" s="40">
        <f t="shared" si="44"/>
        <v>-5.2841650835823089</v>
      </c>
    </row>
    <row r="917" spans="1:6" x14ac:dyDescent="0.3">
      <c r="A917" s="37">
        <v>42821</v>
      </c>
      <c r="B917" s="28">
        <v>35.22</v>
      </c>
      <c r="C917" s="28">
        <v>846.82010000000002</v>
      </c>
      <c r="D917" s="38">
        <f t="shared" si="42"/>
        <v>472.64066027431414</v>
      </c>
      <c r="E917" s="40">
        <f t="shared" si="43"/>
        <v>0.67980494989524232</v>
      </c>
      <c r="F917" s="40">
        <f t="shared" si="44"/>
        <v>-0.67980494989524232</v>
      </c>
    </row>
    <row r="918" spans="1:6" x14ac:dyDescent="0.3">
      <c r="A918" s="37">
        <v>42818</v>
      </c>
      <c r="B918" s="28">
        <v>35.159999999999997</v>
      </c>
      <c r="C918" s="28">
        <v>845.61009999999999</v>
      </c>
      <c r="D918" s="38">
        <f t="shared" si="42"/>
        <v>471.9608553244189</v>
      </c>
      <c r="E918" s="40">
        <f t="shared" si="43"/>
        <v>-0.98612561202776305</v>
      </c>
      <c r="F918" s="40">
        <f t="shared" si="44"/>
        <v>0.98612561202776305</v>
      </c>
    </row>
    <row r="919" spans="1:6" x14ac:dyDescent="0.3">
      <c r="A919" s="37">
        <v>42817</v>
      </c>
      <c r="B919" s="28">
        <v>35.229999999999997</v>
      </c>
      <c r="C919" s="28">
        <v>847.37990000000002</v>
      </c>
      <c r="D919" s="38">
        <f t="shared" si="42"/>
        <v>472.94698093644666</v>
      </c>
      <c r="E919" s="40">
        <f t="shared" si="43"/>
        <v>-0.42423105059287991</v>
      </c>
      <c r="F919" s="40">
        <f t="shared" si="44"/>
        <v>0.42423105059287991</v>
      </c>
    </row>
    <row r="920" spans="1:6" x14ac:dyDescent="0.3">
      <c r="A920" s="37">
        <v>42816</v>
      </c>
      <c r="B920" s="28">
        <v>35.354999999999997</v>
      </c>
      <c r="C920" s="28">
        <v>848.06010000000003</v>
      </c>
      <c r="D920" s="38">
        <f t="shared" si="42"/>
        <v>473.37121198703954</v>
      </c>
      <c r="E920" s="40">
        <f t="shared" si="43"/>
        <v>2.8015139841540417</v>
      </c>
      <c r="F920" s="40">
        <f t="shared" si="44"/>
        <v>-2.8015139841540417</v>
      </c>
    </row>
    <row r="921" spans="1:6" x14ac:dyDescent="0.3">
      <c r="A921" s="37">
        <v>42815</v>
      </c>
      <c r="B921" s="28">
        <v>34.96</v>
      </c>
      <c r="C921" s="28">
        <v>843.2</v>
      </c>
      <c r="D921" s="38">
        <f t="shared" si="42"/>
        <v>470.5696980028855</v>
      </c>
      <c r="E921" s="40">
        <f t="shared" si="43"/>
        <v>-7.6082114394345695</v>
      </c>
      <c r="F921" s="40">
        <f t="shared" si="44"/>
        <v>7.6082114394345695</v>
      </c>
    </row>
    <row r="922" spans="1:6" x14ac:dyDescent="0.3">
      <c r="A922" s="37">
        <v>42814</v>
      </c>
      <c r="B922" s="28">
        <v>35.365000000000002</v>
      </c>
      <c r="C922" s="28">
        <v>856.97</v>
      </c>
      <c r="D922" s="38">
        <f t="shared" si="42"/>
        <v>478.17790944232007</v>
      </c>
      <c r="E922" s="40">
        <f t="shared" si="43"/>
        <v>2.6809354495046591</v>
      </c>
      <c r="F922" s="40">
        <f t="shared" si="44"/>
        <v>-2.6809354495046591</v>
      </c>
    </row>
    <row r="923" spans="1:6" x14ac:dyDescent="0.3">
      <c r="A923" s="37">
        <v>42811</v>
      </c>
      <c r="B923" s="28">
        <v>34.997500000000002</v>
      </c>
      <c r="C923" s="28">
        <v>852.31010000000003</v>
      </c>
      <c r="D923" s="38">
        <f t="shared" si="42"/>
        <v>475.49697399281541</v>
      </c>
      <c r="E923" s="40">
        <f t="shared" si="43"/>
        <v>-0.67882058014095037</v>
      </c>
      <c r="F923" s="40">
        <f t="shared" si="44"/>
        <v>0.67882058014095037</v>
      </c>
    </row>
    <row r="924" spans="1:6" x14ac:dyDescent="0.3">
      <c r="A924" s="37">
        <v>42810</v>
      </c>
      <c r="B924" s="28">
        <v>35.172499999999999</v>
      </c>
      <c r="C924" s="28">
        <v>853.41989999999998</v>
      </c>
      <c r="D924" s="38">
        <f t="shared" si="42"/>
        <v>476.17579457295636</v>
      </c>
      <c r="E924" s="40">
        <f t="shared" si="43"/>
        <v>0.26898822812080425</v>
      </c>
      <c r="F924" s="40">
        <f t="shared" si="44"/>
        <v>-0.26898822812080425</v>
      </c>
    </row>
    <row r="925" spans="1:6" x14ac:dyDescent="0.3">
      <c r="A925" s="37">
        <v>42809</v>
      </c>
      <c r="B925" s="28">
        <v>35.115000000000002</v>
      </c>
      <c r="C925" s="28">
        <v>852.97</v>
      </c>
      <c r="D925" s="38">
        <f t="shared" si="42"/>
        <v>475.90680634483556</v>
      </c>
      <c r="E925" s="40">
        <f t="shared" si="43"/>
        <v>0.40657465988471131</v>
      </c>
      <c r="F925" s="40">
        <f t="shared" si="44"/>
        <v>-0.40657465988471131</v>
      </c>
    </row>
    <row r="926" spans="1:6" x14ac:dyDescent="0.3">
      <c r="A926" s="37">
        <v>42808</v>
      </c>
      <c r="B926" s="28">
        <v>34.747500000000002</v>
      </c>
      <c r="C926" s="28">
        <v>852.53</v>
      </c>
      <c r="D926" s="38">
        <f t="shared" si="42"/>
        <v>475.50023168495085</v>
      </c>
      <c r="E926" s="40">
        <f t="shared" si="43"/>
        <v>-1.1345177542692682</v>
      </c>
      <c r="F926" s="40">
        <f t="shared" si="44"/>
        <v>1.1345177542692682</v>
      </c>
    </row>
    <row r="927" spans="1:6" x14ac:dyDescent="0.3">
      <c r="A927" s="37">
        <v>42807</v>
      </c>
      <c r="B927" s="28">
        <v>34.799999999999997</v>
      </c>
      <c r="C927" s="28">
        <v>854.59010000000001</v>
      </c>
      <c r="D927" s="38">
        <f t="shared" si="42"/>
        <v>476.63474943922012</v>
      </c>
      <c r="E927" s="40">
        <f t="shared" si="43"/>
        <v>1.1549560430637484</v>
      </c>
      <c r="F927" s="40">
        <f t="shared" si="44"/>
        <v>-1.1549560430637484</v>
      </c>
    </row>
    <row r="928" spans="1:6" x14ac:dyDescent="0.3">
      <c r="A928" s="37">
        <v>42804</v>
      </c>
      <c r="B928" s="28">
        <v>34.784999999999997</v>
      </c>
      <c r="C928" s="28">
        <v>852.46</v>
      </c>
      <c r="D928" s="38">
        <f t="shared" si="42"/>
        <v>475.47979339615637</v>
      </c>
      <c r="E928" s="40">
        <f t="shared" si="43"/>
        <v>-0.23801934102721134</v>
      </c>
      <c r="F928" s="40">
        <f t="shared" si="44"/>
        <v>0.23801934102721134</v>
      </c>
    </row>
    <row r="929" spans="1:6" x14ac:dyDescent="0.3">
      <c r="A929" s="37">
        <v>42803</v>
      </c>
      <c r="B929" s="28">
        <v>34.67</v>
      </c>
      <c r="C929" s="28">
        <v>853</v>
      </c>
      <c r="D929" s="38">
        <f t="shared" si="42"/>
        <v>475.71781273718358</v>
      </c>
      <c r="E929" s="40">
        <f t="shared" si="43"/>
        <v>1.3105189310692822</v>
      </c>
      <c r="F929" s="40">
        <f t="shared" si="44"/>
        <v>-1.3105189310692822</v>
      </c>
    </row>
    <row r="930" spans="1:6" x14ac:dyDescent="0.3">
      <c r="A930" s="37">
        <v>42802</v>
      </c>
      <c r="B930" s="28">
        <v>34.75</v>
      </c>
      <c r="C930" s="28">
        <v>850.5</v>
      </c>
      <c r="D930" s="38">
        <f t="shared" si="42"/>
        <v>474.4072938061143</v>
      </c>
      <c r="E930" s="40">
        <f t="shared" si="43"/>
        <v>2.3546094078408828</v>
      </c>
      <c r="F930" s="40">
        <f t="shared" si="44"/>
        <v>-2.3546094078408828</v>
      </c>
    </row>
    <row r="931" spans="1:6" x14ac:dyDescent="0.3">
      <c r="A931" s="37">
        <v>42801</v>
      </c>
      <c r="B931" s="28">
        <v>34.880000000000003</v>
      </c>
      <c r="C931" s="28">
        <v>846.02</v>
      </c>
      <c r="D931" s="38">
        <f t="shared" si="42"/>
        <v>472.05268439827341</v>
      </c>
      <c r="E931" s="40">
        <f t="shared" si="43"/>
        <v>-0.29729402059001586</v>
      </c>
      <c r="F931" s="40">
        <f t="shared" si="44"/>
        <v>0.29729402059001586</v>
      </c>
    </row>
    <row r="932" spans="1:6" x14ac:dyDescent="0.3">
      <c r="A932" s="37">
        <v>42800</v>
      </c>
      <c r="B932" s="28">
        <v>34.835000000000001</v>
      </c>
      <c r="C932" s="28">
        <v>846.61009999999999</v>
      </c>
      <c r="D932" s="38">
        <f t="shared" si="42"/>
        <v>472.34997841886343</v>
      </c>
      <c r="E932" s="40">
        <f t="shared" si="43"/>
        <v>-1.8130084179816777</v>
      </c>
      <c r="F932" s="40">
        <f t="shared" si="44"/>
        <v>1.8130084179816777</v>
      </c>
    </row>
    <row r="933" spans="1:6" x14ac:dyDescent="0.3">
      <c r="A933" s="37">
        <v>42797</v>
      </c>
      <c r="B933" s="28">
        <v>34.945</v>
      </c>
      <c r="C933" s="28">
        <v>849.87990000000002</v>
      </c>
      <c r="D933" s="38">
        <f t="shared" si="42"/>
        <v>474.16298683684511</v>
      </c>
      <c r="E933" s="40">
        <f t="shared" si="43"/>
        <v>0.61730503188681496</v>
      </c>
      <c r="F933" s="40">
        <f t="shared" si="44"/>
        <v>-0.61730503188681496</v>
      </c>
    </row>
    <row r="934" spans="1:6" x14ac:dyDescent="0.3">
      <c r="A934" s="37">
        <v>42796</v>
      </c>
      <c r="B934" s="28">
        <v>34.74</v>
      </c>
      <c r="C934" s="28">
        <v>848.90989999999999</v>
      </c>
      <c r="D934" s="38">
        <f t="shared" si="42"/>
        <v>473.54568180495829</v>
      </c>
      <c r="E934" s="40">
        <f t="shared" si="43"/>
        <v>-2.3432400651737453</v>
      </c>
      <c r="F934" s="40">
        <f t="shared" si="44"/>
        <v>2.3432400651737453</v>
      </c>
    </row>
    <row r="935" spans="1:6" x14ac:dyDescent="0.3">
      <c r="A935" s="37">
        <v>42795</v>
      </c>
      <c r="B935" s="28">
        <v>34.947499999999998</v>
      </c>
      <c r="C935" s="28">
        <v>853.08010000000002</v>
      </c>
      <c r="D935" s="38">
        <f t="shared" si="42"/>
        <v>475.88892187013204</v>
      </c>
      <c r="E935" s="40">
        <f t="shared" si="43"/>
        <v>4.6560263588921202</v>
      </c>
      <c r="F935" s="40">
        <f t="shared" si="44"/>
        <v>-4.6560263588921202</v>
      </c>
    </row>
    <row r="936" spans="1:6" x14ac:dyDescent="0.3">
      <c r="A936" s="37">
        <v>42794</v>
      </c>
      <c r="B936" s="28">
        <v>34.247500000000002</v>
      </c>
      <c r="C936" s="28">
        <v>845.04</v>
      </c>
      <c r="D936" s="38">
        <f t="shared" si="42"/>
        <v>471.23289551123992</v>
      </c>
      <c r="E936" s="40">
        <f t="shared" si="43"/>
        <v>-1.9332894898923882</v>
      </c>
      <c r="F936" s="40">
        <f t="shared" si="44"/>
        <v>1.9332894898923882</v>
      </c>
    </row>
    <row r="937" spans="1:6" x14ac:dyDescent="0.3">
      <c r="A937" s="37">
        <v>42793</v>
      </c>
      <c r="B937" s="28">
        <v>34.232500000000002</v>
      </c>
      <c r="C937" s="28">
        <v>848.63990000000001</v>
      </c>
      <c r="D937" s="38">
        <f t="shared" si="42"/>
        <v>473.16618500113231</v>
      </c>
      <c r="E937" s="40">
        <f t="shared" si="43"/>
        <v>1.8635330565485901</v>
      </c>
      <c r="F937" s="40">
        <f t="shared" si="44"/>
        <v>-1.8635330565485901</v>
      </c>
    </row>
    <row r="938" spans="1:6" x14ac:dyDescent="0.3">
      <c r="A938" s="37">
        <v>42790</v>
      </c>
      <c r="B938" s="28">
        <v>34.164999999999999</v>
      </c>
      <c r="C938" s="28">
        <v>845.24</v>
      </c>
      <c r="D938" s="38">
        <f t="shared" si="42"/>
        <v>471.30265194458372</v>
      </c>
      <c r="E938" s="40">
        <f t="shared" si="43"/>
        <v>-3.730740071433388</v>
      </c>
      <c r="F938" s="40">
        <f t="shared" si="44"/>
        <v>3.730740071433388</v>
      </c>
    </row>
    <row r="939" spans="1:6" x14ac:dyDescent="0.3">
      <c r="A939" s="37">
        <v>42789</v>
      </c>
      <c r="B939" s="28">
        <v>34.1325</v>
      </c>
      <c r="C939" s="28">
        <v>852.18989999999997</v>
      </c>
      <c r="D939" s="38">
        <f t="shared" si="42"/>
        <v>475.0333920160171</v>
      </c>
      <c r="E939" s="40">
        <f t="shared" si="43"/>
        <v>-1.9102044973016632</v>
      </c>
      <c r="F939" s="40">
        <f t="shared" si="44"/>
        <v>1.9102044973016632</v>
      </c>
    </row>
    <row r="940" spans="1:6" x14ac:dyDescent="0.3">
      <c r="A940" s="37">
        <v>42788</v>
      </c>
      <c r="B940" s="28">
        <v>34.277500000000003</v>
      </c>
      <c r="C940" s="28">
        <v>855.61009999999999</v>
      </c>
      <c r="D940" s="38">
        <f t="shared" si="42"/>
        <v>476.94359651331877</v>
      </c>
      <c r="E940" s="40">
        <f t="shared" si="43"/>
        <v>-0.39997317807586796</v>
      </c>
      <c r="F940" s="40">
        <f t="shared" si="44"/>
        <v>0.39997317807586796</v>
      </c>
    </row>
    <row r="941" spans="1:6" x14ac:dyDescent="0.3">
      <c r="A941" s="37">
        <v>42787</v>
      </c>
      <c r="B941" s="28">
        <v>34.174999999999997</v>
      </c>
      <c r="C941" s="28">
        <v>856.43989999999997</v>
      </c>
      <c r="D941" s="38">
        <f t="shared" si="42"/>
        <v>477.34356969139463</v>
      </c>
      <c r="E941" s="40">
        <f t="shared" si="43"/>
        <v>6.2408313970386189</v>
      </c>
      <c r="F941" s="40">
        <f t="shared" si="44"/>
        <v>-6.2408313970386189</v>
      </c>
    </row>
    <row r="942" spans="1:6" x14ac:dyDescent="0.3">
      <c r="A942" s="37">
        <v>42786</v>
      </c>
      <c r="B942" s="28">
        <v>33.93</v>
      </c>
      <c r="C942" s="28">
        <v>845.07010000000002</v>
      </c>
      <c r="D942" s="38">
        <f t="shared" si="42"/>
        <v>471.10273829435602</v>
      </c>
      <c r="E942" s="40">
        <f t="shared" si="43"/>
        <v>0</v>
      </c>
      <c r="F942" s="40">
        <f t="shared" si="44"/>
        <v>0</v>
      </c>
    </row>
    <row r="943" spans="1:6" x14ac:dyDescent="0.3">
      <c r="A943" s="37">
        <v>42783</v>
      </c>
      <c r="B943" s="28">
        <v>33.93</v>
      </c>
      <c r="C943" s="28">
        <v>845.07010000000002</v>
      </c>
      <c r="D943" s="38">
        <f t="shared" si="42"/>
        <v>471.10273829435602</v>
      </c>
      <c r="E943" s="40">
        <f t="shared" si="43"/>
        <v>0.54458683486291193</v>
      </c>
      <c r="F943" s="40">
        <f t="shared" si="44"/>
        <v>-0.54458683486291193</v>
      </c>
    </row>
    <row r="944" spans="1:6" x14ac:dyDescent="0.3">
      <c r="A944" s="37">
        <v>42782</v>
      </c>
      <c r="B944" s="28">
        <v>33.836199999999998</v>
      </c>
      <c r="C944" s="28">
        <v>844.13990000000001</v>
      </c>
      <c r="D944" s="38">
        <f t="shared" si="42"/>
        <v>470.5581514594931</v>
      </c>
      <c r="E944" s="40">
        <f t="shared" si="43"/>
        <v>0.75700877546501033</v>
      </c>
      <c r="F944" s="40">
        <f t="shared" si="44"/>
        <v>-0.75700877546501033</v>
      </c>
    </row>
    <row r="945" spans="1:6" x14ac:dyDescent="0.3">
      <c r="A945" s="37">
        <v>42781</v>
      </c>
      <c r="B945" s="28">
        <v>33.877499999999998</v>
      </c>
      <c r="C945" s="28">
        <v>842.7</v>
      </c>
      <c r="D945" s="38">
        <f t="shared" si="42"/>
        <v>469.80114268402809</v>
      </c>
      <c r="E945" s="40">
        <f t="shared" si="43"/>
        <v>3.457374006931957</v>
      </c>
      <c r="F945" s="40">
        <f t="shared" si="44"/>
        <v>-3.457374006931957</v>
      </c>
    </row>
    <row r="946" spans="1:6" x14ac:dyDescent="0.3">
      <c r="A946" s="37">
        <v>42780</v>
      </c>
      <c r="B946" s="28">
        <v>33.755000000000003</v>
      </c>
      <c r="C946" s="28">
        <v>836.38990000000001</v>
      </c>
      <c r="D946" s="38">
        <f t="shared" si="42"/>
        <v>466.34376867709614</v>
      </c>
      <c r="E946" s="40">
        <f t="shared" si="43"/>
        <v>0.12389103103475918</v>
      </c>
      <c r="F946" s="40">
        <f t="shared" si="44"/>
        <v>-0.12389103103475918</v>
      </c>
    </row>
    <row r="947" spans="1:6" x14ac:dyDescent="0.3">
      <c r="A947" s="37">
        <v>42779</v>
      </c>
      <c r="B947" s="28">
        <v>33.322499999999998</v>
      </c>
      <c r="C947" s="28">
        <v>836.53</v>
      </c>
      <c r="D947" s="38">
        <f t="shared" si="42"/>
        <v>466.21987764606138</v>
      </c>
      <c r="E947" s="40">
        <f t="shared" si="43"/>
        <v>5.0232286501785666</v>
      </c>
      <c r="F947" s="40">
        <f t="shared" si="44"/>
        <v>-5.0232286501785666</v>
      </c>
    </row>
    <row r="948" spans="1:6" x14ac:dyDescent="0.3">
      <c r="A948" s="37">
        <v>42776</v>
      </c>
      <c r="B948" s="28">
        <v>33.03</v>
      </c>
      <c r="C948" s="28">
        <v>827.46</v>
      </c>
      <c r="D948" s="38">
        <f t="shared" si="42"/>
        <v>461.19664899588281</v>
      </c>
      <c r="E948" s="40">
        <f t="shared" si="43"/>
        <v>3.2530292044418161</v>
      </c>
      <c r="F948" s="40">
        <f t="shared" si="44"/>
        <v>-3.2530292044418161</v>
      </c>
    </row>
    <row r="949" spans="1:6" x14ac:dyDescent="0.3">
      <c r="A949" s="37">
        <v>42775</v>
      </c>
      <c r="B949" s="28">
        <v>33.104999999999997</v>
      </c>
      <c r="C949" s="28">
        <v>821.36009999999999</v>
      </c>
      <c r="D949" s="38">
        <f t="shared" si="42"/>
        <v>457.94361979144099</v>
      </c>
      <c r="E949" s="40">
        <f t="shared" si="43"/>
        <v>0.9331379805061033</v>
      </c>
      <c r="F949" s="40">
        <f t="shared" si="44"/>
        <v>-0.9331379805061033</v>
      </c>
    </row>
    <row r="950" spans="1:6" x14ac:dyDescent="0.3">
      <c r="A950" s="37">
        <v>42774</v>
      </c>
      <c r="B950" s="28">
        <v>33.01</v>
      </c>
      <c r="C950" s="28">
        <v>819.71</v>
      </c>
      <c r="D950" s="38">
        <f t="shared" si="42"/>
        <v>457.01048181093489</v>
      </c>
      <c r="E950" s="40">
        <f t="shared" si="43"/>
        <v>3.9446900501156392</v>
      </c>
      <c r="F950" s="40">
        <f t="shared" si="44"/>
        <v>-3.9446900501156392</v>
      </c>
    </row>
    <row r="951" spans="1:6" x14ac:dyDescent="0.3">
      <c r="A951" s="37">
        <v>42773</v>
      </c>
      <c r="B951" s="28">
        <v>32.8825</v>
      </c>
      <c r="C951" s="28">
        <v>812.5</v>
      </c>
      <c r="D951" s="38">
        <f t="shared" si="42"/>
        <v>453.06579176081925</v>
      </c>
      <c r="E951" s="40">
        <f t="shared" si="43"/>
        <v>2.7623256543636785</v>
      </c>
      <c r="F951" s="40">
        <f t="shared" si="44"/>
        <v>-2.7623256543636785</v>
      </c>
    </row>
    <row r="952" spans="1:6" x14ac:dyDescent="0.3">
      <c r="A952" s="37">
        <v>42772</v>
      </c>
      <c r="B952" s="28">
        <v>32.572499999999998</v>
      </c>
      <c r="C952" s="28">
        <v>807.63990000000001</v>
      </c>
      <c r="D952" s="38">
        <f t="shared" si="42"/>
        <v>450.30346610645557</v>
      </c>
      <c r="E952" s="40">
        <f t="shared" si="43"/>
        <v>-1.2403292604957414</v>
      </c>
      <c r="F952" s="40">
        <f t="shared" si="44"/>
        <v>1.2403292604957414</v>
      </c>
    </row>
    <row r="953" spans="1:6" x14ac:dyDescent="0.3">
      <c r="A953" s="37">
        <v>42769</v>
      </c>
      <c r="B953" s="28">
        <v>32.270000000000003</v>
      </c>
      <c r="C953" s="28">
        <v>810.2</v>
      </c>
      <c r="D953" s="38">
        <f t="shared" si="42"/>
        <v>451.54379536695131</v>
      </c>
      <c r="E953" s="40">
        <f t="shared" si="43"/>
        <v>-15.970691686950943</v>
      </c>
      <c r="F953" s="40">
        <f t="shared" si="44"/>
        <v>15.970691686950943</v>
      </c>
    </row>
    <row r="954" spans="1:6" x14ac:dyDescent="0.3">
      <c r="A954" s="37">
        <v>42768</v>
      </c>
      <c r="B954" s="28">
        <v>32.1325</v>
      </c>
      <c r="C954" s="28">
        <v>839.95</v>
      </c>
      <c r="D954" s="38">
        <f t="shared" si="42"/>
        <v>467.51448705390226</v>
      </c>
      <c r="E954" s="40">
        <f t="shared" si="43"/>
        <v>4.0706912269156419</v>
      </c>
      <c r="F954" s="40">
        <f t="shared" si="44"/>
        <v>-4.0706912269156419</v>
      </c>
    </row>
    <row r="955" spans="1:6" x14ac:dyDescent="0.3">
      <c r="A955" s="37">
        <v>42767</v>
      </c>
      <c r="B955" s="28">
        <v>32.1875</v>
      </c>
      <c r="C955" s="28">
        <v>832.3501</v>
      </c>
      <c r="D955" s="38">
        <f t="shared" si="42"/>
        <v>463.44379582698662</v>
      </c>
      <c r="E955" s="40">
        <f t="shared" si="43"/>
        <v>5.6335588945734685</v>
      </c>
      <c r="F955" s="40">
        <f t="shared" si="44"/>
        <v>-5.6335588945734685</v>
      </c>
    </row>
    <row r="956" spans="1:6" x14ac:dyDescent="0.3">
      <c r="A956" s="37">
        <v>42766</v>
      </c>
      <c r="B956" s="28">
        <v>30.337499999999999</v>
      </c>
      <c r="C956" s="28">
        <v>823.48</v>
      </c>
      <c r="D956" s="38">
        <f t="shared" si="42"/>
        <v>457.81023693241315</v>
      </c>
      <c r="E956" s="40">
        <f t="shared" si="43"/>
        <v>-3.7510485454690752</v>
      </c>
      <c r="F956" s="40">
        <f t="shared" si="44"/>
        <v>3.7510485454690752</v>
      </c>
    </row>
    <row r="957" spans="1:6" x14ac:dyDescent="0.3">
      <c r="A957" s="37">
        <v>42765</v>
      </c>
      <c r="B957" s="28">
        <v>30.407499999999999</v>
      </c>
      <c r="C957" s="28">
        <v>830.37990000000002</v>
      </c>
      <c r="D957" s="38">
        <f t="shared" si="42"/>
        <v>461.56128547788222</v>
      </c>
      <c r="E957" s="40">
        <f t="shared" si="43"/>
        <v>-2.9419358821205606</v>
      </c>
      <c r="F957" s="40">
        <f t="shared" si="44"/>
        <v>2.9419358821205606</v>
      </c>
    </row>
    <row r="958" spans="1:6" x14ac:dyDescent="0.3">
      <c r="A958" s="37">
        <v>42762</v>
      </c>
      <c r="B958" s="28">
        <v>30.487500000000001</v>
      </c>
      <c r="C958" s="28">
        <v>835.77</v>
      </c>
      <c r="D958" s="38">
        <f t="shared" si="42"/>
        <v>464.50322136000278</v>
      </c>
      <c r="E958" s="40">
        <f t="shared" si="43"/>
        <v>-1.8204810978483579</v>
      </c>
      <c r="F958" s="40">
        <f t="shared" si="44"/>
        <v>1.8204810978483579</v>
      </c>
    </row>
    <row r="959" spans="1:6" x14ac:dyDescent="0.3">
      <c r="A959" s="37">
        <v>42761</v>
      </c>
      <c r="B959" s="28">
        <v>30.484999999999999</v>
      </c>
      <c r="C959" s="28">
        <v>839.1499</v>
      </c>
      <c r="D959" s="38">
        <f t="shared" si="42"/>
        <v>466.32370245785114</v>
      </c>
      <c r="E959" s="40">
        <f t="shared" si="43"/>
        <v>1.4243286638965742</v>
      </c>
      <c r="F959" s="40">
        <f t="shared" si="44"/>
        <v>-1.4243286638965742</v>
      </c>
    </row>
    <row r="960" spans="1:6" x14ac:dyDescent="0.3">
      <c r="A960" s="37">
        <v>42760</v>
      </c>
      <c r="B960" s="28">
        <v>30.47</v>
      </c>
      <c r="C960" s="28">
        <v>836.52</v>
      </c>
      <c r="D960" s="38">
        <f t="shared" si="42"/>
        <v>464.89937379395457</v>
      </c>
      <c r="E960" s="40">
        <f t="shared" si="43"/>
        <v>7.8087685316911575</v>
      </c>
      <c r="F960" s="40">
        <f t="shared" si="44"/>
        <v>-7.8087685316911575</v>
      </c>
    </row>
    <row r="961" spans="1:6" x14ac:dyDescent="0.3">
      <c r="A961" s="37">
        <v>42759</v>
      </c>
      <c r="B961" s="28">
        <v>29.9925</v>
      </c>
      <c r="C961" s="28">
        <v>822.43989999999997</v>
      </c>
      <c r="D961" s="38">
        <f t="shared" si="42"/>
        <v>457.09060526226341</v>
      </c>
      <c r="E961" s="40">
        <f t="shared" si="43"/>
        <v>2.4449827892559028</v>
      </c>
      <c r="F961" s="40">
        <f t="shared" si="44"/>
        <v>-2.4449827892559028</v>
      </c>
    </row>
    <row r="962" spans="1:6" x14ac:dyDescent="0.3">
      <c r="A962" s="37">
        <v>42758</v>
      </c>
      <c r="B962" s="28">
        <v>30.02</v>
      </c>
      <c r="C962" s="28">
        <v>817.87990000000002</v>
      </c>
      <c r="D962" s="38">
        <f t="shared" ref="D962:D1025" si="45">B962*$I$1+C962*$I$2</f>
        <v>454.64562247300751</v>
      </c>
      <c r="E962" s="40">
        <f t="shared" ref="E962:E1025" si="46">D962-D963</f>
        <v>5.1561888795752679</v>
      </c>
      <c r="F962" s="40">
        <f t="shared" ref="F962:F1025" si="47">-E962</f>
        <v>-5.1561888795752679</v>
      </c>
    </row>
    <row r="963" spans="1:6" x14ac:dyDescent="0.3">
      <c r="A963" s="37">
        <v>42755</v>
      </c>
      <c r="B963" s="28">
        <v>30</v>
      </c>
      <c r="C963" s="28">
        <v>808.33010000000002</v>
      </c>
      <c r="D963" s="38">
        <f t="shared" si="45"/>
        <v>449.48943359343224</v>
      </c>
      <c r="E963" s="40">
        <f t="shared" si="46"/>
        <v>-0.35725113580417656</v>
      </c>
      <c r="F963" s="40">
        <f t="shared" si="47"/>
        <v>0.35725113580417656</v>
      </c>
    </row>
    <row r="964" spans="1:6" x14ac:dyDescent="0.3">
      <c r="A964" s="37">
        <v>42754</v>
      </c>
      <c r="B964" s="28">
        <v>29.945</v>
      </c>
      <c r="C964" s="28">
        <v>809.04</v>
      </c>
      <c r="D964" s="38">
        <f t="shared" si="45"/>
        <v>449.84668472923642</v>
      </c>
      <c r="E964" s="40">
        <f t="shared" si="46"/>
        <v>0.81657433191827522</v>
      </c>
      <c r="F964" s="40">
        <f t="shared" si="47"/>
        <v>-0.81657433191827522</v>
      </c>
    </row>
    <row r="965" spans="1:6" x14ac:dyDescent="0.3">
      <c r="A965" s="37">
        <v>42753</v>
      </c>
      <c r="B965" s="28">
        <v>29.997499999999999</v>
      </c>
      <c r="C965" s="28">
        <v>807.48</v>
      </c>
      <c r="D965" s="38">
        <f t="shared" si="45"/>
        <v>449.03011039731814</v>
      </c>
      <c r="E965" s="40">
        <f t="shared" si="46"/>
        <v>-1.2084248481657482</v>
      </c>
      <c r="F965" s="40">
        <f t="shared" si="47"/>
        <v>1.2084248481657482</v>
      </c>
    </row>
    <row r="966" spans="1:6" x14ac:dyDescent="0.3">
      <c r="A966" s="37">
        <v>42752</v>
      </c>
      <c r="B966" s="28">
        <v>30</v>
      </c>
      <c r="C966" s="28">
        <v>809.72</v>
      </c>
      <c r="D966" s="38">
        <f t="shared" si="45"/>
        <v>450.23853524548389</v>
      </c>
      <c r="E966" s="40">
        <f t="shared" si="46"/>
        <v>-3.8883860310455702</v>
      </c>
      <c r="F966" s="40">
        <f t="shared" si="47"/>
        <v>3.8883860310455702</v>
      </c>
    </row>
    <row r="967" spans="1:6" x14ac:dyDescent="0.3">
      <c r="A967" s="37">
        <v>42751</v>
      </c>
      <c r="B967" s="28">
        <v>29.76</v>
      </c>
      <c r="C967" s="28">
        <v>817.13990000000001</v>
      </c>
      <c r="D967" s="38">
        <f t="shared" si="45"/>
        <v>454.12692127652946</v>
      </c>
      <c r="E967" s="40">
        <f t="shared" si="46"/>
        <v>0</v>
      </c>
      <c r="F967" s="40">
        <f t="shared" si="47"/>
        <v>0</v>
      </c>
    </row>
    <row r="968" spans="1:6" x14ac:dyDescent="0.3">
      <c r="A968" s="37">
        <v>42748</v>
      </c>
      <c r="B968" s="28">
        <v>29.76</v>
      </c>
      <c r="C968" s="28">
        <v>817.13990000000001</v>
      </c>
      <c r="D968" s="38">
        <f t="shared" si="45"/>
        <v>454.12692127652946</v>
      </c>
      <c r="E968" s="40">
        <f t="shared" si="46"/>
        <v>1.8621583343502834</v>
      </c>
      <c r="F968" s="40">
        <f t="shared" si="47"/>
        <v>-1.8621583343502834</v>
      </c>
    </row>
    <row r="969" spans="1:6" x14ac:dyDescent="0.3">
      <c r="A969" s="37">
        <v>42747</v>
      </c>
      <c r="B969" s="28">
        <v>29.8125</v>
      </c>
      <c r="C969" s="28">
        <v>813.63990000000001</v>
      </c>
      <c r="D969" s="38">
        <f t="shared" si="45"/>
        <v>452.26476294217917</v>
      </c>
      <c r="E969" s="40">
        <f t="shared" si="46"/>
        <v>7.8219234832261577</v>
      </c>
      <c r="F969" s="40">
        <f t="shared" si="47"/>
        <v>-7.8219234832261577</v>
      </c>
    </row>
    <row r="970" spans="1:6" x14ac:dyDescent="0.3">
      <c r="A970" s="37">
        <v>42746</v>
      </c>
      <c r="B970" s="28">
        <v>29.9375</v>
      </c>
      <c r="C970" s="28">
        <v>799.02</v>
      </c>
      <c r="D970" s="38">
        <f t="shared" si="45"/>
        <v>444.44283945895302</v>
      </c>
      <c r="E970" s="40">
        <f t="shared" si="46"/>
        <v>1.7553779410303036</v>
      </c>
      <c r="F970" s="40">
        <f t="shared" si="47"/>
        <v>-1.7553779410303036</v>
      </c>
    </row>
    <row r="971" spans="1:6" x14ac:dyDescent="0.3">
      <c r="A971" s="37">
        <v>42745</v>
      </c>
      <c r="B971" s="28">
        <v>29.7775</v>
      </c>
      <c r="C971" s="28">
        <v>795.8999</v>
      </c>
      <c r="D971" s="38">
        <f t="shared" si="45"/>
        <v>442.68746151792271</v>
      </c>
      <c r="E971" s="40">
        <f t="shared" si="46"/>
        <v>-0.53590886729557496</v>
      </c>
      <c r="F971" s="40">
        <f t="shared" si="47"/>
        <v>0.53590886729557496</v>
      </c>
    </row>
    <row r="972" spans="1:6" x14ac:dyDescent="0.3">
      <c r="A972" s="37">
        <v>42744</v>
      </c>
      <c r="B972" s="28">
        <v>29.747499999999999</v>
      </c>
      <c r="C972" s="28">
        <v>796.91989999999998</v>
      </c>
      <c r="D972" s="38">
        <f t="shared" si="45"/>
        <v>443.22337038521829</v>
      </c>
      <c r="E972" s="40">
        <f t="shared" si="46"/>
        <v>0.62566024907465589</v>
      </c>
      <c r="F972" s="40">
        <f t="shared" si="47"/>
        <v>-0.62566024907465589</v>
      </c>
    </row>
    <row r="973" spans="1:6" x14ac:dyDescent="0.3">
      <c r="A973" s="37">
        <v>42741</v>
      </c>
      <c r="B973" s="28">
        <v>29.477499999999999</v>
      </c>
      <c r="C973" s="28">
        <v>795.99</v>
      </c>
      <c r="D973" s="38">
        <f t="shared" si="45"/>
        <v>442.59771013614363</v>
      </c>
      <c r="E973" s="40">
        <f t="shared" si="46"/>
        <v>8.5252889675267625</v>
      </c>
      <c r="F973" s="40">
        <f t="shared" si="47"/>
        <v>-8.5252889675267625</v>
      </c>
    </row>
    <row r="974" spans="1:6" x14ac:dyDescent="0.3">
      <c r="A974" s="37">
        <v>42740</v>
      </c>
      <c r="B974" s="28">
        <v>29.1525</v>
      </c>
      <c r="C974" s="28">
        <v>780.45</v>
      </c>
      <c r="D974" s="38">
        <f t="shared" si="45"/>
        <v>434.07242116861687</v>
      </c>
      <c r="E974" s="40">
        <f t="shared" si="46"/>
        <v>12.609675595171723</v>
      </c>
      <c r="F974" s="40">
        <f t="shared" si="47"/>
        <v>-12.609675595171723</v>
      </c>
    </row>
    <row r="975" spans="1:6" x14ac:dyDescent="0.3">
      <c r="A975" s="37">
        <v>42739</v>
      </c>
      <c r="B975" s="28">
        <v>29.004999999999999</v>
      </c>
      <c r="C975" s="28">
        <v>757.17989999999998</v>
      </c>
      <c r="D975" s="38">
        <f t="shared" si="45"/>
        <v>421.46274557344515</v>
      </c>
      <c r="E975" s="40">
        <f t="shared" si="46"/>
        <v>1.8767687260902335</v>
      </c>
      <c r="F975" s="40">
        <f t="shared" si="47"/>
        <v>-1.8767687260902335</v>
      </c>
    </row>
    <row r="976" spans="1:6" x14ac:dyDescent="0.3">
      <c r="A976" s="37">
        <v>42738</v>
      </c>
      <c r="B976" s="28">
        <v>29.037500000000001</v>
      </c>
      <c r="C976" s="28">
        <v>753.66989999999998</v>
      </c>
      <c r="D976" s="38">
        <f t="shared" si="45"/>
        <v>419.58597684735491</v>
      </c>
      <c r="E976" s="40">
        <f t="shared" si="46"/>
        <v>2.085979078474395</v>
      </c>
      <c r="F976" s="40">
        <f t="shared" si="47"/>
        <v>-2.085979078474395</v>
      </c>
    </row>
    <row r="977" spans="1:6" x14ac:dyDescent="0.3">
      <c r="A977" s="37">
        <v>42737</v>
      </c>
      <c r="B977" s="28">
        <v>28.954999999999998</v>
      </c>
      <c r="C977" s="28">
        <v>749.87009999999998</v>
      </c>
      <c r="D977" s="38">
        <f t="shared" si="45"/>
        <v>417.49999776888052</v>
      </c>
      <c r="E977" s="40">
        <f t="shared" si="46"/>
        <v>0</v>
      </c>
      <c r="F977" s="40">
        <f t="shared" si="47"/>
        <v>0</v>
      </c>
    </row>
    <row r="978" spans="1:6" x14ac:dyDescent="0.3">
      <c r="A978" s="37">
        <v>42734</v>
      </c>
      <c r="B978" s="28">
        <v>28.954999999999998</v>
      </c>
      <c r="C978" s="28">
        <v>749.87009999999998</v>
      </c>
      <c r="D978" s="38">
        <f t="shared" si="45"/>
        <v>417.49999776888052</v>
      </c>
      <c r="E978" s="40">
        <f t="shared" si="46"/>
        <v>-8.3401000411373047</v>
      </c>
      <c r="F978" s="40">
        <f t="shared" si="47"/>
        <v>8.3401000411373047</v>
      </c>
    </row>
    <row r="979" spans="1:6" x14ac:dyDescent="0.3">
      <c r="A979" s="37">
        <v>42733</v>
      </c>
      <c r="B979" s="28">
        <v>29.182500000000001</v>
      </c>
      <c r="C979" s="28">
        <v>765.1499</v>
      </c>
      <c r="D979" s="38">
        <f t="shared" si="45"/>
        <v>425.84009781001782</v>
      </c>
      <c r="E979" s="40">
        <f t="shared" si="46"/>
        <v>-3.7654043592560811</v>
      </c>
      <c r="F979" s="40">
        <f t="shared" si="47"/>
        <v>3.7654043592560811</v>
      </c>
    </row>
    <row r="980" spans="1:6" x14ac:dyDescent="0.3">
      <c r="A980" s="37">
        <v>42732</v>
      </c>
      <c r="B980" s="28">
        <v>29.19</v>
      </c>
      <c r="C980" s="28">
        <v>772.12990000000002</v>
      </c>
      <c r="D980" s="38">
        <f t="shared" si="45"/>
        <v>429.6055021692739</v>
      </c>
      <c r="E980" s="40">
        <f t="shared" si="46"/>
        <v>0.33581150622643463</v>
      </c>
      <c r="F980" s="40">
        <f t="shared" si="47"/>
        <v>-0.33581150622643463</v>
      </c>
    </row>
    <row r="981" spans="1:6" x14ac:dyDescent="0.3">
      <c r="A981" s="37">
        <v>42731</v>
      </c>
      <c r="B981" s="28">
        <v>29.315000000000001</v>
      </c>
      <c r="C981" s="28">
        <v>771.3999</v>
      </c>
      <c r="D981" s="38">
        <f t="shared" si="45"/>
        <v>429.26969066304747</v>
      </c>
      <c r="E981" s="40">
        <f t="shared" si="46"/>
        <v>5.9113509840407232</v>
      </c>
      <c r="F981" s="40">
        <f t="shared" si="47"/>
        <v>-5.9113509840407232</v>
      </c>
    </row>
    <row r="982" spans="1:6" x14ac:dyDescent="0.3">
      <c r="A982" s="37">
        <v>42730</v>
      </c>
      <c r="B982" s="28">
        <v>29.13</v>
      </c>
      <c r="C982" s="28">
        <v>760.59010000000001</v>
      </c>
      <c r="D982" s="38">
        <f t="shared" si="45"/>
        <v>423.35833967900675</v>
      </c>
      <c r="E982" s="40">
        <f t="shared" si="46"/>
        <v>0</v>
      </c>
      <c r="F982" s="40">
        <f t="shared" si="47"/>
        <v>0</v>
      </c>
    </row>
    <row r="983" spans="1:6" x14ac:dyDescent="0.3">
      <c r="A983" s="37">
        <v>42727</v>
      </c>
      <c r="B983" s="28">
        <v>29.13</v>
      </c>
      <c r="C983" s="28">
        <v>760.59010000000001</v>
      </c>
      <c r="D983" s="38">
        <f t="shared" si="45"/>
        <v>423.35833967900675</v>
      </c>
      <c r="E983" s="40">
        <f t="shared" si="46"/>
        <v>-3.0725149969708809</v>
      </c>
      <c r="F983" s="40">
        <f t="shared" si="47"/>
        <v>3.0725149969708809</v>
      </c>
    </row>
    <row r="984" spans="1:6" x14ac:dyDescent="0.3">
      <c r="A984" s="37">
        <v>42726</v>
      </c>
      <c r="B984" s="28">
        <v>29.072500000000002</v>
      </c>
      <c r="C984" s="28">
        <v>766.34010000000001</v>
      </c>
      <c r="D984" s="38">
        <f t="shared" si="45"/>
        <v>426.43085467597763</v>
      </c>
      <c r="E984" s="40">
        <f t="shared" si="46"/>
        <v>-2.3847231597381437</v>
      </c>
      <c r="F984" s="40">
        <f t="shared" si="47"/>
        <v>2.3847231597381437</v>
      </c>
    </row>
    <row r="985" spans="1:6" x14ac:dyDescent="0.3">
      <c r="A985" s="37">
        <v>42725</v>
      </c>
      <c r="B985" s="28">
        <v>29.265000000000001</v>
      </c>
      <c r="C985" s="28">
        <v>770.6001</v>
      </c>
      <c r="D985" s="38">
        <f t="shared" si="45"/>
        <v>428.81557783571577</v>
      </c>
      <c r="E985" s="40">
        <f t="shared" si="46"/>
        <v>-0.32142323874973044</v>
      </c>
      <c r="F985" s="40">
        <f t="shared" si="47"/>
        <v>0.32142323874973044</v>
      </c>
    </row>
    <row r="986" spans="1:6" x14ac:dyDescent="0.3">
      <c r="A986" s="37">
        <v>42724</v>
      </c>
      <c r="B986" s="28">
        <v>29.237500000000001</v>
      </c>
      <c r="C986" s="28">
        <v>771.22</v>
      </c>
      <c r="D986" s="38">
        <f t="shared" si="45"/>
        <v>429.1370010744655</v>
      </c>
      <c r="E986" s="40">
        <f t="shared" si="46"/>
        <v>2.8491060476836765</v>
      </c>
      <c r="F986" s="40">
        <f t="shared" si="47"/>
        <v>-2.8491060476836765</v>
      </c>
    </row>
    <row r="987" spans="1:6" x14ac:dyDescent="0.3">
      <c r="A987" s="37">
        <v>42723</v>
      </c>
      <c r="B987" s="28">
        <v>29.16</v>
      </c>
      <c r="C987" s="28">
        <v>766</v>
      </c>
      <c r="D987" s="38">
        <f t="shared" si="45"/>
        <v>426.28789502678183</v>
      </c>
      <c r="E987" s="40">
        <f t="shared" si="46"/>
        <v>4.5128716595915535</v>
      </c>
      <c r="F987" s="40">
        <f t="shared" si="47"/>
        <v>-4.5128716595915535</v>
      </c>
    </row>
    <row r="988" spans="1:6" x14ac:dyDescent="0.3">
      <c r="A988" s="37">
        <v>42720</v>
      </c>
      <c r="B988" s="28">
        <v>28.9925</v>
      </c>
      <c r="C988" s="28">
        <v>757.77</v>
      </c>
      <c r="D988" s="38">
        <f t="shared" si="45"/>
        <v>421.77502336719027</v>
      </c>
      <c r="E988" s="40">
        <f t="shared" si="46"/>
        <v>-1.7235544989414393</v>
      </c>
      <c r="F988" s="40">
        <f t="shared" si="47"/>
        <v>1.7235544989414393</v>
      </c>
    </row>
    <row r="989" spans="1:6" x14ac:dyDescent="0.3">
      <c r="A989" s="37">
        <v>42719</v>
      </c>
      <c r="B989" s="28">
        <v>28.954999999999998</v>
      </c>
      <c r="C989" s="28">
        <v>761</v>
      </c>
      <c r="D989" s="38">
        <f t="shared" si="45"/>
        <v>423.49857786613171</v>
      </c>
      <c r="E989" s="40">
        <f t="shared" si="46"/>
        <v>-4.1421138854645392</v>
      </c>
      <c r="F989" s="40">
        <f t="shared" si="47"/>
        <v>4.1421138854645392</v>
      </c>
    </row>
    <row r="990" spans="1:6" x14ac:dyDescent="0.3">
      <c r="A990" s="37">
        <v>42718</v>
      </c>
      <c r="B990" s="28">
        <v>28.797499999999999</v>
      </c>
      <c r="C990" s="28">
        <v>768.82010000000002</v>
      </c>
      <c r="D990" s="38">
        <f t="shared" si="45"/>
        <v>427.64069175159625</v>
      </c>
      <c r="E990" s="40">
        <f t="shared" si="46"/>
        <v>-2.9750637594970613</v>
      </c>
      <c r="F990" s="40">
        <f t="shared" si="47"/>
        <v>2.9750637594970613</v>
      </c>
    </row>
    <row r="991" spans="1:6" x14ac:dyDescent="0.3">
      <c r="A991" s="37">
        <v>42717</v>
      </c>
      <c r="B991" s="28">
        <v>28.797499999999999</v>
      </c>
      <c r="C991" s="28">
        <v>774.34010000000001</v>
      </c>
      <c r="D991" s="38">
        <f t="shared" si="45"/>
        <v>430.61575551109331</v>
      </c>
      <c r="E991" s="40">
        <f t="shared" si="46"/>
        <v>7.8818639553779235</v>
      </c>
      <c r="F991" s="40">
        <f t="shared" si="47"/>
        <v>-7.8818639553779235</v>
      </c>
    </row>
    <row r="992" spans="1:6" x14ac:dyDescent="0.3">
      <c r="A992" s="37">
        <v>42716</v>
      </c>
      <c r="B992" s="28">
        <v>28.324999999999999</v>
      </c>
      <c r="C992" s="28">
        <v>760.12009999999998</v>
      </c>
      <c r="D992" s="38">
        <f t="shared" si="45"/>
        <v>422.73389155571539</v>
      </c>
      <c r="E992" s="40">
        <f t="shared" si="46"/>
        <v>-4.6775365276150183</v>
      </c>
      <c r="F992" s="40">
        <f t="shared" si="47"/>
        <v>4.6775365276150183</v>
      </c>
    </row>
    <row r="993" spans="1:6" x14ac:dyDescent="0.3">
      <c r="A993" s="37">
        <v>42713</v>
      </c>
      <c r="B993" s="28">
        <v>28.487500000000001</v>
      </c>
      <c r="C993" s="28">
        <v>768.65989999999999</v>
      </c>
      <c r="D993" s="38">
        <f t="shared" si="45"/>
        <v>427.41142808333041</v>
      </c>
      <c r="E993" s="40">
        <f t="shared" si="46"/>
        <v>0.92763552851619124</v>
      </c>
      <c r="F993" s="40">
        <f t="shared" si="47"/>
        <v>-0.92763552851619124</v>
      </c>
    </row>
    <row r="994" spans="1:6" x14ac:dyDescent="0.3">
      <c r="A994" s="37">
        <v>42712</v>
      </c>
      <c r="B994" s="28">
        <v>28.03</v>
      </c>
      <c r="C994" s="28">
        <v>767.33010000000002</v>
      </c>
      <c r="D994" s="38">
        <f t="shared" si="45"/>
        <v>426.48379255481422</v>
      </c>
      <c r="E994" s="40">
        <f t="shared" si="46"/>
        <v>-1.5396479852458356</v>
      </c>
      <c r="F994" s="40">
        <f t="shared" si="47"/>
        <v>1.5396479852458356</v>
      </c>
    </row>
    <row r="995" spans="1:6" x14ac:dyDescent="0.3">
      <c r="A995" s="37">
        <v>42711</v>
      </c>
      <c r="B995" s="28">
        <v>27.7575</v>
      </c>
      <c r="C995" s="28">
        <v>770.41989999999998</v>
      </c>
      <c r="D995" s="38">
        <f t="shared" si="45"/>
        <v>428.02344054006005</v>
      </c>
      <c r="E995" s="40">
        <f t="shared" si="46"/>
        <v>3.1965033890748487</v>
      </c>
      <c r="F995" s="40">
        <f t="shared" si="47"/>
        <v>-3.1965033890748487</v>
      </c>
    </row>
    <row r="996" spans="1:6" x14ac:dyDescent="0.3">
      <c r="A996" s="37">
        <v>42710</v>
      </c>
      <c r="B996" s="28">
        <v>27.487500000000001</v>
      </c>
      <c r="C996" s="28">
        <v>764.72</v>
      </c>
      <c r="D996" s="38">
        <f t="shared" si="45"/>
        <v>424.8269371509852</v>
      </c>
      <c r="E996" s="40">
        <f t="shared" si="46"/>
        <v>2.9855943577960034</v>
      </c>
      <c r="F996" s="40">
        <f t="shared" si="47"/>
        <v>-2.9855943577960034</v>
      </c>
    </row>
    <row r="997" spans="1:6" x14ac:dyDescent="0.3">
      <c r="A997" s="37">
        <v>42709</v>
      </c>
      <c r="B997" s="28">
        <v>27.2775</v>
      </c>
      <c r="C997" s="28">
        <v>759.36009999999999</v>
      </c>
      <c r="D997" s="38">
        <f t="shared" si="45"/>
        <v>421.8413427931892</v>
      </c>
      <c r="E997" s="40">
        <f t="shared" si="46"/>
        <v>10.159979673575322</v>
      </c>
      <c r="F997" s="40">
        <f t="shared" si="47"/>
        <v>-10.159979673575322</v>
      </c>
    </row>
    <row r="998" spans="1:6" x14ac:dyDescent="0.3">
      <c r="A998" s="37">
        <v>42706</v>
      </c>
      <c r="B998" s="28">
        <v>27.475000000000001</v>
      </c>
      <c r="C998" s="28">
        <v>740.34010000000001</v>
      </c>
      <c r="D998" s="38">
        <f t="shared" si="45"/>
        <v>411.68136311961388</v>
      </c>
      <c r="E998" s="40">
        <f t="shared" si="46"/>
        <v>-1.7365960265456692</v>
      </c>
      <c r="F998" s="40">
        <f t="shared" si="47"/>
        <v>1.7365960265456692</v>
      </c>
    </row>
    <row r="999" spans="1:6" x14ac:dyDescent="0.3">
      <c r="A999" s="37">
        <v>42705</v>
      </c>
      <c r="B999" s="28">
        <v>27.372499999999999</v>
      </c>
      <c r="C999" s="28">
        <v>743.6499</v>
      </c>
      <c r="D999" s="38">
        <f t="shared" si="45"/>
        <v>413.41795914615955</v>
      </c>
      <c r="E999" s="40">
        <f t="shared" si="46"/>
        <v>-3.8484342953625514</v>
      </c>
      <c r="F999" s="40">
        <f t="shared" si="47"/>
        <v>3.8484342953625514</v>
      </c>
    </row>
    <row r="1000" spans="1:6" x14ac:dyDescent="0.3">
      <c r="A1000" s="37">
        <v>42704</v>
      </c>
      <c r="B1000" s="28">
        <v>27.63</v>
      </c>
      <c r="C1000" s="28">
        <v>750.57010000000002</v>
      </c>
      <c r="D1000" s="38">
        <f t="shared" si="45"/>
        <v>417.2663934415221</v>
      </c>
      <c r="E1000" s="40">
        <f t="shared" si="46"/>
        <v>-6.5488721804587726</v>
      </c>
      <c r="F1000" s="40">
        <f t="shared" si="47"/>
        <v>6.5488721804587726</v>
      </c>
    </row>
    <row r="1001" spans="1:6" x14ac:dyDescent="0.3">
      <c r="A1001" s="37">
        <v>42703</v>
      </c>
      <c r="B1001" s="28">
        <v>27.864999999999998</v>
      </c>
      <c r="C1001" s="28">
        <v>762.52</v>
      </c>
      <c r="D1001" s="38">
        <f t="shared" si="45"/>
        <v>423.81526562198087</v>
      </c>
      <c r="E1001" s="40">
        <f t="shared" si="46"/>
        <v>-2.3032620877674503</v>
      </c>
      <c r="F1001" s="40">
        <f t="shared" si="47"/>
        <v>2.3032620877674503</v>
      </c>
    </row>
    <row r="1002" spans="1:6" x14ac:dyDescent="0.3">
      <c r="A1002" s="37">
        <v>42702</v>
      </c>
      <c r="B1002" s="28">
        <v>27.892499999999998</v>
      </c>
      <c r="C1002" s="28">
        <v>766.77</v>
      </c>
      <c r="D1002" s="38">
        <f t="shared" si="45"/>
        <v>426.11852770974832</v>
      </c>
      <c r="E1002" s="40">
        <f t="shared" si="46"/>
        <v>-7.3552782841964586</v>
      </c>
      <c r="F1002" s="40">
        <f t="shared" si="47"/>
        <v>7.3552782841964586</v>
      </c>
    </row>
    <row r="1003" spans="1:6" x14ac:dyDescent="0.3">
      <c r="A1003" s="37">
        <v>42699</v>
      </c>
      <c r="B1003" s="28">
        <v>27.947500000000002</v>
      </c>
      <c r="C1003" s="28">
        <v>780.37009999999998</v>
      </c>
      <c r="D1003" s="38">
        <f t="shared" si="45"/>
        <v>433.47380599394478</v>
      </c>
      <c r="E1003" s="40">
        <f t="shared" si="46"/>
        <v>0.1992856908595968</v>
      </c>
      <c r="F1003" s="40">
        <f t="shared" si="47"/>
        <v>-0.1992856908595968</v>
      </c>
    </row>
    <row r="1004" spans="1:6" x14ac:dyDescent="0.3">
      <c r="A1004" s="37">
        <v>42698</v>
      </c>
      <c r="B1004" s="28">
        <v>27.807500000000001</v>
      </c>
      <c r="C1004" s="28">
        <v>780.12009999999998</v>
      </c>
      <c r="D1004" s="38">
        <f t="shared" si="45"/>
        <v>433.27452030308518</v>
      </c>
      <c r="E1004" s="40">
        <f t="shared" si="46"/>
        <v>0</v>
      </c>
      <c r="F1004" s="40">
        <f t="shared" si="47"/>
        <v>0</v>
      </c>
    </row>
    <row r="1005" spans="1:6" x14ac:dyDescent="0.3">
      <c r="A1005" s="37">
        <v>42697</v>
      </c>
      <c r="B1005" s="28">
        <v>27.807500000000001</v>
      </c>
      <c r="C1005" s="28">
        <v>780.12009999999998</v>
      </c>
      <c r="D1005" s="38">
        <f t="shared" si="45"/>
        <v>433.27452030308518</v>
      </c>
      <c r="E1005" s="40">
        <f t="shared" si="46"/>
        <v>-2.8736839857340328</v>
      </c>
      <c r="F1005" s="40">
        <f t="shared" si="47"/>
        <v>2.8736839857340328</v>
      </c>
    </row>
    <row r="1006" spans="1:6" x14ac:dyDescent="0.3">
      <c r="A1006" s="37">
        <v>42696</v>
      </c>
      <c r="B1006" s="28">
        <v>27.95</v>
      </c>
      <c r="C1006" s="28">
        <v>785.33010000000002</v>
      </c>
      <c r="D1006" s="38">
        <f t="shared" si="45"/>
        <v>436.14820428881922</v>
      </c>
      <c r="E1006" s="40">
        <f t="shared" si="46"/>
        <v>2.8807832841856111</v>
      </c>
      <c r="F1006" s="40">
        <f t="shared" si="47"/>
        <v>-2.8807832841856111</v>
      </c>
    </row>
    <row r="1007" spans="1:6" x14ac:dyDescent="0.3">
      <c r="A1007" s="37">
        <v>42695</v>
      </c>
      <c r="B1007" s="28">
        <v>27.932500000000001</v>
      </c>
      <c r="C1007" s="28">
        <v>780</v>
      </c>
      <c r="D1007" s="38">
        <f t="shared" si="45"/>
        <v>433.2674210046336</v>
      </c>
      <c r="E1007" s="40">
        <f t="shared" si="46"/>
        <v>10.885520538987009</v>
      </c>
      <c r="F1007" s="40">
        <f t="shared" si="47"/>
        <v>-10.885520538987009</v>
      </c>
    </row>
    <row r="1008" spans="1:6" x14ac:dyDescent="0.3">
      <c r="A1008" s="37">
        <v>42692</v>
      </c>
      <c r="B1008" s="28">
        <v>27.515000000000001</v>
      </c>
      <c r="C1008" s="28">
        <v>760.15989999999999</v>
      </c>
      <c r="D1008" s="38">
        <f t="shared" si="45"/>
        <v>422.38190046564659</v>
      </c>
      <c r="E1008" s="40">
        <f t="shared" si="46"/>
        <v>2.039171283029475</v>
      </c>
      <c r="F1008" s="40">
        <f t="shared" si="47"/>
        <v>-2.039171283029475</v>
      </c>
    </row>
    <row r="1009" spans="1:6" x14ac:dyDescent="0.3">
      <c r="A1009" s="37">
        <v>42691</v>
      </c>
      <c r="B1009" s="28">
        <v>27.487500000000001</v>
      </c>
      <c r="C1009" s="28">
        <v>756.3999</v>
      </c>
      <c r="D1009" s="38">
        <f t="shared" si="45"/>
        <v>420.34272918261712</v>
      </c>
      <c r="E1009" s="40">
        <f t="shared" si="46"/>
        <v>5.3364374977962257</v>
      </c>
      <c r="F1009" s="40">
        <f t="shared" si="47"/>
        <v>-5.3364374977962257</v>
      </c>
    </row>
    <row r="1010" spans="1:6" x14ac:dyDescent="0.3">
      <c r="A1010" s="37">
        <v>42690</v>
      </c>
      <c r="B1010" s="28">
        <v>27.497499999999999</v>
      </c>
      <c r="C1010" s="28">
        <v>746.49</v>
      </c>
      <c r="D1010" s="38">
        <f t="shared" si="45"/>
        <v>415.00629168482089</v>
      </c>
      <c r="E1010" s="40">
        <f t="shared" si="46"/>
        <v>2.0835708897694758</v>
      </c>
      <c r="F1010" s="40">
        <f t="shared" si="47"/>
        <v>-2.0835708897694758</v>
      </c>
    </row>
    <row r="1011" spans="1:6" x14ac:dyDescent="0.3">
      <c r="A1011" s="37">
        <v>42689</v>
      </c>
      <c r="B1011" s="28">
        <v>26.7775</v>
      </c>
      <c r="C1011" s="28">
        <v>743.24</v>
      </c>
      <c r="D1011" s="38">
        <f t="shared" si="45"/>
        <v>412.92272079505142</v>
      </c>
      <c r="E1011" s="40">
        <f t="shared" si="46"/>
        <v>13.187992979138585</v>
      </c>
      <c r="F1011" s="40">
        <f t="shared" si="47"/>
        <v>-13.187992979138585</v>
      </c>
    </row>
    <row r="1012" spans="1:6" x14ac:dyDescent="0.3">
      <c r="A1012" s="37">
        <v>42688</v>
      </c>
      <c r="B1012" s="28">
        <v>26.427499999999998</v>
      </c>
      <c r="C1012" s="28">
        <v>719.07010000000002</v>
      </c>
      <c r="D1012" s="38">
        <f t="shared" si="45"/>
        <v>399.73472781591283</v>
      </c>
      <c r="E1012" s="40">
        <f t="shared" si="46"/>
        <v>-11.060331612597508</v>
      </c>
      <c r="F1012" s="40">
        <f t="shared" si="47"/>
        <v>11.060331612597508</v>
      </c>
    </row>
    <row r="1013" spans="1:6" x14ac:dyDescent="0.3">
      <c r="A1013" s="37">
        <v>42685</v>
      </c>
      <c r="B1013" s="28">
        <v>27.107500000000002</v>
      </c>
      <c r="C1013" s="28">
        <v>739.01</v>
      </c>
      <c r="D1013" s="38">
        <f t="shared" si="45"/>
        <v>410.79505942851034</v>
      </c>
      <c r="E1013" s="40">
        <f t="shared" si="46"/>
        <v>-1.7424778196827333</v>
      </c>
      <c r="F1013" s="40">
        <f t="shared" si="47"/>
        <v>1.7424778196827333</v>
      </c>
    </row>
    <row r="1014" spans="1:6" x14ac:dyDescent="0.3">
      <c r="A1014" s="37">
        <v>42684</v>
      </c>
      <c r="B1014" s="28">
        <v>26.947500000000002</v>
      </c>
      <c r="C1014" s="28">
        <v>742.37990000000002</v>
      </c>
      <c r="D1014" s="38">
        <f t="shared" si="45"/>
        <v>412.53753724819308</v>
      </c>
      <c r="E1014" s="40">
        <f t="shared" si="46"/>
        <v>-16.255497128795753</v>
      </c>
      <c r="F1014" s="40">
        <f t="shared" si="47"/>
        <v>16.255497128795753</v>
      </c>
    </row>
    <row r="1015" spans="1:6" x14ac:dyDescent="0.3">
      <c r="A1015" s="37">
        <v>42683</v>
      </c>
      <c r="B1015" s="28">
        <v>27.72</v>
      </c>
      <c r="C1015" s="28">
        <v>771.87990000000002</v>
      </c>
      <c r="D1015" s="38">
        <f t="shared" si="45"/>
        <v>428.79303437698883</v>
      </c>
      <c r="E1015" s="40">
        <f t="shared" si="46"/>
        <v>-8.5741089674668842</v>
      </c>
      <c r="F1015" s="40">
        <f t="shared" si="47"/>
        <v>8.5741089674668842</v>
      </c>
    </row>
    <row r="1016" spans="1:6" x14ac:dyDescent="0.3">
      <c r="A1016" s="37">
        <v>42682</v>
      </c>
      <c r="B1016" s="28">
        <v>27.765000000000001</v>
      </c>
      <c r="C1016" s="28">
        <v>787.75</v>
      </c>
      <c r="D1016" s="38">
        <f t="shared" si="45"/>
        <v>437.36714334445571</v>
      </c>
      <c r="E1016" s="40">
        <f t="shared" si="46"/>
        <v>1.5948422911665716</v>
      </c>
      <c r="F1016" s="40">
        <f t="shared" si="47"/>
        <v>-1.5948422911665716</v>
      </c>
    </row>
    <row r="1017" spans="1:6" x14ac:dyDescent="0.3">
      <c r="A1017" s="37">
        <v>42681</v>
      </c>
      <c r="B1017" s="28">
        <v>27.602499999999999</v>
      </c>
      <c r="C1017" s="28">
        <v>784.92989999999998</v>
      </c>
      <c r="D1017" s="38">
        <f t="shared" si="45"/>
        <v>435.77230105328914</v>
      </c>
      <c r="E1017" s="40">
        <f t="shared" si="46"/>
        <v>16.285053460469953</v>
      </c>
      <c r="F1017" s="40">
        <f t="shared" si="47"/>
        <v>-16.285053460469953</v>
      </c>
    </row>
    <row r="1018" spans="1:6" x14ac:dyDescent="0.3">
      <c r="A1018" s="37">
        <v>42678</v>
      </c>
      <c r="B1018" s="28">
        <v>27.21</v>
      </c>
      <c r="C1018" s="28">
        <v>755.05</v>
      </c>
      <c r="D1018" s="38">
        <f t="shared" si="45"/>
        <v>419.48724759281919</v>
      </c>
      <c r="E1018" s="40">
        <f t="shared" si="46"/>
        <v>-6.570857890996308</v>
      </c>
      <c r="F1018" s="40">
        <f t="shared" si="47"/>
        <v>6.570857890996308</v>
      </c>
    </row>
    <row r="1019" spans="1:6" x14ac:dyDescent="0.3">
      <c r="A1019" s="37">
        <v>42677</v>
      </c>
      <c r="B1019" s="28">
        <v>27.4575</v>
      </c>
      <c r="C1019" s="28">
        <v>767.03</v>
      </c>
      <c r="D1019" s="38">
        <f t="shared" si="45"/>
        <v>426.0581054838155</v>
      </c>
      <c r="E1019" s="40">
        <f t="shared" si="46"/>
        <v>0.58936128156949508</v>
      </c>
      <c r="F1019" s="40">
        <f t="shared" si="47"/>
        <v>-0.58936128156949508</v>
      </c>
    </row>
    <row r="1020" spans="1:6" x14ac:dyDescent="0.3">
      <c r="A1020" s="37">
        <v>42676</v>
      </c>
      <c r="B1020" s="28">
        <v>27.897500000000001</v>
      </c>
      <c r="C1020" s="28">
        <v>765.56010000000003</v>
      </c>
      <c r="D1020" s="38">
        <f t="shared" si="45"/>
        <v>425.468744202246</v>
      </c>
      <c r="E1020" s="40">
        <f t="shared" si="46"/>
        <v>-10.686738624502311</v>
      </c>
      <c r="F1020" s="40">
        <f t="shared" si="47"/>
        <v>10.686738624502311</v>
      </c>
    </row>
    <row r="1021" spans="1:6" x14ac:dyDescent="0.3">
      <c r="A1021" s="37">
        <v>42675</v>
      </c>
      <c r="B1021" s="28">
        <v>27.872499999999999</v>
      </c>
      <c r="C1021" s="28">
        <v>785.40989999999999</v>
      </c>
      <c r="D1021" s="38">
        <f t="shared" si="45"/>
        <v>436.15548282674831</v>
      </c>
      <c r="E1021" s="40">
        <f t="shared" si="46"/>
        <v>-2.6132076114840288</v>
      </c>
      <c r="F1021" s="40">
        <f t="shared" si="47"/>
        <v>2.6132076114840288</v>
      </c>
    </row>
    <row r="1022" spans="1:6" x14ac:dyDescent="0.3">
      <c r="A1022" s="37">
        <v>42674</v>
      </c>
      <c r="B1022" s="28">
        <v>28.385000000000002</v>
      </c>
      <c r="C1022" s="28">
        <v>789.82010000000002</v>
      </c>
      <c r="D1022" s="38">
        <f t="shared" si="45"/>
        <v>438.76869043823234</v>
      </c>
      <c r="E1022" s="40">
        <f t="shared" si="46"/>
        <v>7.2552243881137883</v>
      </c>
      <c r="F1022" s="40">
        <f t="shared" si="47"/>
        <v>-7.2552243881137883</v>
      </c>
    </row>
    <row r="1023" spans="1:6" x14ac:dyDescent="0.3">
      <c r="A1023" s="37">
        <v>42671</v>
      </c>
      <c r="B1023" s="28">
        <v>28.43</v>
      </c>
      <c r="C1023" s="28">
        <v>776.32010000000002</v>
      </c>
      <c r="D1023" s="38">
        <f t="shared" si="45"/>
        <v>431.51346605011855</v>
      </c>
      <c r="E1023" s="40">
        <f t="shared" si="46"/>
        <v>-22.745510567926317</v>
      </c>
      <c r="F1023" s="40">
        <f t="shared" si="47"/>
        <v>22.745510567926317</v>
      </c>
    </row>
    <row r="1024" spans="1:6" x14ac:dyDescent="0.3">
      <c r="A1024" s="37">
        <v>42670</v>
      </c>
      <c r="B1024" s="28">
        <v>28.62</v>
      </c>
      <c r="C1024" s="28">
        <v>818.36009999999999</v>
      </c>
      <c r="D1024" s="38">
        <f t="shared" si="45"/>
        <v>454.25897661804487</v>
      </c>
      <c r="E1024" s="40">
        <f t="shared" si="46"/>
        <v>-2.4077426647485822</v>
      </c>
      <c r="F1024" s="40">
        <f t="shared" si="47"/>
        <v>2.4077426647485822</v>
      </c>
    </row>
    <row r="1025" spans="1:6" x14ac:dyDescent="0.3">
      <c r="A1025" s="37">
        <v>42669</v>
      </c>
      <c r="B1025" s="28">
        <v>28.897500000000001</v>
      </c>
      <c r="C1025" s="28">
        <v>822.59010000000001</v>
      </c>
      <c r="D1025" s="38">
        <f t="shared" si="45"/>
        <v>456.66671928279345</v>
      </c>
      <c r="E1025" s="40">
        <f t="shared" si="46"/>
        <v>-7.0920000578352642</v>
      </c>
      <c r="F1025" s="40">
        <f t="shared" si="47"/>
        <v>7.0920000578352642</v>
      </c>
    </row>
    <row r="1026" spans="1:6" x14ac:dyDescent="0.3">
      <c r="A1026" s="37">
        <v>42668</v>
      </c>
      <c r="B1026" s="28">
        <v>29.5625</v>
      </c>
      <c r="C1026" s="28">
        <v>835.17989999999998</v>
      </c>
      <c r="D1026" s="38">
        <f t="shared" ref="D1026:D1089" si="48">B1026*$I$1+C1026*$I$2</f>
        <v>463.75871934062872</v>
      </c>
      <c r="E1026" s="40">
        <f t="shared" ref="E1026:E1089" si="49">D1026-D1027</f>
        <v>-1.4993279197125275</v>
      </c>
      <c r="F1026" s="40">
        <f t="shared" ref="F1026:F1089" si="50">-E1026</f>
        <v>1.4993279197125275</v>
      </c>
    </row>
    <row r="1027" spans="1:6" x14ac:dyDescent="0.3">
      <c r="A1027" s="37">
        <v>42667</v>
      </c>
      <c r="B1027" s="28">
        <v>29.412500000000001</v>
      </c>
      <c r="C1027" s="28">
        <v>838.09010000000001</v>
      </c>
      <c r="D1027" s="38">
        <f t="shared" si="48"/>
        <v>465.25804726034124</v>
      </c>
      <c r="E1027" s="40">
        <f t="shared" si="49"/>
        <v>10.415228455779356</v>
      </c>
      <c r="F1027" s="40">
        <f t="shared" si="50"/>
        <v>-10.415228455779356</v>
      </c>
    </row>
    <row r="1028" spans="1:6" x14ac:dyDescent="0.3">
      <c r="A1028" s="37">
        <v>42664</v>
      </c>
      <c r="B1028" s="28">
        <v>29.15</v>
      </c>
      <c r="C1028" s="28">
        <v>818.99</v>
      </c>
      <c r="D1028" s="38">
        <f t="shared" si="48"/>
        <v>454.84281880456189</v>
      </c>
      <c r="E1028" s="40">
        <f t="shared" si="49"/>
        <v>4.6197169602909298</v>
      </c>
      <c r="F1028" s="40">
        <f t="shared" si="50"/>
        <v>-4.6197169602909298</v>
      </c>
    </row>
    <row r="1029" spans="1:6" x14ac:dyDescent="0.3">
      <c r="A1029" s="37">
        <v>42663</v>
      </c>
      <c r="B1029" s="28">
        <v>29.265000000000001</v>
      </c>
      <c r="C1029" s="28">
        <v>810.32010000000002</v>
      </c>
      <c r="D1029" s="38">
        <f t="shared" si="48"/>
        <v>450.22310184427096</v>
      </c>
      <c r="E1029" s="40">
        <f t="shared" si="49"/>
        <v>-3.9789490830342515</v>
      </c>
      <c r="F1029" s="40">
        <f t="shared" si="50"/>
        <v>3.9789490830342515</v>
      </c>
    </row>
    <row r="1030" spans="1:6" x14ac:dyDescent="0.3">
      <c r="A1030" s="37">
        <v>42662</v>
      </c>
      <c r="B1030" s="28">
        <v>29.28</v>
      </c>
      <c r="C1030" s="28">
        <v>817.68989999999997</v>
      </c>
      <c r="D1030" s="38">
        <f t="shared" si="48"/>
        <v>454.20205092730521</v>
      </c>
      <c r="E1030" s="40">
        <f t="shared" si="49"/>
        <v>-1.8782494685467555E-2</v>
      </c>
      <c r="F1030" s="40">
        <f t="shared" si="50"/>
        <v>1.8782494685467555E-2</v>
      </c>
    </row>
    <row r="1031" spans="1:6" x14ac:dyDescent="0.3">
      <c r="A1031" s="37">
        <v>42661</v>
      </c>
      <c r="B1031" s="28">
        <v>29.3675</v>
      </c>
      <c r="C1031" s="28">
        <v>817.6499</v>
      </c>
      <c r="D1031" s="38">
        <f t="shared" si="48"/>
        <v>454.22083342199068</v>
      </c>
      <c r="E1031" s="40">
        <f t="shared" si="49"/>
        <v>2.5238412026177457</v>
      </c>
      <c r="F1031" s="40">
        <f t="shared" si="50"/>
        <v>-2.5238412026177457</v>
      </c>
    </row>
    <row r="1032" spans="1:6" x14ac:dyDescent="0.3">
      <c r="A1032" s="37">
        <v>42660</v>
      </c>
      <c r="B1032" s="28">
        <v>29.387499999999999</v>
      </c>
      <c r="C1032" s="28">
        <v>812.95</v>
      </c>
      <c r="D1032" s="38">
        <f t="shared" si="48"/>
        <v>451.69699221937293</v>
      </c>
      <c r="E1032" s="40">
        <f t="shared" si="49"/>
        <v>-5.4042186516984998</v>
      </c>
      <c r="F1032" s="40">
        <f t="shared" si="50"/>
        <v>5.4042186516984998</v>
      </c>
    </row>
    <row r="1033" spans="1:6" x14ac:dyDescent="0.3">
      <c r="A1033" s="37">
        <v>42657</v>
      </c>
      <c r="B1033" s="28">
        <v>29.407499999999999</v>
      </c>
      <c r="C1033" s="28">
        <v>822.96</v>
      </c>
      <c r="D1033" s="38">
        <f t="shared" si="48"/>
        <v>457.10121087107143</v>
      </c>
      <c r="E1033" s="40">
        <f t="shared" si="49"/>
        <v>-3.3313135545180899</v>
      </c>
      <c r="F1033" s="40">
        <f t="shared" si="50"/>
        <v>3.3313135545180899</v>
      </c>
    </row>
    <row r="1034" spans="1:6" x14ac:dyDescent="0.3">
      <c r="A1034" s="37">
        <v>42656</v>
      </c>
      <c r="B1034" s="28">
        <v>29.245000000000001</v>
      </c>
      <c r="C1034" s="28">
        <v>829.28</v>
      </c>
      <c r="D1034" s="38">
        <f t="shared" si="48"/>
        <v>460.43252442558952</v>
      </c>
      <c r="E1034" s="40">
        <f t="shared" si="49"/>
        <v>-2.6339489947830543</v>
      </c>
      <c r="F1034" s="40">
        <f t="shared" si="50"/>
        <v>2.6339489947830543</v>
      </c>
    </row>
    <row r="1035" spans="1:6" x14ac:dyDescent="0.3">
      <c r="A1035" s="37">
        <v>42655</v>
      </c>
      <c r="B1035" s="28">
        <v>29.335000000000001</v>
      </c>
      <c r="C1035" s="28">
        <v>834.09010000000001</v>
      </c>
      <c r="D1035" s="38">
        <f t="shared" si="48"/>
        <v>463.06647342037257</v>
      </c>
      <c r="E1035" s="40">
        <f t="shared" si="49"/>
        <v>1.7853130336508798</v>
      </c>
      <c r="F1035" s="40">
        <f t="shared" si="50"/>
        <v>-1.7853130336508798</v>
      </c>
    </row>
    <row r="1036" spans="1:6" x14ac:dyDescent="0.3">
      <c r="A1036" s="37">
        <v>42654</v>
      </c>
      <c r="B1036" s="28">
        <v>29.074999999999999</v>
      </c>
      <c r="C1036" s="28">
        <v>831</v>
      </c>
      <c r="D1036" s="38">
        <f t="shared" si="48"/>
        <v>461.28116038672169</v>
      </c>
      <c r="E1036" s="40">
        <f t="shared" si="49"/>
        <v>-5.743455498040305</v>
      </c>
      <c r="F1036" s="40">
        <f t="shared" si="50"/>
        <v>5.743455498040305</v>
      </c>
    </row>
    <row r="1037" spans="1:6" x14ac:dyDescent="0.3">
      <c r="A1037" s="37">
        <v>42653</v>
      </c>
      <c r="B1037" s="28">
        <v>29.012499999999999</v>
      </c>
      <c r="C1037" s="28">
        <v>841.71</v>
      </c>
      <c r="D1037" s="38">
        <f t="shared" si="48"/>
        <v>467.024615884762</v>
      </c>
      <c r="E1037" s="40">
        <f t="shared" si="49"/>
        <v>1.4582515684202235</v>
      </c>
      <c r="F1037" s="40">
        <f t="shared" si="50"/>
        <v>-1.4582515684202235</v>
      </c>
    </row>
    <row r="1038" spans="1:6" x14ac:dyDescent="0.3">
      <c r="A1038" s="37">
        <v>42650</v>
      </c>
      <c r="B1038" s="28">
        <v>28.515000000000001</v>
      </c>
      <c r="C1038" s="28">
        <v>839.42989999999998</v>
      </c>
      <c r="D1038" s="38">
        <f t="shared" si="48"/>
        <v>465.56636431634178</v>
      </c>
      <c r="E1038" s="40">
        <f t="shared" si="49"/>
        <v>-1.1822884770755309</v>
      </c>
      <c r="F1038" s="40">
        <f t="shared" si="50"/>
        <v>1.1822884770755309</v>
      </c>
    </row>
    <row r="1039" spans="1:6" x14ac:dyDescent="0.3">
      <c r="A1039" s="37">
        <v>42649</v>
      </c>
      <c r="B1039" s="28">
        <v>28.4725</v>
      </c>
      <c r="C1039" s="28">
        <v>841.65989999999999</v>
      </c>
      <c r="D1039" s="38">
        <f t="shared" si="48"/>
        <v>466.74865279341731</v>
      </c>
      <c r="E1039" s="40">
        <f t="shared" si="49"/>
        <v>-1.3584837958131857</v>
      </c>
      <c r="F1039" s="40">
        <f t="shared" si="50"/>
        <v>1.3584837958131857</v>
      </c>
    </row>
    <row r="1040" spans="1:6" x14ac:dyDescent="0.3">
      <c r="A1040" s="37">
        <v>42648</v>
      </c>
      <c r="B1040" s="28">
        <v>28.262499999999999</v>
      </c>
      <c r="C1040" s="28">
        <v>844.36009999999999</v>
      </c>
      <c r="D1040" s="38">
        <f t="shared" si="48"/>
        <v>468.10713658923049</v>
      </c>
      <c r="E1040" s="40">
        <f t="shared" si="49"/>
        <v>5.5732822182948212</v>
      </c>
      <c r="F1040" s="40">
        <f t="shared" si="50"/>
        <v>-5.5732822182948212</v>
      </c>
    </row>
    <row r="1041" spans="1:6" x14ac:dyDescent="0.3">
      <c r="A1041" s="37">
        <v>42647</v>
      </c>
      <c r="B1041" s="28">
        <v>28.25</v>
      </c>
      <c r="C1041" s="28">
        <v>834.03</v>
      </c>
      <c r="D1041" s="38">
        <f t="shared" si="48"/>
        <v>462.53385437093567</v>
      </c>
      <c r="E1041" s="40">
        <f t="shared" si="49"/>
        <v>-1.4052591375682937</v>
      </c>
      <c r="F1041" s="40">
        <f t="shared" si="50"/>
        <v>1.4052591375682937</v>
      </c>
    </row>
    <row r="1042" spans="1:6" x14ac:dyDescent="0.3">
      <c r="A1042" s="37">
        <v>42646</v>
      </c>
      <c r="B1042" s="28">
        <v>28.13</v>
      </c>
      <c r="C1042" s="28">
        <v>836.74</v>
      </c>
      <c r="D1042" s="38">
        <f t="shared" si="48"/>
        <v>463.93911350850397</v>
      </c>
      <c r="E1042" s="40">
        <f t="shared" si="49"/>
        <v>-0.36834925745580449</v>
      </c>
      <c r="F1042" s="40">
        <f t="shared" si="50"/>
        <v>0.36834925745580449</v>
      </c>
    </row>
    <row r="1043" spans="1:6" x14ac:dyDescent="0.3">
      <c r="A1043" s="37">
        <v>42643</v>
      </c>
      <c r="B1043" s="28">
        <v>28.262499999999999</v>
      </c>
      <c r="C1043" s="28">
        <v>837.31010000000003</v>
      </c>
      <c r="D1043" s="38">
        <f t="shared" si="48"/>
        <v>464.30746276595977</v>
      </c>
      <c r="E1043" s="40">
        <f t="shared" si="49"/>
        <v>4.5521463391542625</v>
      </c>
      <c r="F1043" s="40">
        <f t="shared" si="50"/>
        <v>-4.5521463391542625</v>
      </c>
    </row>
    <row r="1044" spans="1:6" x14ac:dyDescent="0.3">
      <c r="A1044" s="37">
        <v>42642</v>
      </c>
      <c r="B1044" s="28">
        <v>28.045000000000002</v>
      </c>
      <c r="C1044" s="28">
        <v>829.05</v>
      </c>
      <c r="D1044" s="38">
        <f t="shared" si="48"/>
        <v>459.75531642680551</v>
      </c>
      <c r="E1044" s="40">
        <f t="shared" si="49"/>
        <v>-2.615276191824023E-2</v>
      </c>
      <c r="F1044" s="40">
        <f t="shared" si="50"/>
        <v>2.615276191824023E-2</v>
      </c>
    </row>
    <row r="1045" spans="1:6" x14ac:dyDescent="0.3">
      <c r="A1045" s="37">
        <v>42641</v>
      </c>
      <c r="B1045" s="28">
        <v>28.487500000000001</v>
      </c>
      <c r="C1045" s="28">
        <v>828.72</v>
      </c>
      <c r="D1045" s="38">
        <f t="shared" si="48"/>
        <v>459.78146918872375</v>
      </c>
      <c r="E1045" s="40">
        <f t="shared" si="49"/>
        <v>6.8953655421360054</v>
      </c>
      <c r="F1045" s="40">
        <f t="shared" si="50"/>
        <v>-6.8953655421360054</v>
      </c>
    </row>
    <row r="1046" spans="1:6" x14ac:dyDescent="0.3">
      <c r="A1046" s="37">
        <v>42640</v>
      </c>
      <c r="B1046" s="28">
        <v>28.272500000000001</v>
      </c>
      <c r="C1046" s="28">
        <v>816.11009999999999</v>
      </c>
      <c r="D1046" s="38">
        <f t="shared" si="48"/>
        <v>452.88610364658774</v>
      </c>
      <c r="E1046" s="40">
        <f t="shared" si="49"/>
        <v>9.159698349430073</v>
      </c>
      <c r="F1046" s="40">
        <f t="shared" si="50"/>
        <v>-9.159698349430073</v>
      </c>
    </row>
    <row r="1047" spans="1:6" x14ac:dyDescent="0.3">
      <c r="A1047" s="37">
        <v>42639</v>
      </c>
      <c r="B1047" s="28">
        <v>28.22</v>
      </c>
      <c r="C1047" s="28">
        <v>799.15989999999999</v>
      </c>
      <c r="D1047" s="38">
        <f t="shared" si="48"/>
        <v>443.72640529715767</v>
      </c>
      <c r="E1047" s="40">
        <f t="shared" si="49"/>
        <v>-3.5322115745000815</v>
      </c>
      <c r="F1047" s="40">
        <f t="shared" si="50"/>
        <v>3.5322115745000815</v>
      </c>
    </row>
    <row r="1048" spans="1:6" x14ac:dyDescent="0.3">
      <c r="A1048" s="37">
        <v>42636</v>
      </c>
      <c r="B1048" s="28">
        <v>28.177499999999998</v>
      </c>
      <c r="C1048" s="28">
        <v>805.75</v>
      </c>
      <c r="D1048" s="38">
        <f t="shared" si="48"/>
        <v>447.25861687165775</v>
      </c>
      <c r="E1048" s="40">
        <f t="shared" si="49"/>
        <v>0.34576266170864756</v>
      </c>
      <c r="F1048" s="40">
        <f t="shared" si="50"/>
        <v>-0.34576266170864756</v>
      </c>
    </row>
    <row r="1049" spans="1:6" x14ac:dyDescent="0.3">
      <c r="A1049" s="37">
        <v>42635</v>
      </c>
      <c r="B1049" s="28">
        <v>28.655000000000001</v>
      </c>
      <c r="C1049" s="28">
        <v>804.7</v>
      </c>
      <c r="D1049" s="38">
        <f t="shared" si="48"/>
        <v>446.9128542099491</v>
      </c>
      <c r="E1049" s="40">
        <f t="shared" si="49"/>
        <v>8.1861819359440346</v>
      </c>
      <c r="F1049" s="40">
        <f t="shared" si="50"/>
        <v>-8.1861819359440346</v>
      </c>
    </row>
    <row r="1050" spans="1:6" x14ac:dyDescent="0.3">
      <c r="A1050" s="37">
        <v>42634</v>
      </c>
      <c r="B1050" s="28">
        <v>28.387499999999999</v>
      </c>
      <c r="C1050" s="28">
        <v>789.74</v>
      </c>
      <c r="D1050" s="38">
        <f t="shared" si="48"/>
        <v>438.72667227400507</v>
      </c>
      <c r="E1050" s="40">
        <f t="shared" si="49"/>
        <v>5.1286018676104277</v>
      </c>
      <c r="F1050" s="40">
        <f t="shared" si="50"/>
        <v>-5.1286018676104277</v>
      </c>
    </row>
    <row r="1051" spans="1:6" x14ac:dyDescent="0.3">
      <c r="A1051" s="37">
        <v>42633</v>
      </c>
      <c r="B1051" s="28">
        <v>28.392499999999998</v>
      </c>
      <c r="C1051" s="28">
        <v>780.22</v>
      </c>
      <c r="D1051" s="38">
        <f t="shared" si="48"/>
        <v>433.59807040639464</v>
      </c>
      <c r="E1051" s="40">
        <f t="shared" si="49"/>
        <v>2.7582729350811519</v>
      </c>
      <c r="F1051" s="40">
        <f t="shared" si="50"/>
        <v>-2.7582729350811519</v>
      </c>
    </row>
    <row r="1052" spans="1:6" x14ac:dyDescent="0.3">
      <c r="A1052" s="37">
        <v>42632</v>
      </c>
      <c r="B1052" s="28">
        <v>28.395</v>
      </c>
      <c r="C1052" s="28">
        <v>775.1001</v>
      </c>
      <c r="D1052" s="38">
        <f t="shared" si="48"/>
        <v>430.83979747131349</v>
      </c>
      <c r="E1052" s="40">
        <f t="shared" si="49"/>
        <v>-1.9976402521145928</v>
      </c>
      <c r="F1052" s="40">
        <f t="shared" si="50"/>
        <v>1.9976402521145928</v>
      </c>
    </row>
    <row r="1053" spans="1:6" x14ac:dyDescent="0.3">
      <c r="A1053" s="37">
        <v>42629</v>
      </c>
      <c r="B1053" s="28">
        <v>28.73</v>
      </c>
      <c r="C1053" s="28">
        <v>778.52</v>
      </c>
      <c r="D1053" s="38">
        <f t="shared" si="48"/>
        <v>432.83743772342808</v>
      </c>
      <c r="E1053" s="40">
        <f t="shared" si="49"/>
        <v>4.6841591238502929</v>
      </c>
      <c r="F1053" s="40">
        <f t="shared" si="50"/>
        <v>-4.6841591238502929</v>
      </c>
    </row>
    <row r="1054" spans="1:6" x14ac:dyDescent="0.3">
      <c r="A1054" s="37">
        <v>42628</v>
      </c>
      <c r="B1054" s="28">
        <v>28.892499999999998</v>
      </c>
      <c r="C1054" s="28">
        <v>769.68989999999997</v>
      </c>
      <c r="D1054" s="38">
        <f t="shared" si="48"/>
        <v>428.15327859957779</v>
      </c>
      <c r="E1054" s="40">
        <f t="shared" si="49"/>
        <v>5.0729425267030592</v>
      </c>
      <c r="F1054" s="40">
        <f t="shared" si="50"/>
        <v>-5.0729425267030592</v>
      </c>
    </row>
    <row r="1055" spans="1:6" x14ac:dyDescent="0.3">
      <c r="A1055" s="37">
        <v>42627</v>
      </c>
      <c r="B1055" s="28">
        <v>27.942499999999999</v>
      </c>
      <c r="C1055" s="28">
        <v>761.09010000000001</v>
      </c>
      <c r="D1055" s="38">
        <f t="shared" si="48"/>
        <v>423.08033607287473</v>
      </c>
      <c r="E1055" s="40">
        <f t="shared" si="49"/>
        <v>0.48346317333619027</v>
      </c>
      <c r="F1055" s="40">
        <f t="shared" si="50"/>
        <v>-0.48346317333619027</v>
      </c>
    </row>
    <row r="1056" spans="1:6" x14ac:dyDescent="0.3">
      <c r="A1056" s="37">
        <v>42626</v>
      </c>
      <c r="B1056" s="28">
        <v>26.987500000000001</v>
      </c>
      <c r="C1056" s="28">
        <v>761.01</v>
      </c>
      <c r="D1056" s="38">
        <f t="shared" si="48"/>
        <v>422.59687289953854</v>
      </c>
      <c r="E1056" s="40">
        <f t="shared" si="49"/>
        <v>-5.3590073747488418</v>
      </c>
      <c r="F1056" s="40">
        <f t="shared" si="50"/>
        <v>5.3590073747488418</v>
      </c>
    </row>
    <row r="1057" spans="1:6" x14ac:dyDescent="0.3">
      <c r="A1057" s="37">
        <v>42625</v>
      </c>
      <c r="B1057" s="28">
        <v>26.36</v>
      </c>
      <c r="C1057" s="28">
        <v>771.49</v>
      </c>
      <c r="D1057" s="38">
        <f t="shared" si="48"/>
        <v>427.95588027428738</v>
      </c>
      <c r="E1057" s="40">
        <f t="shared" si="49"/>
        <v>6.383509394122882</v>
      </c>
      <c r="F1057" s="40">
        <f t="shared" si="50"/>
        <v>-6.383509394122882</v>
      </c>
    </row>
    <row r="1058" spans="1:6" x14ac:dyDescent="0.3">
      <c r="A1058" s="37">
        <v>42622</v>
      </c>
      <c r="B1058" s="28">
        <v>25.782499999999999</v>
      </c>
      <c r="C1058" s="28">
        <v>760.13990000000001</v>
      </c>
      <c r="D1058" s="38">
        <f t="shared" si="48"/>
        <v>421.5723708801645</v>
      </c>
      <c r="E1058" s="40">
        <f t="shared" si="49"/>
        <v>-13.167521656453403</v>
      </c>
      <c r="F1058" s="40">
        <f t="shared" si="50"/>
        <v>13.167521656453403</v>
      </c>
    </row>
    <row r="1059" spans="1:6" x14ac:dyDescent="0.3">
      <c r="A1059" s="37">
        <v>42621</v>
      </c>
      <c r="B1059" s="28">
        <v>26.38</v>
      </c>
      <c r="C1059" s="28">
        <v>784.06010000000003</v>
      </c>
      <c r="D1059" s="38">
        <f t="shared" si="48"/>
        <v>434.7398925366179</v>
      </c>
      <c r="E1059" s="40">
        <f t="shared" si="49"/>
        <v>-0.55364746437862777</v>
      </c>
      <c r="F1059" s="40">
        <f t="shared" si="50"/>
        <v>0.55364746437862777</v>
      </c>
    </row>
    <row r="1060" spans="1:6" x14ac:dyDescent="0.3">
      <c r="A1060" s="37">
        <v>42620</v>
      </c>
      <c r="B1060" s="28">
        <v>27.09</v>
      </c>
      <c r="C1060" s="28">
        <v>784.48</v>
      </c>
      <c r="D1060" s="38">
        <f t="shared" si="48"/>
        <v>435.29354000099653</v>
      </c>
      <c r="E1060" s="40">
        <f t="shared" si="49"/>
        <v>-2.2900204584937001</v>
      </c>
      <c r="F1060" s="40">
        <f t="shared" si="50"/>
        <v>2.2900204584937001</v>
      </c>
    </row>
    <row r="1061" spans="1:6" x14ac:dyDescent="0.3">
      <c r="A1061" s="37">
        <v>42619</v>
      </c>
      <c r="B1061" s="28">
        <v>26.925000000000001</v>
      </c>
      <c r="C1061" s="28">
        <v>788.87009999999998</v>
      </c>
      <c r="D1061" s="38">
        <f t="shared" si="48"/>
        <v>437.58356045949023</v>
      </c>
      <c r="E1061" s="40">
        <f t="shared" si="49"/>
        <v>8.8517763694720202</v>
      </c>
      <c r="F1061" s="40">
        <f t="shared" si="50"/>
        <v>-8.8517763694720202</v>
      </c>
    </row>
    <row r="1062" spans="1:6" x14ac:dyDescent="0.3">
      <c r="A1062" s="37">
        <v>42618</v>
      </c>
      <c r="B1062" s="28">
        <v>26.932500000000001</v>
      </c>
      <c r="C1062" s="28">
        <v>772.43989999999997</v>
      </c>
      <c r="D1062" s="38">
        <f t="shared" si="48"/>
        <v>428.73178409001821</v>
      </c>
      <c r="E1062" s="40">
        <f t="shared" si="49"/>
        <v>0</v>
      </c>
      <c r="F1062" s="40">
        <f t="shared" si="50"/>
        <v>0</v>
      </c>
    </row>
    <row r="1063" spans="1:6" x14ac:dyDescent="0.3">
      <c r="A1063" s="37">
        <v>42615</v>
      </c>
      <c r="B1063" s="28">
        <v>26.932500000000001</v>
      </c>
      <c r="C1063" s="28">
        <v>772.43989999999997</v>
      </c>
      <c r="D1063" s="38">
        <f t="shared" si="48"/>
        <v>428.73178409001821</v>
      </c>
      <c r="E1063" s="40">
        <f t="shared" si="49"/>
        <v>1.0960607046482664</v>
      </c>
      <c r="F1063" s="40">
        <f t="shared" si="50"/>
        <v>-1.0960607046482664</v>
      </c>
    </row>
    <row r="1064" spans="1:6" x14ac:dyDescent="0.3">
      <c r="A1064" s="37">
        <v>42614</v>
      </c>
      <c r="B1064" s="28">
        <v>26.682500000000001</v>
      </c>
      <c r="C1064" s="28">
        <v>770.62009999999998</v>
      </c>
      <c r="D1064" s="38">
        <f t="shared" si="48"/>
        <v>427.63572338536994</v>
      </c>
      <c r="E1064" s="40">
        <f t="shared" si="49"/>
        <v>0.85960426802478196</v>
      </c>
      <c r="F1064" s="40">
        <f t="shared" si="50"/>
        <v>-0.85960426802478196</v>
      </c>
    </row>
    <row r="1065" spans="1:6" x14ac:dyDescent="0.3">
      <c r="A1065" s="37">
        <v>42613</v>
      </c>
      <c r="B1065" s="28">
        <v>26.524999999999999</v>
      </c>
      <c r="C1065" s="28">
        <v>769.15989999999999</v>
      </c>
      <c r="D1065" s="38">
        <f t="shared" si="48"/>
        <v>426.77611911734516</v>
      </c>
      <c r="E1065" s="40">
        <f t="shared" si="49"/>
        <v>0.86297629225833816</v>
      </c>
      <c r="F1065" s="40">
        <f t="shared" si="50"/>
        <v>-0.86297629225833816</v>
      </c>
    </row>
    <row r="1066" spans="1:6" x14ac:dyDescent="0.3">
      <c r="A1066" s="37">
        <v>42612</v>
      </c>
      <c r="B1066" s="28">
        <v>26.5</v>
      </c>
      <c r="C1066" s="28">
        <v>767.58010000000002</v>
      </c>
      <c r="D1066" s="38">
        <f t="shared" si="48"/>
        <v>425.91314282508682</v>
      </c>
      <c r="E1066" s="40">
        <f t="shared" si="49"/>
        <v>-2.0940037990328619</v>
      </c>
      <c r="F1066" s="40">
        <f t="shared" si="50"/>
        <v>2.0940037990328619</v>
      </c>
    </row>
    <row r="1067" spans="1:6" x14ac:dyDescent="0.3">
      <c r="A1067" s="37">
        <v>42611</v>
      </c>
      <c r="B1067" s="28">
        <v>26.704999999999998</v>
      </c>
      <c r="C1067" s="28">
        <v>771.29</v>
      </c>
      <c r="D1067" s="38">
        <f t="shared" si="48"/>
        <v>428.00714662411968</v>
      </c>
      <c r="E1067" s="40">
        <f t="shared" si="49"/>
        <v>1.2203891163104004</v>
      </c>
      <c r="F1067" s="40">
        <f t="shared" si="50"/>
        <v>-1.2203891163104004</v>
      </c>
    </row>
    <row r="1068" spans="1:6" x14ac:dyDescent="0.3">
      <c r="A1068" s="37">
        <v>42608</v>
      </c>
      <c r="B1068" s="28">
        <v>26.734999999999999</v>
      </c>
      <c r="C1068" s="28">
        <v>769</v>
      </c>
      <c r="D1068" s="38">
        <f t="shared" si="48"/>
        <v>426.78675750780928</v>
      </c>
      <c r="E1068" s="40">
        <f t="shared" si="49"/>
        <v>5.1984232083337361</v>
      </c>
      <c r="F1068" s="40">
        <f t="shared" si="50"/>
        <v>-5.1984232083337361</v>
      </c>
    </row>
    <row r="1069" spans="1:6" x14ac:dyDescent="0.3">
      <c r="A1069" s="37">
        <v>42607</v>
      </c>
      <c r="B1069" s="28">
        <v>26.892499999999998</v>
      </c>
      <c r="C1069" s="28">
        <v>759.22</v>
      </c>
      <c r="D1069" s="38">
        <f t="shared" si="48"/>
        <v>421.58833429947555</v>
      </c>
      <c r="E1069" s="40">
        <f t="shared" si="49"/>
        <v>1.0087333222013513</v>
      </c>
      <c r="F1069" s="40">
        <f t="shared" si="50"/>
        <v>-1.0087333222013513</v>
      </c>
    </row>
    <row r="1070" spans="1:6" x14ac:dyDescent="0.3">
      <c r="A1070" s="37">
        <v>42606</v>
      </c>
      <c r="B1070" s="28">
        <v>27.0075</v>
      </c>
      <c r="C1070" s="28">
        <v>757.25</v>
      </c>
      <c r="D1070" s="38">
        <f t="shared" si="48"/>
        <v>420.5796009772742</v>
      </c>
      <c r="E1070" s="40">
        <f t="shared" si="49"/>
        <v>-2.8971093258493283</v>
      </c>
      <c r="F1070" s="40">
        <f t="shared" si="50"/>
        <v>2.8971093258493283</v>
      </c>
    </row>
    <row r="1071" spans="1:6" x14ac:dyDescent="0.3">
      <c r="A1071" s="37">
        <v>42605</v>
      </c>
      <c r="B1071" s="28">
        <v>27.212499999999999</v>
      </c>
      <c r="C1071" s="28">
        <v>762.45</v>
      </c>
      <c r="D1071" s="38">
        <f t="shared" si="48"/>
        <v>423.47671030312353</v>
      </c>
      <c r="E1071" s="40">
        <f t="shared" si="49"/>
        <v>1.639901982998083</v>
      </c>
      <c r="F1071" s="40">
        <f t="shared" si="50"/>
        <v>-1.639901982998083</v>
      </c>
    </row>
    <row r="1072" spans="1:6" x14ac:dyDescent="0.3">
      <c r="A1072" s="37">
        <v>42604</v>
      </c>
      <c r="B1072" s="28">
        <v>27.127500000000001</v>
      </c>
      <c r="C1072" s="28">
        <v>759.48</v>
      </c>
      <c r="D1072" s="38">
        <f t="shared" si="48"/>
        <v>421.83680832012544</v>
      </c>
      <c r="E1072" s="40">
        <f t="shared" si="49"/>
        <v>1.0715202718525347</v>
      </c>
      <c r="F1072" s="40">
        <f t="shared" si="50"/>
        <v>-1.0715202718525347</v>
      </c>
    </row>
    <row r="1073" spans="1:6" x14ac:dyDescent="0.3">
      <c r="A1073" s="37">
        <v>42601</v>
      </c>
      <c r="B1073" s="28">
        <v>27.34</v>
      </c>
      <c r="C1073" s="28">
        <v>757.31010000000003</v>
      </c>
      <c r="D1073" s="38">
        <f t="shared" si="48"/>
        <v>420.76528804827291</v>
      </c>
      <c r="E1073" s="40">
        <f t="shared" si="49"/>
        <v>-3.8212432676074854</v>
      </c>
      <c r="F1073" s="40">
        <f t="shared" si="50"/>
        <v>3.8212432676074854</v>
      </c>
    </row>
    <row r="1074" spans="1:6" x14ac:dyDescent="0.3">
      <c r="A1074" s="37">
        <v>42600</v>
      </c>
      <c r="B1074" s="28">
        <v>27.27</v>
      </c>
      <c r="C1074" s="28">
        <v>764.46</v>
      </c>
      <c r="D1074" s="38">
        <f t="shared" si="48"/>
        <v>424.58653131588039</v>
      </c>
      <c r="E1074" s="40">
        <f t="shared" si="49"/>
        <v>-0.10770581542681157</v>
      </c>
      <c r="F1074" s="40">
        <f t="shared" si="50"/>
        <v>0.10770581542681157</v>
      </c>
    </row>
    <row r="1075" spans="1:6" x14ac:dyDescent="0.3">
      <c r="A1075" s="37">
        <v>42599</v>
      </c>
      <c r="B1075" s="28">
        <v>27.305</v>
      </c>
      <c r="C1075" s="28">
        <v>764.62990000000002</v>
      </c>
      <c r="D1075" s="38">
        <f t="shared" si="48"/>
        <v>424.6942371313072</v>
      </c>
      <c r="E1075" s="40">
        <f t="shared" si="49"/>
        <v>0.2994914242947857</v>
      </c>
      <c r="F1075" s="40">
        <f t="shared" si="50"/>
        <v>-0.2994914242947857</v>
      </c>
    </row>
    <row r="1076" spans="1:6" x14ac:dyDescent="0.3">
      <c r="A1076" s="37">
        <v>42598</v>
      </c>
      <c r="B1076" s="28">
        <v>27.344999999999999</v>
      </c>
      <c r="C1076" s="28">
        <v>764.04</v>
      </c>
      <c r="D1076" s="38">
        <f t="shared" si="48"/>
        <v>424.39474570701242</v>
      </c>
      <c r="E1076" s="40">
        <f t="shared" si="49"/>
        <v>-2.4099016550316605</v>
      </c>
      <c r="F1076" s="40">
        <f t="shared" si="50"/>
        <v>2.4099016550316605</v>
      </c>
    </row>
    <row r="1077" spans="1:6" x14ac:dyDescent="0.3">
      <c r="A1077" s="37">
        <v>42597</v>
      </c>
      <c r="B1077" s="28">
        <v>27.37</v>
      </c>
      <c r="C1077" s="28">
        <v>768.49</v>
      </c>
      <c r="D1077" s="38">
        <f t="shared" si="48"/>
        <v>426.80464736204408</v>
      </c>
      <c r="E1077" s="40">
        <f t="shared" si="49"/>
        <v>-2.0437867263343605</v>
      </c>
      <c r="F1077" s="40">
        <f t="shared" si="50"/>
        <v>2.0437867263343605</v>
      </c>
    </row>
    <row r="1078" spans="1:6" x14ac:dyDescent="0.3">
      <c r="A1078" s="37">
        <v>42594</v>
      </c>
      <c r="B1078" s="28">
        <v>27.045000000000002</v>
      </c>
      <c r="C1078" s="28">
        <v>772.56010000000003</v>
      </c>
      <c r="D1078" s="38">
        <f t="shared" si="48"/>
        <v>428.84843408837844</v>
      </c>
      <c r="E1078" s="40">
        <f t="shared" si="49"/>
        <v>0.74029713477244741</v>
      </c>
      <c r="F1078" s="40">
        <f t="shared" si="50"/>
        <v>-0.74029713477244741</v>
      </c>
    </row>
    <row r="1079" spans="1:6" x14ac:dyDescent="0.3">
      <c r="A1079" s="37">
        <v>42593</v>
      </c>
      <c r="B1079" s="28">
        <v>26.982500000000002</v>
      </c>
      <c r="C1079" s="28">
        <v>771.24</v>
      </c>
      <c r="D1079" s="38">
        <f t="shared" si="48"/>
        <v>428.10813695360599</v>
      </c>
      <c r="E1079" s="40">
        <f t="shared" si="49"/>
        <v>1.4362929320411695</v>
      </c>
      <c r="F1079" s="40">
        <f t="shared" si="50"/>
        <v>-1.4362929320411695</v>
      </c>
    </row>
    <row r="1080" spans="1:6" x14ac:dyDescent="0.3">
      <c r="A1080" s="37">
        <v>42592</v>
      </c>
      <c r="B1080" s="28">
        <v>27</v>
      </c>
      <c r="C1080" s="28">
        <v>768.56010000000003</v>
      </c>
      <c r="D1080" s="38">
        <f t="shared" si="48"/>
        <v>426.67184402156482</v>
      </c>
      <c r="E1080" s="40">
        <f t="shared" si="49"/>
        <v>4.1379773763082994E-2</v>
      </c>
      <c r="F1080" s="40">
        <f t="shared" si="50"/>
        <v>-4.1379773763082994E-2</v>
      </c>
    </row>
    <row r="1081" spans="1:6" x14ac:dyDescent="0.3">
      <c r="A1081" s="37">
        <v>42591</v>
      </c>
      <c r="B1081" s="28">
        <v>27.202500000000001</v>
      </c>
      <c r="C1081" s="28">
        <v>768.31010000000003</v>
      </c>
      <c r="D1081" s="38">
        <f t="shared" si="48"/>
        <v>426.63046424780174</v>
      </c>
      <c r="E1081" s="40">
        <f t="shared" si="49"/>
        <v>0.99389575463322899</v>
      </c>
      <c r="F1081" s="40">
        <f t="shared" si="50"/>
        <v>-0.99389575463322899</v>
      </c>
    </row>
    <row r="1082" spans="1:6" x14ac:dyDescent="0.3">
      <c r="A1082" s="37">
        <v>42590</v>
      </c>
      <c r="B1082" s="28">
        <v>27.092500000000001</v>
      </c>
      <c r="C1082" s="28">
        <v>766.56010000000003</v>
      </c>
      <c r="D1082" s="38">
        <f t="shared" si="48"/>
        <v>425.63656849316851</v>
      </c>
      <c r="E1082" s="40">
        <f t="shared" si="49"/>
        <v>0.4152323913760938</v>
      </c>
      <c r="F1082" s="40">
        <f t="shared" si="50"/>
        <v>-0.4152323913760938</v>
      </c>
    </row>
    <row r="1083" spans="1:6" x14ac:dyDescent="0.3">
      <c r="A1083" s="37">
        <v>42587</v>
      </c>
      <c r="B1083" s="28">
        <v>26.87</v>
      </c>
      <c r="C1083" s="28">
        <v>765.98</v>
      </c>
      <c r="D1083" s="38">
        <f t="shared" si="48"/>
        <v>425.22133610179242</v>
      </c>
      <c r="E1083" s="40">
        <f t="shared" si="49"/>
        <v>2.9935541709750737</v>
      </c>
      <c r="F1083" s="40">
        <f t="shared" si="50"/>
        <v>-2.9935541709750737</v>
      </c>
    </row>
    <row r="1084" spans="1:6" x14ac:dyDescent="0.3">
      <c r="A1084" s="37">
        <v>42586</v>
      </c>
      <c r="B1084" s="28">
        <v>26.467500000000001</v>
      </c>
      <c r="C1084" s="28">
        <v>760.77</v>
      </c>
      <c r="D1084" s="38">
        <f t="shared" si="48"/>
        <v>422.22778193081734</v>
      </c>
      <c r="E1084" s="40">
        <f t="shared" si="49"/>
        <v>3.3131045429172445</v>
      </c>
      <c r="F1084" s="40">
        <f t="shared" si="50"/>
        <v>-3.3131045429172445</v>
      </c>
    </row>
    <row r="1085" spans="1:6" x14ac:dyDescent="0.3">
      <c r="A1085" s="37">
        <v>42585</v>
      </c>
      <c r="B1085" s="28">
        <v>26.447500000000002</v>
      </c>
      <c r="C1085" s="28">
        <v>754.63990000000001</v>
      </c>
      <c r="D1085" s="38">
        <f t="shared" si="48"/>
        <v>418.9146773879001</v>
      </c>
      <c r="E1085" s="40">
        <f t="shared" si="49"/>
        <v>-3.0505447690942447</v>
      </c>
      <c r="F1085" s="40">
        <f t="shared" si="50"/>
        <v>3.0505447690942447</v>
      </c>
    </row>
    <row r="1086" spans="1:6" x14ac:dyDescent="0.3">
      <c r="A1086" s="37">
        <v>42584</v>
      </c>
      <c r="B1086" s="28">
        <v>26.12</v>
      </c>
      <c r="C1086" s="28">
        <v>760.58010000000002</v>
      </c>
      <c r="D1086" s="38">
        <f t="shared" si="48"/>
        <v>421.96522215699434</v>
      </c>
      <c r="E1086" s="40">
        <f t="shared" si="49"/>
        <v>-4.0398634938442797</v>
      </c>
      <c r="F1086" s="40">
        <f t="shared" si="50"/>
        <v>4.0398634938442797</v>
      </c>
    </row>
    <row r="1087" spans="1:6" x14ac:dyDescent="0.3">
      <c r="A1087" s="37">
        <v>42583</v>
      </c>
      <c r="B1087" s="28">
        <v>26.512499999999999</v>
      </c>
      <c r="C1087" s="28">
        <v>767.74</v>
      </c>
      <c r="D1087" s="38">
        <f t="shared" si="48"/>
        <v>426.00508565083862</v>
      </c>
      <c r="E1087" s="40">
        <f t="shared" si="49"/>
        <v>5.02494430010222</v>
      </c>
      <c r="F1087" s="40">
        <f t="shared" si="50"/>
        <v>-5.02494430010222</v>
      </c>
    </row>
    <row r="1088" spans="1:6" x14ac:dyDescent="0.3">
      <c r="A1088" s="37">
        <v>42580</v>
      </c>
      <c r="B1088" s="28">
        <v>26.052499999999998</v>
      </c>
      <c r="C1088" s="28">
        <v>758.81010000000003</v>
      </c>
      <c r="D1088" s="38">
        <f t="shared" si="48"/>
        <v>420.9801413507364</v>
      </c>
      <c r="E1088" s="40">
        <f t="shared" si="49"/>
        <v>3.326573348019167</v>
      </c>
      <c r="F1088" s="40">
        <f t="shared" si="50"/>
        <v>-3.326573348019167</v>
      </c>
    </row>
    <row r="1089" spans="1:6" x14ac:dyDescent="0.3">
      <c r="A1089" s="37">
        <v>42579</v>
      </c>
      <c r="B1089" s="28">
        <v>26.085000000000001</v>
      </c>
      <c r="C1089" s="28">
        <v>752.61009999999999</v>
      </c>
      <c r="D1089" s="38">
        <f t="shared" si="48"/>
        <v>417.65356800271724</v>
      </c>
      <c r="E1089" s="40">
        <f t="shared" si="49"/>
        <v>8.7513544715055218</v>
      </c>
      <c r="F1089" s="40">
        <f t="shared" si="50"/>
        <v>-8.7513544715055218</v>
      </c>
    </row>
    <row r="1090" spans="1:6" x14ac:dyDescent="0.3">
      <c r="A1090" s="37">
        <v>42578</v>
      </c>
      <c r="B1090" s="28">
        <v>25.737500000000001</v>
      </c>
      <c r="C1090" s="28">
        <v>736.66989999999998</v>
      </c>
      <c r="D1090" s="38">
        <f t="shared" ref="D1090:D1153" si="51">B1090*$I$1+C1090*$I$2</f>
        <v>408.90221353121171</v>
      </c>
      <c r="E1090" s="40">
        <f t="shared" ref="E1090:E1153" si="52">D1090-D1091</f>
        <v>1.3058014030967797</v>
      </c>
      <c r="F1090" s="40">
        <f t="shared" ref="F1090:F1153" si="53">-E1090</f>
        <v>-1.3058014030967797</v>
      </c>
    </row>
    <row r="1091" spans="1:6" x14ac:dyDescent="0.3">
      <c r="A1091" s="37">
        <v>42577</v>
      </c>
      <c r="B1091" s="28">
        <v>24.1675</v>
      </c>
      <c r="C1091" s="28">
        <v>735.59010000000001</v>
      </c>
      <c r="D1091" s="38">
        <f t="shared" si="51"/>
        <v>407.59641212811493</v>
      </c>
      <c r="E1091" s="40">
        <f t="shared" si="52"/>
        <v>-2.2438465821489899</v>
      </c>
      <c r="F1091" s="40">
        <f t="shared" si="53"/>
        <v>2.2438465821489899</v>
      </c>
    </row>
    <row r="1092" spans="1:6" x14ac:dyDescent="0.3">
      <c r="A1092" s="37">
        <v>42576</v>
      </c>
      <c r="B1092" s="28">
        <v>24.335000000000001</v>
      </c>
      <c r="C1092" s="28">
        <v>739.61009999999999</v>
      </c>
      <c r="D1092" s="38">
        <f t="shared" si="51"/>
        <v>409.84025871026392</v>
      </c>
      <c r="E1092" s="40">
        <f t="shared" si="52"/>
        <v>-2.9816872638995733</v>
      </c>
      <c r="F1092" s="40">
        <f t="shared" si="53"/>
        <v>2.9816872638995733</v>
      </c>
    </row>
    <row r="1093" spans="1:6" x14ac:dyDescent="0.3">
      <c r="A1093" s="37">
        <v>42573</v>
      </c>
      <c r="B1093" s="28">
        <v>24.664999999999999</v>
      </c>
      <c r="C1093" s="28">
        <v>744.86009999999999</v>
      </c>
      <c r="D1093" s="38">
        <f t="shared" si="51"/>
        <v>412.8219459741635</v>
      </c>
      <c r="E1093" s="40">
        <f t="shared" si="52"/>
        <v>0.14311090634760149</v>
      </c>
      <c r="F1093" s="40">
        <f t="shared" si="53"/>
        <v>-0.14311090634760149</v>
      </c>
    </row>
    <row r="1094" spans="1:6" x14ac:dyDescent="0.3">
      <c r="A1094" s="37">
        <v>42572</v>
      </c>
      <c r="B1094" s="28">
        <v>24.857500000000002</v>
      </c>
      <c r="C1094" s="28">
        <v>744.42989999999998</v>
      </c>
      <c r="D1094" s="38">
        <f t="shared" si="51"/>
        <v>412.6788350678159</v>
      </c>
      <c r="E1094" s="40">
        <f t="shared" si="52"/>
        <v>-0.75640105217280507</v>
      </c>
      <c r="F1094" s="40">
        <f t="shared" si="53"/>
        <v>0.75640105217280507</v>
      </c>
    </row>
    <row r="1095" spans="1:6" x14ac:dyDescent="0.3">
      <c r="A1095" s="37">
        <v>42571</v>
      </c>
      <c r="B1095" s="28">
        <v>24.99</v>
      </c>
      <c r="C1095" s="28">
        <v>745.72</v>
      </c>
      <c r="D1095" s="38">
        <f t="shared" si="51"/>
        <v>413.4352361199887</v>
      </c>
      <c r="E1095" s="40">
        <f t="shared" si="52"/>
        <v>3.1201773474111292</v>
      </c>
      <c r="F1095" s="40">
        <f t="shared" si="53"/>
        <v>-3.1201773474111292</v>
      </c>
    </row>
    <row r="1096" spans="1:6" x14ac:dyDescent="0.3">
      <c r="A1096" s="37">
        <v>42570</v>
      </c>
      <c r="B1096" s="28">
        <v>24.967500000000001</v>
      </c>
      <c r="C1096" s="28">
        <v>739.95</v>
      </c>
      <c r="D1096" s="38">
        <f t="shared" si="51"/>
        <v>410.31505877257757</v>
      </c>
      <c r="E1096" s="40">
        <f t="shared" si="52"/>
        <v>2.0957245005213849</v>
      </c>
      <c r="F1096" s="40">
        <f t="shared" si="53"/>
        <v>-2.0957245005213849</v>
      </c>
    </row>
    <row r="1097" spans="1:6" x14ac:dyDescent="0.3">
      <c r="A1097" s="37">
        <v>42569</v>
      </c>
      <c r="B1097" s="28">
        <v>24.9575</v>
      </c>
      <c r="C1097" s="28">
        <v>736.07010000000002</v>
      </c>
      <c r="D1097" s="38">
        <f t="shared" si="51"/>
        <v>408.21933427205619</v>
      </c>
      <c r="E1097" s="40">
        <f t="shared" si="52"/>
        <v>0.46067589571867984</v>
      </c>
      <c r="F1097" s="40">
        <f t="shared" si="53"/>
        <v>-0.46067589571867984</v>
      </c>
    </row>
    <row r="1098" spans="1:6" x14ac:dyDescent="0.3">
      <c r="A1098" s="37">
        <v>42566</v>
      </c>
      <c r="B1098" s="28">
        <v>24.695</v>
      </c>
      <c r="C1098" s="28">
        <v>735.43989999999997</v>
      </c>
      <c r="D1098" s="38">
        <f t="shared" si="51"/>
        <v>407.75865837633751</v>
      </c>
      <c r="E1098" s="40">
        <f t="shared" si="52"/>
        <v>-3.1056208517537698</v>
      </c>
      <c r="F1098" s="40">
        <f t="shared" si="53"/>
        <v>3.1056208517537698</v>
      </c>
    </row>
    <row r="1099" spans="1:6" x14ac:dyDescent="0.3">
      <c r="A1099" s="37">
        <v>42565</v>
      </c>
      <c r="B1099" s="28">
        <v>24.697500000000002</v>
      </c>
      <c r="C1099" s="28">
        <v>741.2</v>
      </c>
      <c r="D1099" s="38">
        <f t="shared" si="51"/>
        <v>410.86427922809128</v>
      </c>
      <c r="E1099" s="40">
        <f t="shared" si="52"/>
        <v>-0.54936128156941777</v>
      </c>
      <c r="F1099" s="40">
        <f t="shared" si="53"/>
        <v>0.54936128156941777</v>
      </c>
    </row>
    <row r="1100" spans="1:6" x14ac:dyDescent="0.3">
      <c r="A1100" s="37">
        <v>42564</v>
      </c>
      <c r="B1100" s="28">
        <v>24.217500000000001</v>
      </c>
      <c r="C1100" s="28">
        <v>742.62990000000002</v>
      </c>
      <c r="D1100" s="38">
        <f t="shared" si="51"/>
        <v>411.41364050966069</v>
      </c>
      <c r="E1100" s="40">
        <f t="shared" si="52"/>
        <v>-3.0708481915650054</v>
      </c>
      <c r="F1100" s="40">
        <f t="shared" si="53"/>
        <v>3.0708481915650054</v>
      </c>
    </row>
    <row r="1101" spans="1:6" x14ac:dyDescent="0.3">
      <c r="A1101" s="37">
        <v>42563</v>
      </c>
      <c r="B1101" s="28">
        <v>24.355</v>
      </c>
      <c r="C1101" s="28">
        <v>748.21</v>
      </c>
      <c r="D1101" s="38">
        <f t="shared" si="51"/>
        <v>414.4844887012257</v>
      </c>
      <c r="E1101" s="40">
        <f t="shared" si="52"/>
        <v>-2.951297491656419</v>
      </c>
      <c r="F1101" s="40">
        <f t="shared" si="53"/>
        <v>2.951297491656419</v>
      </c>
    </row>
    <row r="1102" spans="1:6" x14ac:dyDescent="0.3">
      <c r="A1102" s="37">
        <v>42562</v>
      </c>
      <c r="B1102" s="28">
        <v>24.245000000000001</v>
      </c>
      <c r="C1102" s="28">
        <v>753.78</v>
      </c>
      <c r="D1102" s="38">
        <f t="shared" si="51"/>
        <v>417.43578619288212</v>
      </c>
      <c r="E1102" s="40">
        <f t="shared" si="52"/>
        <v>4.3300418251545807</v>
      </c>
      <c r="F1102" s="40">
        <f t="shared" si="53"/>
        <v>-4.3300418251545807</v>
      </c>
    </row>
    <row r="1103" spans="1:6" x14ac:dyDescent="0.3">
      <c r="A1103" s="37">
        <v>42559</v>
      </c>
      <c r="B1103" s="28">
        <v>24.17</v>
      </c>
      <c r="C1103" s="28">
        <v>745.81010000000003</v>
      </c>
      <c r="D1103" s="38">
        <f t="shared" si="51"/>
        <v>413.10574436772754</v>
      </c>
      <c r="E1103" s="40">
        <f t="shared" si="52"/>
        <v>5.0652902793924</v>
      </c>
      <c r="F1103" s="40">
        <f t="shared" si="53"/>
        <v>-5.0652902793924</v>
      </c>
    </row>
    <row r="1104" spans="1:6" x14ac:dyDescent="0.3">
      <c r="A1104" s="37">
        <v>42558</v>
      </c>
      <c r="B1104" s="28">
        <v>23.984999999999999</v>
      </c>
      <c r="C1104" s="28">
        <v>736.57010000000002</v>
      </c>
      <c r="D1104" s="38">
        <f t="shared" si="51"/>
        <v>408.04045408833514</v>
      </c>
      <c r="E1104" s="40">
        <f t="shared" si="52"/>
        <v>-0.51326274370018155</v>
      </c>
      <c r="F1104" s="40">
        <f t="shared" si="53"/>
        <v>0.51326274370018155</v>
      </c>
    </row>
    <row r="1105" spans="1:6" x14ac:dyDescent="0.3">
      <c r="A1105" s="37">
        <v>42557</v>
      </c>
      <c r="B1105" s="28">
        <v>23.8825</v>
      </c>
      <c r="C1105" s="28">
        <v>737.61009999999999</v>
      </c>
      <c r="D1105" s="38">
        <f t="shared" si="51"/>
        <v>408.55371683203532</v>
      </c>
      <c r="E1105" s="40">
        <f t="shared" si="52"/>
        <v>5.1877577437110745</v>
      </c>
      <c r="F1105" s="40">
        <f t="shared" si="53"/>
        <v>-5.1877577437110745</v>
      </c>
    </row>
    <row r="1106" spans="1:6" x14ac:dyDescent="0.3">
      <c r="A1106" s="37">
        <v>42556</v>
      </c>
      <c r="B1106" s="28">
        <v>23.747499999999999</v>
      </c>
      <c r="C1106" s="28">
        <v>728.1001</v>
      </c>
      <c r="D1106" s="38">
        <f t="shared" si="51"/>
        <v>403.36595908832425</v>
      </c>
      <c r="E1106" s="40">
        <f t="shared" si="52"/>
        <v>1.2006591769242618</v>
      </c>
      <c r="F1106" s="40">
        <f t="shared" si="53"/>
        <v>-1.2006591769242618</v>
      </c>
    </row>
    <row r="1107" spans="1:6" x14ac:dyDescent="0.3">
      <c r="A1107" s="37">
        <v>42555</v>
      </c>
      <c r="B1107" s="28">
        <v>23.9725</v>
      </c>
      <c r="C1107" s="28">
        <v>725.67989999999998</v>
      </c>
      <c r="D1107" s="38">
        <f t="shared" si="51"/>
        <v>402.16529991139998</v>
      </c>
      <c r="E1107" s="40">
        <f t="shared" si="52"/>
        <v>0</v>
      </c>
      <c r="F1107" s="40">
        <f t="shared" si="53"/>
        <v>0</v>
      </c>
    </row>
    <row r="1108" spans="1:6" x14ac:dyDescent="0.3">
      <c r="A1108" s="37">
        <v>42552</v>
      </c>
      <c r="B1108" s="28">
        <v>23.9725</v>
      </c>
      <c r="C1108" s="28">
        <v>725.67989999999998</v>
      </c>
      <c r="D1108" s="38">
        <f t="shared" si="51"/>
        <v>402.16529991139998</v>
      </c>
      <c r="E1108" s="40">
        <f t="shared" si="52"/>
        <v>5.4552634574683339</v>
      </c>
      <c r="F1108" s="40">
        <f t="shared" si="53"/>
        <v>-5.4552634574683339</v>
      </c>
    </row>
    <row r="1109" spans="1:6" x14ac:dyDescent="0.3">
      <c r="A1109" s="37">
        <v>42551</v>
      </c>
      <c r="B1109" s="28">
        <v>23.9</v>
      </c>
      <c r="C1109" s="28">
        <v>715.62009999999998</v>
      </c>
      <c r="D1109" s="38">
        <f t="shared" si="51"/>
        <v>396.71003645393165</v>
      </c>
      <c r="E1109" s="40">
        <f t="shared" si="52"/>
        <v>0.14909096872116834</v>
      </c>
      <c r="F1109" s="40">
        <f t="shared" si="53"/>
        <v>-0.14909096872116834</v>
      </c>
    </row>
    <row r="1110" spans="1:6" x14ac:dyDescent="0.3">
      <c r="A1110" s="37">
        <v>42550</v>
      </c>
      <c r="B1110" s="28">
        <v>23.6</v>
      </c>
      <c r="C1110" s="28">
        <v>715.6001</v>
      </c>
      <c r="D1110" s="38">
        <f t="shared" si="51"/>
        <v>396.56094548521048</v>
      </c>
      <c r="E1110" s="40">
        <f t="shared" si="52"/>
        <v>4.216464647686621</v>
      </c>
      <c r="F1110" s="40">
        <f t="shared" si="53"/>
        <v>-4.216464647686621</v>
      </c>
    </row>
    <row r="1111" spans="1:6" x14ac:dyDescent="0.3">
      <c r="A1111" s="37">
        <v>42549</v>
      </c>
      <c r="B1111" s="28">
        <v>23.397500000000001</v>
      </c>
      <c r="C1111" s="28">
        <v>707.95</v>
      </c>
      <c r="D1111" s="38">
        <f t="shared" si="51"/>
        <v>392.34448083752386</v>
      </c>
      <c r="E1111" s="40">
        <f t="shared" si="52"/>
        <v>9.1199588871151605</v>
      </c>
      <c r="F1111" s="40">
        <f t="shared" si="53"/>
        <v>-9.1199588871151605</v>
      </c>
    </row>
    <row r="1112" spans="1:6" x14ac:dyDescent="0.3">
      <c r="A1112" s="37">
        <v>42548</v>
      </c>
      <c r="B1112" s="28">
        <v>23.01</v>
      </c>
      <c r="C1112" s="28">
        <v>691.36009999999999</v>
      </c>
      <c r="D1112" s="38">
        <f t="shared" si="51"/>
        <v>383.2245219504087</v>
      </c>
      <c r="E1112" s="40">
        <f t="shared" si="52"/>
        <v>-4.2528017006472396</v>
      </c>
      <c r="F1112" s="40">
        <f t="shared" si="53"/>
        <v>4.2528017006472396</v>
      </c>
    </row>
    <row r="1113" spans="1:6" x14ac:dyDescent="0.3">
      <c r="A1113" s="37">
        <v>42545</v>
      </c>
      <c r="B1113" s="28">
        <v>23.35</v>
      </c>
      <c r="C1113" s="28">
        <v>698.96</v>
      </c>
      <c r="D1113" s="38">
        <f t="shared" si="51"/>
        <v>387.47732365105594</v>
      </c>
      <c r="E1113" s="40">
        <f t="shared" si="52"/>
        <v>-12.772029635559477</v>
      </c>
      <c r="F1113" s="40">
        <f t="shared" si="53"/>
        <v>12.772029635559477</v>
      </c>
    </row>
    <row r="1114" spans="1:6" x14ac:dyDescent="0.3">
      <c r="A1114" s="37">
        <v>42544</v>
      </c>
      <c r="B1114" s="28">
        <v>24.024999999999999</v>
      </c>
      <c r="C1114" s="28">
        <v>722.08010000000002</v>
      </c>
      <c r="D1114" s="38">
        <f t="shared" si="51"/>
        <v>400.24935328661542</v>
      </c>
      <c r="E1114" s="40">
        <f t="shared" si="52"/>
        <v>6.2506631688579546</v>
      </c>
      <c r="F1114" s="40">
        <f t="shared" si="53"/>
        <v>-6.2506631688579546</v>
      </c>
    </row>
    <row r="1115" spans="1:6" x14ac:dyDescent="0.3">
      <c r="A1115" s="37">
        <v>42543</v>
      </c>
      <c r="B1115" s="28">
        <v>23.887499999999999</v>
      </c>
      <c r="C1115" s="28">
        <v>710.6001</v>
      </c>
      <c r="D1115" s="38">
        <f t="shared" si="51"/>
        <v>393.99869011775746</v>
      </c>
      <c r="E1115" s="40">
        <f t="shared" si="52"/>
        <v>-2.8548690373586965</v>
      </c>
      <c r="F1115" s="40">
        <f t="shared" si="53"/>
        <v>2.8548690373586965</v>
      </c>
    </row>
    <row r="1116" spans="1:6" x14ac:dyDescent="0.3">
      <c r="A1116" s="37">
        <v>42542</v>
      </c>
      <c r="B1116" s="28">
        <v>23.977499999999999</v>
      </c>
      <c r="C1116" s="28">
        <v>715.82010000000002</v>
      </c>
      <c r="D1116" s="38">
        <f t="shared" si="51"/>
        <v>396.85355915511616</v>
      </c>
      <c r="E1116" s="40">
        <f t="shared" si="52"/>
        <v>1.0689334238709307</v>
      </c>
      <c r="F1116" s="40">
        <f t="shared" si="53"/>
        <v>-1.0689334238709307</v>
      </c>
    </row>
    <row r="1117" spans="1:6" x14ac:dyDescent="0.3">
      <c r="A1117" s="37">
        <v>42541</v>
      </c>
      <c r="B1117" s="28">
        <v>23.774999999999999</v>
      </c>
      <c r="C1117" s="28">
        <v>714.01</v>
      </c>
      <c r="D1117" s="38">
        <f t="shared" si="51"/>
        <v>395.78462573124523</v>
      </c>
      <c r="E1117" s="40">
        <f t="shared" si="52"/>
        <v>4.0804256376657122</v>
      </c>
      <c r="F1117" s="40">
        <f t="shared" si="53"/>
        <v>-4.0804256376657122</v>
      </c>
    </row>
    <row r="1118" spans="1:6" x14ac:dyDescent="0.3">
      <c r="A1118" s="37">
        <v>42538</v>
      </c>
      <c r="B1118" s="28">
        <v>23.8325</v>
      </c>
      <c r="C1118" s="28">
        <v>706.38990000000001</v>
      </c>
      <c r="D1118" s="38">
        <f t="shared" si="51"/>
        <v>391.70420009357952</v>
      </c>
      <c r="E1118" s="40">
        <f t="shared" si="52"/>
        <v>-6.2491750227287639</v>
      </c>
      <c r="F1118" s="40">
        <f t="shared" si="53"/>
        <v>6.2491750227287639</v>
      </c>
    </row>
    <row r="1119" spans="1:6" x14ac:dyDescent="0.3">
      <c r="A1119" s="37">
        <v>42537</v>
      </c>
      <c r="B1119" s="28">
        <v>24.387499999999999</v>
      </c>
      <c r="C1119" s="28">
        <v>717.51</v>
      </c>
      <c r="D1119" s="38">
        <f t="shared" si="51"/>
        <v>397.95337511630828</v>
      </c>
      <c r="E1119" s="40">
        <f t="shared" si="52"/>
        <v>1.798879199821954</v>
      </c>
      <c r="F1119" s="40">
        <f t="shared" si="53"/>
        <v>-1.798879199821954</v>
      </c>
    </row>
    <row r="1120" spans="1:6" x14ac:dyDescent="0.3">
      <c r="A1120" s="37">
        <v>42536</v>
      </c>
      <c r="B1120" s="28">
        <v>24.285</v>
      </c>
      <c r="C1120" s="28">
        <v>714.26</v>
      </c>
      <c r="D1120" s="38">
        <f t="shared" si="51"/>
        <v>396.15449591648633</v>
      </c>
      <c r="E1120" s="40">
        <f t="shared" si="52"/>
        <v>-2.7532456969394161</v>
      </c>
      <c r="F1120" s="40">
        <f t="shared" si="53"/>
        <v>2.7532456969394161</v>
      </c>
    </row>
    <row r="1121" spans="1:6" x14ac:dyDescent="0.3">
      <c r="A1121" s="37">
        <v>42535</v>
      </c>
      <c r="B1121" s="28">
        <v>24.364999999999998</v>
      </c>
      <c r="C1121" s="28">
        <v>719.3</v>
      </c>
      <c r="D1121" s="38">
        <f t="shared" si="51"/>
        <v>398.90774161342574</v>
      </c>
      <c r="E1121" s="40">
        <f t="shared" si="52"/>
        <v>2.2020121287632719</v>
      </c>
      <c r="F1121" s="40">
        <f t="shared" si="53"/>
        <v>-2.2020121287632719</v>
      </c>
    </row>
    <row r="1122" spans="1:6" x14ac:dyDescent="0.3">
      <c r="A1122" s="37">
        <v>42534</v>
      </c>
      <c r="B1122" s="28">
        <v>24.335000000000001</v>
      </c>
      <c r="C1122" s="28">
        <v>715.24</v>
      </c>
      <c r="D1122" s="38">
        <f t="shared" si="51"/>
        <v>396.70572948466247</v>
      </c>
      <c r="E1122" s="40">
        <f t="shared" si="52"/>
        <v>-1.6107086016428411</v>
      </c>
      <c r="F1122" s="40">
        <f t="shared" si="53"/>
        <v>1.6107086016428411</v>
      </c>
    </row>
    <row r="1123" spans="1:6" x14ac:dyDescent="0.3">
      <c r="A1123" s="37">
        <v>42531</v>
      </c>
      <c r="B1123" s="28">
        <v>24.7075</v>
      </c>
      <c r="C1123" s="28">
        <v>717.90989999999999</v>
      </c>
      <c r="D1123" s="38">
        <f t="shared" si="51"/>
        <v>398.31643808630531</v>
      </c>
      <c r="E1123" s="40">
        <f t="shared" si="52"/>
        <v>-5.343991475870439</v>
      </c>
      <c r="F1123" s="40">
        <f t="shared" si="53"/>
        <v>5.343991475870439</v>
      </c>
    </row>
    <row r="1124" spans="1:6" x14ac:dyDescent="0.3">
      <c r="A1124" s="37">
        <v>42530</v>
      </c>
      <c r="B1124" s="28">
        <v>24.912500000000001</v>
      </c>
      <c r="C1124" s="28">
        <v>727.6499</v>
      </c>
      <c r="D1124" s="38">
        <f t="shared" si="51"/>
        <v>403.66042956217575</v>
      </c>
      <c r="E1124" s="40">
        <f t="shared" si="52"/>
        <v>0.626184887641557</v>
      </c>
      <c r="F1124" s="40">
        <f t="shared" si="53"/>
        <v>-0.626184887641557</v>
      </c>
    </row>
    <row r="1125" spans="1:6" x14ac:dyDescent="0.3">
      <c r="A1125" s="37">
        <v>42529</v>
      </c>
      <c r="B1125" s="28">
        <v>24.734999999999999</v>
      </c>
      <c r="C1125" s="28">
        <v>726.63990000000001</v>
      </c>
      <c r="D1125" s="38">
        <f t="shared" si="51"/>
        <v>403.03424467453419</v>
      </c>
      <c r="E1125" s="40">
        <f t="shared" si="52"/>
        <v>1.5525591178902687</v>
      </c>
      <c r="F1125" s="40">
        <f t="shared" si="53"/>
        <v>-1.5525591178902687</v>
      </c>
    </row>
    <row r="1126" spans="1:6" x14ac:dyDescent="0.3">
      <c r="A1126" s="37">
        <v>42528</v>
      </c>
      <c r="B1126" s="28">
        <v>24.7575</v>
      </c>
      <c r="C1126" s="28">
        <v>723.74</v>
      </c>
      <c r="D1126" s="38">
        <f t="shared" si="51"/>
        <v>401.48168555664392</v>
      </c>
      <c r="E1126" s="40">
        <f t="shared" si="52"/>
        <v>-1.5653889523272255</v>
      </c>
      <c r="F1126" s="40">
        <f t="shared" si="53"/>
        <v>1.5653889523272255</v>
      </c>
    </row>
    <row r="1127" spans="1:6" x14ac:dyDescent="0.3">
      <c r="A1127" s="37">
        <v>42527</v>
      </c>
      <c r="B1127" s="28">
        <v>24.657499999999999</v>
      </c>
      <c r="C1127" s="28">
        <v>726.73</v>
      </c>
      <c r="D1127" s="38">
        <f t="shared" si="51"/>
        <v>403.04707450897115</v>
      </c>
      <c r="E1127" s="40">
        <f t="shared" si="52"/>
        <v>0.72319783632082135</v>
      </c>
      <c r="F1127" s="40">
        <f t="shared" si="53"/>
        <v>-0.72319783632082135</v>
      </c>
    </row>
    <row r="1128" spans="1:6" x14ac:dyDescent="0.3">
      <c r="A1128" s="37">
        <v>42524</v>
      </c>
      <c r="B1128" s="28">
        <v>24.48</v>
      </c>
      <c r="C1128" s="28">
        <v>725.54</v>
      </c>
      <c r="D1128" s="38">
        <f t="shared" si="51"/>
        <v>402.32387667265033</v>
      </c>
      <c r="E1128" s="40">
        <f t="shared" si="52"/>
        <v>-1.4321422714886012</v>
      </c>
      <c r="F1128" s="40">
        <f t="shared" si="53"/>
        <v>1.4321422714886012</v>
      </c>
    </row>
    <row r="1129" spans="1:6" x14ac:dyDescent="0.3">
      <c r="A1129" s="37">
        <v>42523</v>
      </c>
      <c r="B1129" s="28">
        <v>24.43</v>
      </c>
      <c r="C1129" s="28">
        <v>728.24</v>
      </c>
      <c r="D1129" s="38">
        <f t="shared" si="51"/>
        <v>403.75601894413893</v>
      </c>
      <c r="E1129" s="40">
        <f t="shared" si="52"/>
        <v>4.6576169176553321</v>
      </c>
      <c r="F1129" s="40">
        <f t="shared" si="53"/>
        <v>-4.6576169176553321</v>
      </c>
    </row>
    <row r="1130" spans="1:6" x14ac:dyDescent="0.3">
      <c r="A1130" s="37">
        <v>42522</v>
      </c>
      <c r="B1130" s="28">
        <v>24.614999999999998</v>
      </c>
      <c r="C1130" s="28">
        <v>719.43989999999997</v>
      </c>
      <c r="D1130" s="38">
        <f t="shared" si="51"/>
        <v>399.0984020264836</v>
      </c>
      <c r="E1130" s="40">
        <f t="shared" si="52"/>
        <v>-1.9669363740701442</v>
      </c>
      <c r="F1130" s="40">
        <f t="shared" si="53"/>
        <v>1.9669363740701442</v>
      </c>
    </row>
    <row r="1131" spans="1:6" x14ac:dyDescent="0.3">
      <c r="A1131" s="37">
        <v>42521</v>
      </c>
      <c r="B1131" s="28">
        <v>24.965</v>
      </c>
      <c r="C1131" s="28">
        <v>722.79</v>
      </c>
      <c r="D1131" s="38">
        <f t="shared" si="51"/>
        <v>401.06533840055374</v>
      </c>
      <c r="E1131" s="40">
        <f t="shared" si="52"/>
        <v>5.629559415440724</v>
      </c>
      <c r="F1131" s="40">
        <f t="shared" si="53"/>
        <v>-5.629559415440724</v>
      </c>
    </row>
    <row r="1132" spans="1:6" x14ac:dyDescent="0.3">
      <c r="A1132" s="37">
        <v>42520</v>
      </c>
      <c r="B1132" s="28">
        <v>25.087499999999999</v>
      </c>
      <c r="C1132" s="28">
        <v>712.24</v>
      </c>
      <c r="D1132" s="38">
        <f t="shared" si="51"/>
        <v>395.43577898511302</v>
      </c>
      <c r="E1132" s="40">
        <f t="shared" si="52"/>
        <v>0</v>
      </c>
      <c r="F1132" s="40">
        <f t="shared" si="53"/>
        <v>0</v>
      </c>
    </row>
    <row r="1133" spans="1:6" x14ac:dyDescent="0.3">
      <c r="A1133" s="37">
        <v>42517</v>
      </c>
      <c r="B1133" s="28">
        <v>25.087499999999999</v>
      </c>
      <c r="C1133" s="28">
        <v>712.24</v>
      </c>
      <c r="D1133" s="38">
        <f t="shared" si="51"/>
        <v>395.43577898511302</v>
      </c>
      <c r="E1133" s="40">
        <f t="shared" si="52"/>
        <v>-1.445887096936417</v>
      </c>
      <c r="F1133" s="40">
        <f t="shared" si="53"/>
        <v>1.445887096936417</v>
      </c>
    </row>
    <row r="1134" spans="1:6" x14ac:dyDescent="0.3">
      <c r="A1134" s="37">
        <v>42516</v>
      </c>
      <c r="B1134" s="28">
        <v>25.102499999999999</v>
      </c>
      <c r="C1134" s="28">
        <v>714.90989999999999</v>
      </c>
      <c r="D1134" s="38">
        <f t="shared" si="51"/>
        <v>396.88166608204943</v>
      </c>
      <c r="E1134" s="40">
        <f t="shared" si="52"/>
        <v>3.6265304632333937</v>
      </c>
      <c r="F1134" s="40">
        <f t="shared" si="53"/>
        <v>-3.6265304632333937</v>
      </c>
    </row>
    <row r="1135" spans="1:6" x14ac:dyDescent="0.3">
      <c r="A1135" s="37">
        <v>42515</v>
      </c>
      <c r="B1135" s="28">
        <v>24.905000000000001</v>
      </c>
      <c r="C1135" s="28">
        <v>708.3501</v>
      </c>
      <c r="D1135" s="38">
        <f t="shared" si="51"/>
        <v>393.25513561881604</v>
      </c>
      <c r="E1135" s="40">
        <f t="shared" si="52"/>
        <v>2.4349881687871289</v>
      </c>
      <c r="F1135" s="40">
        <f t="shared" si="53"/>
        <v>-2.4349881687871289</v>
      </c>
    </row>
    <row r="1136" spans="1:6" x14ac:dyDescent="0.3">
      <c r="A1136" s="37">
        <v>42514</v>
      </c>
      <c r="B1136" s="28">
        <v>24.475000000000001</v>
      </c>
      <c r="C1136" s="28">
        <v>704.2</v>
      </c>
      <c r="D1136" s="38">
        <f t="shared" si="51"/>
        <v>390.82014745002891</v>
      </c>
      <c r="E1136" s="40">
        <f t="shared" si="52"/>
        <v>4.1846900501156483</v>
      </c>
      <c r="F1136" s="40">
        <f t="shared" si="53"/>
        <v>-4.1846900501156483</v>
      </c>
    </row>
    <row r="1137" spans="1:6" x14ac:dyDescent="0.3">
      <c r="A1137" s="37">
        <v>42513</v>
      </c>
      <c r="B1137" s="28">
        <v>24.107500000000002</v>
      </c>
      <c r="C1137" s="28">
        <v>696.75</v>
      </c>
      <c r="D1137" s="38">
        <f t="shared" si="51"/>
        <v>386.63545739991326</v>
      </c>
      <c r="E1137" s="40">
        <f t="shared" si="52"/>
        <v>-3.1212486471386001</v>
      </c>
      <c r="F1137" s="40">
        <f t="shared" si="53"/>
        <v>3.1212486471386001</v>
      </c>
    </row>
    <row r="1138" spans="1:6" x14ac:dyDescent="0.3">
      <c r="A1138" s="37">
        <v>42510</v>
      </c>
      <c r="B1138" s="28">
        <v>23.805</v>
      </c>
      <c r="C1138" s="28">
        <v>702.8</v>
      </c>
      <c r="D1138" s="38">
        <f t="shared" si="51"/>
        <v>389.75670604705186</v>
      </c>
      <c r="E1138" s="40">
        <f t="shared" si="52"/>
        <v>2.4243173246333072</v>
      </c>
      <c r="F1138" s="40">
        <f t="shared" si="53"/>
        <v>-2.4243173246333072</v>
      </c>
    </row>
    <row r="1139" spans="1:6" x14ac:dyDescent="0.3">
      <c r="A1139" s="37">
        <v>42509</v>
      </c>
      <c r="B1139" s="28">
        <v>23.55</v>
      </c>
      <c r="C1139" s="28">
        <v>698.52</v>
      </c>
      <c r="D1139" s="38">
        <f t="shared" si="51"/>
        <v>387.33238872241856</v>
      </c>
      <c r="E1139" s="40">
        <f t="shared" si="52"/>
        <v>0.53519455815512629</v>
      </c>
      <c r="F1139" s="40">
        <f t="shared" si="53"/>
        <v>-0.53519455815512629</v>
      </c>
    </row>
    <row r="1140" spans="1:6" x14ac:dyDescent="0.3">
      <c r="A1140" s="37">
        <v>42508</v>
      </c>
      <c r="B1140" s="28">
        <v>23.64</v>
      </c>
      <c r="C1140" s="28">
        <v>697.45</v>
      </c>
      <c r="D1140" s="38">
        <f t="shared" si="51"/>
        <v>386.79719416426343</v>
      </c>
      <c r="E1140" s="40">
        <f t="shared" si="52"/>
        <v>1.2982625797171181</v>
      </c>
      <c r="F1140" s="40">
        <f t="shared" si="53"/>
        <v>-1.2982625797171181</v>
      </c>
    </row>
    <row r="1141" spans="1:6" x14ac:dyDescent="0.3">
      <c r="A1141" s="37">
        <v>42507</v>
      </c>
      <c r="B1141" s="28">
        <v>23.372499999999999</v>
      </c>
      <c r="C1141" s="28">
        <v>695.27</v>
      </c>
      <c r="D1141" s="38">
        <f t="shared" si="51"/>
        <v>385.49893158454631</v>
      </c>
      <c r="E1141" s="40">
        <f t="shared" si="52"/>
        <v>-8.3395045354590138</v>
      </c>
      <c r="F1141" s="40">
        <f t="shared" si="53"/>
        <v>8.3395045354590138</v>
      </c>
    </row>
    <row r="1142" spans="1:6" x14ac:dyDescent="0.3">
      <c r="A1142" s="37">
        <v>42506</v>
      </c>
      <c r="B1142" s="28">
        <v>23.47</v>
      </c>
      <c r="C1142" s="28">
        <v>710.65989999999999</v>
      </c>
      <c r="D1142" s="38">
        <f t="shared" si="51"/>
        <v>393.83843612000533</v>
      </c>
      <c r="E1142" s="40">
        <f t="shared" si="52"/>
        <v>0.78610391740045316</v>
      </c>
      <c r="F1142" s="40">
        <f t="shared" si="53"/>
        <v>-0.78610391740045316</v>
      </c>
    </row>
    <row r="1143" spans="1:6" x14ac:dyDescent="0.3">
      <c r="A1143" s="37">
        <v>42503</v>
      </c>
      <c r="B1143" s="28">
        <v>22.63</v>
      </c>
      <c r="C1143" s="28">
        <v>709.91989999999998</v>
      </c>
      <c r="D1143" s="38">
        <f t="shared" si="51"/>
        <v>393.05233220260487</v>
      </c>
      <c r="E1143" s="40">
        <f t="shared" si="52"/>
        <v>-4.2963294533965382</v>
      </c>
      <c r="F1143" s="40">
        <f t="shared" si="53"/>
        <v>4.2963294533965382</v>
      </c>
    </row>
    <row r="1144" spans="1:6" x14ac:dyDescent="0.3">
      <c r="A1144" s="37">
        <v>42502</v>
      </c>
      <c r="B1144" s="28">
        <v>22.585000000000001</v>
      </c>
      <c r="C1144" s="28">
        <v>717.92989999999998</v>
      </c>
      <c r="D1144" s="38">
        <f t="shared" si="51"/>
        <v>397.34866165600141</v>
      </c>
      <c r="E1144" s="40">
        <f t="shared" si="52"/>
        <v>2.2829482342006031</v>
      </c>
      <c r="F1144" s="40">
        <f t="shared" si="53"/>
        <v>-2.2829482342006031</v>
      </c>
    </row>
    <row r="1145" spans="1:6" x14ac:dyDescent="0.3">
      <c r="A1145" s="37">
        <v>42501</v>
      </c>
      <c r="B1145" s="28">
        <v>23.127500000000001</v>
      </c>
      <c r="C1145" s="28">
        <v>713.23</v>
      </c>
      <c r="D1145" s="38">
        <f t="shared" si="51"/>
        <v>395.06571342180081</v>
      </c>
      <c r="E1145" s="40">
        <f t="shared" si="52"/>
        <v>5.3709016839492847</v>
      </c>
      <c r="F1145" s="40">
        <f t="shared" si="53"/>
        <v>-5.3709016839492847</v>
      </c>
    </row>
    <row r="1146" spans="1:6" x14ac:dyDescent="0.3">
      <c r="A1146" s="37">
        <v>42500</v>
      </c>
      <c r="B1146" s="28">
        <v>23.355</v>
      </c>
      <c r="C1146" s="28">
        <v>703.07010000000002</v>
      </c>
      <c r="D1146" s="38">
        <f t="shared" si="51"/>
        <v>389.69481173785152</v>
      </c>
      <c r="E1146" s="40">
        <f t="shared" si="52"/>
        <v>12.6412340282115</v>
      </c>
      <c r="F1146" s="40">
        <f t="shared" si="53"/>
        <v>-12.6412340282115</v>
      </c>
    </row>
    <row r="1147" spans="1:6" x14ac:dyDescent="0.3">
      <c r="A1147" s="37">
        <v>42499</v>
      </c>
      <c r="B1147" s="28">
        <v>23.197500000000002</v>
      </c>
      <c r="C1147" s="28">
        <v>679.75</v>
      </c>
      <c r="D1147" s="38">
        <f t="shared" si="51"/>
        <v>377.05357770964002</v>
      </c>
      <c r="E1147" s="40">
        <f t="shared" si="52"/>
        <v>3.1340409763209323</v>
      </c>
      <c r="F1147" s="40">
        <f t="shared" si="53"/>
        <v>-3.1340409763209323</v>
      </c>
    </row>
    <row r="1148" spans="1:6" x14ac:dyDescent="0.3">
      <c r="A1148" s="37">
        <v>42496</v>
      </c>
      <c r="B1148" s="28">
        <v>23.18</v>
      </c>
      <c r="C1148" s="28">
        <v>673.95</v>
      </c>
      <c r="D1148" s="38">
        <f t="shared" si="51"/>
        <v>373.91953673331909</v>
      </c>
      <c r="E1148" s="40">
        <f t="shared" si="52"/>
        <v>7.9489688855952636</v>
      </c>
      <c r="F1148" s="40">
        <f t="shared" si="53"/>
        <v>-7.9489688855952636</v>
      </c>
    </row>
    <row r="1149" spans="1:6" x14ac:dyDescent="0.3">
      <c r="A1149" s="37">
        <v>42495</v>
      </c>
      <c r="B1149" s="28">
        <v>23.31</v>
      </c>
      <c r="C1149" s="28">
        <v>659.09010000000001</v>
      </c>
      <c r="D1149" s="38">
        <f t="shared" si="51"/>
        <v>365.97056784772383</v>
      </c>
      <c r="E1149" s="40">
        <f t="shared" si="52"/>
        <v>-6.4745163666718213</v>
      </c>
      <c r="F1149" s="40">
        <f t="shared" si="53"/>
        <v>6.4745163666718213</v>
      </c>
    </row>
    <row r="1150" spans="1:6" x14ac:dyDescent="0.3">
      <c r="A1150" s="37">
        <v>42494</v>
      </c>
      <c r="B1150" s="28">
        <v>23.547499999999999</v>
      </c>
      <c r="C1150" s="28">
        <v>670.8999</v>
      </c>
      <c r="D1150" s="38">
        <f t="shared" si="51"/>
        <v>372.44508421439565</v>
      </c>
      <c r="E1150" s="40">
        <f t="shared" si="52"/>
        <v>-0.34057853464946675</v>
      </c>
      <c r="F1150" s="40">
        <f t="shared" si="53"/>
        <v>0.34057853464946675</v>
      </c>
    </row>
    <row r="1151" spans="1:6" x14ac:dyDescent="0.3">
      <c r="A1151" s="37">
        <v>42493</v>
      </c>
      <c r="B1151" s="28">
        <v>23.795000000000002</v>
      </c>
      <c r="C1151" s="28">
        <v>671.32010000000002</v>
      </c>
      <c r="D1151" s="38">
        <f t="shared" si="51"/>
        <v>372.78566274904512</v>
      </c>
      <c r="E1151" s="40">
        <f t="shared" si="52"/>
        <v>-6.5756790677364165</v>
      </c>
      <c r="F1151" s="40">
        <f t="shared" si="53"/>
        <v>6.5756790677364165</v>
      </c>
    </row>
    <row r="1152" spans="1:6" x14ac:dyDescent="0.3">
      <c r="A1152" s="37">
        <v>42492</v>
      </c>
      <c r="B1152" s="28">
        <v>23.41</v>
      </c>
      <c r="C1152" s="28">
        <v>683.8501</v>
      </c>
      <c r="D1152" s="38">
        <f t="shared" si="51"/>
        <v>379.36134181678153</v>
      </c>
      <c r="E1152" s="40">
        <f t="shared" si="52"/>
        <v>13.063663659309213</v>
      </c>
      <c r="F1152" s="40">
        <f t="shared" si="53"/>
        <v>-13.063663659309213</v>
      </c>
    </row>
    <row r="1153" spans="1:6" x14ac:dyDescent="0.3">
      <c r="A1153" s="37">
        <v>42489</v>
      </c>
      <c r="B1153" s="28">
        <v>23.434999999999999</v>
      </c>
      <c r="C1153" s="28">
        <v>659.59010000000001</v>
      </c>
      <c r="D1153" s="38">
        <f t="shared" si="51"/>
        <v>366.29767815747232</v>
      </c>
      <c r="E1153" s="40">
        <f t="shared" si="52"/>
        <v>30.91317469026751</v>
      </c>
      <c r="F1153" s="40">
        <f t="shared" si="53"/>
        <v>-30.91317469026751</v>
      </c>
    </row>
    <row r="1154" spans="1:6" x14ac:dyDescent="0.3">
      <c r="A1154" s="37">
        <v>42488</v>
      </c>
      <c r="B1154" s="28">
        <v>23.7075</v>
      </c>
      <c r="C1154" s="28">
        <v>602</v>
      </c>
      <c r="D1154" s="38">
        <f t="shared" ref="D1154:D1217" si="54">B1154*$I$1+C1154*$I$2</f>
        <v>335.38450346720481</v>
      </c>
      <c r="E1154" s="40">
        <f t="shared" ref="E1154:E1217" si="55">D1154-D1155</f>
        <v>-2.8077316534518104</v>
      </c>
      <c r="F1154" s="40">
        <f t="shared" ref="F1154:F1217" si="56">-E1154</f>
        <v>2.8077316534518104</v>
      </c>
    </row>
    <row r="1155" spans="1:6" x14ac:dyDescent="0.3">
      <c r="A1155" s="37">
        <v>42487</v>
      </c>
      <c r="B1155" s="28">
        <v>24.454999999999998</v>
      </c>
      <c r="C1155" s="28">
        <v>606.57010000000002</v>
      </c>
      <c r="D1155" s="38">
        <f t="shared" si="54"/>
        <v>338.19223512065662</v>
      </c>
      <c r="E1155" s="40">
        <f t="shared" si="55"/>
        <v>-6.3092247754137816</v>
      </c>
      <c r="F1155" s="40">
        <f t="shared" si="56"/>
        <v>6.3092247754137816</v>
      </c>
    </row>
    <row r="1156" spans="1:6" x14ac:dyDescent="0.3">
      <c r="A1156" s="37">
        <v>42486</v>
      </c>
      <c r="B1156" s="28">
        <v>26.087499999999999</v>
      </c>
      <c r="C1156" s="28">
        <v>616.87990000000002</v>
      </c>
      <c r="D1156" s="38">
        <f t="shared" si="54"/>
        <v>344.5014598960704</v>
      </c>
      <c r="E1156" s="40">
        <f t="shared" si="55"/>
        <v>-5.1073084436196723</v>
      </c>
      <c r="F1156" s="40">
        <f t="shared" si="56"/>
        <v>5.1073084436196723</v>
      </c>
    </row>
    <row r="1157" spans="1:6" x14ac:dyDescent="0.3">
      <c r="A1157" s="37">
        <v>42485</v>
      </c>
      <c r="B1157" s="28">
        <v>26.27</v>
      </c>
      <c r="C1157" s="28">
        <v>626.20000000000005</v>
      </c>
      <c r="D1157" s="38">
        <f t="shared" si="54"/>
        <v>349.60876833969007</v>
      </c>
      <c r="E1157" s="40">
        <f t="shared" si="55"/>
        <v>3.0029208320757448</v>
      </c>
      <c r="F1157" s="40">
        <f t="shared" si="56"/>
        <v>-3.0029208320757448</v>
      </c>
    </row>
    <row r="1158" spans="1:6" x14ac:dyDescent="0.3">
      <c r="A1158" s="37">
        <v>42482</v>
      </c>
      <c r="B1158" s="28">
        <v>26.42</v>
      </c>
      <c r="C1158" s="28">
        <v>620.5</v>
      </c>
      <c r="D1158" s="38">
        <f t="shared" si="54"/>
        <v>346.60584750761433</v>
      </c>
      <c r="E1158" s="40">
        <f t="shared" si="55"/>
        <v>-5.6925140130717296</v>
      </c>
      <c r="F1158" s="40">
        <f t="shared" si="56"/>
        <v>5.6925140130717296</v>
      </c>
    </row>
    <row r="1159" spans="1:6" x14ac:dyDescent="0.3">
      <c r="A1159" s="37">
        <v>42481</v>
      </c>
      <c r="B1159" s="28">
        <v>26.4925</v>
      </c>
      <c r="C1159" s="28">
        <v>631</v>
      </c>
      <c r="D1159" s="38">
        <f t="shared" si="54"/>
        <v>352.29836152068606</v>
      </c>
      <c r="E1159" s="40">
        <f t="shared" si="55"/>
        <v>-1.2062334041929148</v>
      </c>
      <c r="F1159" s="40">
        <f t="shared" si="56"/>
        <v>1.2062334041929148</v>
      </c>
    </row>
    <row r="1160" spans="1:6" x14ac:dyDescent="0.3">
      <c r="A1160" s="37">
        <v>42480</v>
      </c>
      <c r="B1160" s="28">
        <v>26.782499999999999</v>
      </c>
      <c r="C1160" s="28">
        <v>632.99</v>
      </c>
      <c r="D1160" s="38">
        <f t="shared" si="54"/>
        <v>353.50459492487897</v>
      </c>
      <c r="E1160" s="40">
        <f t="shared" si="55"/>
        <v>2.7687216549716709</v>
      </c>
      <c r="F1160" s="40">
        <f t="shared" si="56"/>
        <v>-2.7687216549716709</v>
      </c>
    </row>
    <row r="1161" spans="1:6" x14ac:dyDescent="0.3">
      <c r="A1161" s="37">
        <v>42479</v>
      </c>
      <c r="B1161" s="28">
        <v>26.727499999999999</v>
      </c>
      <c r="C1161" s="28">
        <v>627.8999</v>
      </c>
      <c r="D1161" s="38">
        <f t="shared" si="54"/>
        <v>350.7358732699073</v>
      </c>
      <c r="E1161" s="40">
        <f t="shared" si="55"/>
        <v>-4.0810640281298447</v>
      </c>
      <c r="F1161" s="40">
        <f t="shared" si="56"/>
        <v>4.0810640281298447</v>
      </c>
    </row>
    <row r="1162" spans="1:6" x14ac:dyDescent="0.3">
      <c r="A1162" s="37">
        <v>42478</v>
      </c>
      <c r="B1162" s="28">
        <v>26.87</v>
      </c>
      <c r="C1162" s="28">
        <v>635.3501</v>
      </c>
      <c r="D1162" s="38">
        <f t="shared" si="54"/>
        <v>354.81693729803715</v>
      </c>
      <c r="E1162" s="40">
        <f t="shared" si="55"/>
        <v>4.8255114954884561</v>
      </c>
      <c r="F1162" s="40">
        <f t="shared" si="56"/>
        <v>-4.8255114954884561</v>
      </c>
    </row>
    <row r="1163" spans="1:6" x14ac:dyDescent="0.3">
      <c r="A1163" s="37">
        <v>42475</v>
      </c>
      <c r="B1163" s="28">
        <v>27.462499999999999</v>
      </c>
      <c r="C1163" s="28">
        <v>625.88990000000001</v>
      </c>
      <c r="D1163" s="38">
        <f t="shared" si="54"/>
        <v>349.99142580254869</v>
      </c>
      <c r="E1163" s="40">
        <f t="shared" si="55"/>
        <v>2.5108702141587287</v>
      </c>
      <c r="F1163" s="40">
        <f t="shared" si="56"/>
        <v>-2.5108702141587287</v>
      </c>
    </row>
    <row r="1164" spans="1:6" x14ac:dyDescent="0.3">
      <c r="A1164" s="37">
        <v>42474</v>
      </c>
      <c r="B1164" s="28">
        <v>28.024999999999999</v>
      </c>
      <c r="C1164" s="28">
        <v>620.75</v>
      </c>
      <c r="D1164" s="38">
        <f t="shared" si="54"/>
        <v>347.48055558838996</v>
      </c>
      <c r="E1164" s="40">
        <f t="shared" si="55"/>
        <v>3.2028993896828979</v>
      </c>
      <c r="F1164" s="40">
        <f t="shared" si="56"/>
        <v>-3.2028993896828979</v>
      </c>
    </row>
    <row r="1165" spans="1:6" x14ac:dyDescent="0.3">
      <c r="A1165" s="37">
        <v>42473</v>
      </c>
      <c r="B1165" s="28">
        <v>28.01</v>
      </c>
      <c r="C1165" s="28">
        <v>614.82010000000002</v>
      </c>
      <c r="D1165" s="38">
        <f t="shared" si="54"/>
        <v>344.27765619870706</v>
      </c>
      <c r="E1165" s="40">
        <f t="shared" si="55"/>
        <v>6.463417084618527</v>
      </c>
      <c r="F1165" s="40">
        <f t="shared" si="56"/>
        <v>-6.463417084618527</v>
      </c>
    </row>
    <row r="1166" spans="1:6" x14ac:dyDescent="0.3">
      <c r="A1166" s="37">
        <v>42472</v>
      </c>
      <c r="B1166" s="28">
        <v>27.61</v>
      </c>
      <c r="C1166" s="28">
        <v>603.16989999999998</v>
      </c>
      <c r="D1166" s="38">
        <f t="shared" si="54"/>
        <v>337.81423911408854</v>
      </c>
      <c r="E1166" s="40">
        <f t="shared" si="55"/>
        <v>4.0657452869813824</v>
      </c>
      <c r="F1166" s="40">
        <f t="shared" si="56"/>
        <v>-4.0657452869813824</v>
      </c>
    </row>
    <row r="1167" spans="1:6" x14ac:dyDescent="0.3">
      <c r="A1167" s="37">
        <v>42471</v>
      </c>
      <c r="B1167" s="28">
        <v>27.254999999999999</v>
      </c>
      <c r="C1167" s="28">
        <v>595.92989999999998</v>
      </c>
      <c r="D1167" s="38">
        <f t="shared" si="54"/>
        <v>333.74849382710715</v>
      </c>
      <c r="E1167" s="40">
        <f t="shared" si="55"/>
        <v>0.75820363206963748</v>
      </c>
      <c r="F1167" s="40">
        <f t="shared" si="56"/>
        <v>-0.75820363206963748</v>
      </c>
    </row>
    <row r="1168" spans="1:6" x14ac:dyDescent="0.3">
      <c r="A1168" s="37">
        <v>42468</v>
      </c>
      <c r="B1168" s="28">
        <v>27.164999999999999</v>
      </c>
      <c r="C1168" s="28">
        <v>594.6001</v>
      </c>
      <c r="D1168" s="38">
        <f t="shared" si="54"/>
        <v>332.99029019503752</v>
      </c>
      <c r="E1168" s="40">
        <f t="shared" si="55"/>
        <v>1.7224447857921632</v>
      </c>
      <c r="F1168" s="40">
        <f t="shared" si="56"/>
        <v>-1.7224447857921632</v>
      </c>
    </row>
    <row r="1169" spans="1:6" x14ac:dyDescent="0.3">
      <c r="A1169" s="37">
        <v>42467</v>
      </c>
      <c r="B1169" s="28">
        <v>27.135000000000002</v>
      </c>
      <c r="C1169" s="28">
        <v>591.42989999999998</v>
      </c>
      <c r="D1169" s="38">
        <f t="shared" si="54"/>
        <v>331.26784540924535</v>
      </c>
      <c r="E1169" s="40">
        <f t="shared" si="55"/>
        <v>-6.0189692892934659</v>
      </c>
      <c r="F1169" s="40">
        <f t="shared" si="56"/>
        <v>6.0189692892934659</v>
      </c>
    </row>
    <row r="1170" spans="1:6" x14ac:dyDescent="0.3">
      <c r="A1170" s="37">
        <v>42466</v>
      </c>
      <c r="B1170" s="28">
        <v>27.74</v>
      </c>
      <c r="C1170" s="28">
        <v>602.08010000000002</v>
      </c>
      <c r="D1170" s="38">
        <f t="shared" si="54"/>
        <v>337.28681469853882</v>
      </c>
      <c r="E1170" s="40">
        <f t="shared" si="55"/>
        <v>8.7236921210651985</v>
      </c>
      <c r="F1170" s="40">
        <f t="shared" si="56"/>
        <v>-8.7236921210651985</v>
      </c>
    </row>
    <row r="1171" spans="1:6" x14ac:dyDescent="0.3">
      <c r="A1171" s="37">
        <v>42465</v>
      </c>
      <c r="B1171" s="28">
        <v>27.452500000000001</v>
      </c>
      <c r="C1171" s="28">
        <v>586.13990000000001</v>
      </c>
      <c r="D1171" s="38">
        <f t="shared" si="54"/>
        <v>328.56312257747362</v>
      </c>
      <c r="E1171" s="40">
        <f t="shared" si="55"/>
        <v>-3.9506641527570991</v>
      </c>
      <c r="F1171" s="40">
        <f t="shared" si="56"/>
        <v>3.9506641527570991</v>
      </c>
    </row>
    <row r="1172" spans="1:6" x14ac:dyDescent="0.3">
      <c r="A1172" s="37">
        <v>42464</v>
      </c>
      <c r="B1172" s="28">
        <v>27.78</v>
      </c>
      <c r="C1172" s="28">
        <v>593.18989999999997</v>
      </c>
      <c r="D1172" s="38">
        <f t="shared" si="54"/>
        <v>332.51378673023072</v>
      </c>
      <c r="E1172" s="40">
        <f t="shared" si="55"/>
        <v>-2.731692315464386</v>
      </c>
      <c r="F1172" s="40">
        <f t="shared" si="56"/>
        <v>2.731692315464386</v>
      </c>
    </row>
    <row r="1173" spans="1:6" x14ac:dyDescent="0.3">
      <c r="A1173" s="37">
        <v>42461</v>
      </c>
      <c r="B1173" s="28">
        <v>27.497499999999999</v>
      </c>
      <c r="C1173" s="28">
        <v>598.5</v>
      </c>
      <c r="D1173" s="38">
        <f t="shared" si="54"/>
        <v>335.24547904569511</v>
      </c>
      <c r="E1173" s="40">
        <f t="shared" si="55"/>
        <v>2.7346633039234689</v>
      </c>
      <c r="F1173" s="40">
        <f t="shared" si="56"/>
        <v>-2.7346633039234689</v>
      </c>
    </row>
    <row r="1174" spans="1:6" x14ac:dyDescent="0.3">
      <c r="A1174" s="37">
        <v>42460</v>
      </c>
      <c r="B1174" s="28">
        <v>27.247499999999999</v>
      </c>
      <c r="C1174" s="28">
        <v>593.63990000000001</v>
      </c>
      <c r="D1174" s="38">
        <f t="shared" si="54"/>
        <v>332.51081574177164</v>
      </c>
      <c r="E1174" s="40">
        <f t="shared" si="55"/>
        <v>-2.7874502535746615</v>
      </c>
      <c r="F1174" s="40">
        <f t="shared" si="56"/>
        <v>2.7874502535746615</v>
      </c>
    </row>
    <row r="1175" spans="1:6" x14ac:dyDescent="0.3">
      <c r="A1175" s="37">
        <v>42459</v>
      </c>
      <c r="B1175" s="28">
        <v>27.39</v>
      </c>
      <c r="C1175" s="28">
        <v>598.68989999999997</v>
      </c>
      <c r="D1175" s="38">
        <f t="shared" si="54"/>
        <v>335.2982659953463</v>
      </c>
      <c r="E1175" s="40">
        <f t="shared" si="55"/>
        <v>2.8197614091766923</v>
      </c>
      <c r="F1175" s="40">
        <f t="shared" si="56"/>
        <v>-2.8197614091766923</v>
      </c>
    </row>
    <row r="1176" spans="1:6" x14ac:dyDescent="0.3">
      <c r="A1176" s="37">
        <v>42458</v>
      </c>
      <c r="B1176" s="28">
        <v>26.92</v>
      </c>
      <c r="C1176" s="28">
        <v>593.86009999999999</v>
      </c>
      <c r="D1176" s="38">
        <f t="shared" si="54"/>
        <v>332.47850458616961</v>
      </c>
      <c r="E1176" s="40">
        <f t="shared" si="55"/>
        <v>7.8270588414995359</v>
      </c>
      <c r="F1176" s="40">
        <f t="shared" si="56"/>
        <v>-7.8270588414995359</v>
      </c>
    </row>
    <row r="1177" spans="1:6" x14ac:dyDescent="0.3">
      <c r="A1177" s="37">
        <v>42457</v>
      </c>
      <c r="B1177" s="28">
        <v>26.297499999999999</v>
      </c>
      <c r="C1177" s="28">
        <v>579.87009999999998</v>
      </c>
      <c r="D1177" s="38">
        <f t="shared" si="54"/>
        <v>324.65144574467007</v>
      </c>
      <c r="E1177" s="40">
        <f t="shared" si="55"/>
        <v>-1.7152701488651019</v>
      </c>
      <c r="F1177" s="40">
        <f t="shared" si="56"/>
        <v>1.7152701488651019</v>
      </c>
    </row>
    <row r="1178" spans="1:6" x14ac:dyDescent="0.3">
      <c r="A1178" s="37">
        <v>42454</v>
      </c>
      <c r="B1178" s="28">
        <v>26.4175</v>
      </c>
      <c r="C1178" s="28">
        <v>582.95000000000005</v>
      </c>
      <c r="D1178" s="38">
        <f t="shared" si="54"/>
        <v>326.36671589353517</v>
      </c>
      <c r="E1178" s="40">
        <f t="shared" si="55"/>
        <v>0</v>
      </c>
      <c r="F1178" s="40">
        <f t="shared" si="56"/>
        <v>0</v>
      </c>
    </row>
    <row r="1179" spans="1:6" x14ac:dyDescent="0.3">
      <c r="A1179" s="37">
        <v>42453</v>
      </c>
      <c r="B1179" s="28">
        <v>26.4175</v>
      </c>
      <c r="C1179" s="28">
        <v>582.95000000000005</v>
      </c>
      <c r="D1179" s="38">
        <f t="shared" si="54"/>
        <v>326.36671589353517</v>
      </c>
      <c r="E1179" s="40">
        <f t="shared" si="55"/>
        <v>7.1259925933368322</v>
      </c>
      <c r="F1179" s="40">
        <f t="shared" si="56"/>
        <v>-7.1259925933368322</v>
      </c>
    </row>
    <row r="1180" spans="1:6" x14ac:dyDescent="0.3">
      <c r="A1180" s="37">
        <v>42452</v>
      </c>
      <c r="B1180" s="28">
        <v>26.532499999999999</v>
      </c>
      <c r="C1180" s="28">
        <v>569.62990000000002</v>
      </c>
      <c r="D1180" s="38">
        <f t="shared" si="54"/>
        <v>319.24072330019834</v>
      </c>
      <c r="E1180" s="40">
        <f t="shared" si="55"/>
        <v>4.8634343836138214</v>
      </c>
      <c r="F1180" s="40">
        <f t="shared" si="56"/>
        <v>-4.8634343836138214</v>
      </c>
    </row>
    <row r="1181" spans="1:6" x14ac:dyDescent="0.3">
      <c r="A1181" s="37">
        <v>42451</v>
      </c>
      <c r="B1181" s="28">
        <v>26.68</v>
      </c>
      <c r="C1181" s="28">
        <v>560.48</v>
      </c>
      <c r="D1181" s="38">
        <f t="shared" si="54"/>
        <v>314.37728891658452</v>
      </c>
      <c r="E1181" s="40">
        <f t="shared" si="55"/>
        <v>3.5966058017088471</v>
      </c>
      <c r="F1181" s="40">
        <f t="shared" si="56"/>
        <v>-3.5966058017088471</v>
      </c>
    </row>
    <row r="1182" spans="1:6" x14ac:dyDescent="0.3">
      <c r="A1182" s="37">
        <v>42450</v>
      </c>
      <c r="B1182" s="28">
        <v>26.477499999999999</v>
      </c>
      <c r="C1182" s="28">
        <v>553.98</v>
      </c>
      <c r="D1182" s="38">
        <f t="shared" si="54"/>
        <v>310.78068311487567</v>
      </c>
      <c r="E1182" s="40">
        <f t="shared" si="55"/>
        <v>1.0228190753745139</v>
      </c>
      <c r="F1182" s="40">
        <f t="shared" si="56"/>
        <v>-1.0228190753745139</v>
      </c>
    </row>
    <row r="1183" spans="1:6" x14ac:dyDescent="0.3">
      <c r="A1183" s="37">
        <v>42447</v>
      </c>
      <c r="B1183" s="28">
        <v>26.48</v>
      </c>
      <c r="C1183" s="28">
        <v>552.08010000000002</v>
      </c>
      <c r="D1183" s="38">
        <f t="shared" si="54"/>
        <v>309.75786403950116</v>
      </c>
      <c r="E1183" s="40">
        <f t="shared" si="55"/>
        <v>-3.952812711944091</v>
      </c>
      <c r="F1183" s="40">
        <f t="shared" si="56"/>
        <v>3.952812711944091</v>
      </c>
    </row>
    <row r="1184" spans="1:6" x14ac:dyDescent="0.3">
      <c r="A1184" s="37">
        <v>42446</v>
      </c>
      <c r="B1184" s="28">
        <v>26.45</v>
      </c>
      <c r="C1184" s="28">
        <v>559.43989999999997</v>
      </c>
      <c r="D1184" s="38">
        <f t="shared" si="54"/>
        <v>313.71067675144525</v>
      </c>
      <c r="E1184" s="40">
        <f t="shared" si="55"/>
        <v>-8.0124371104962506</v>
      </c>
      <c r="F1184" s="40">
        <f t="shared" si="56"/>
        <v>8.0124371104962506</v>
      </c>
    </row>
    <row r="1185" spans="1:6" x14ac:dyDescent="0.3">
      <c r="A1185" s="37">
        <v>42445</v>
      </c>
      <c r="B1185" s="28">
        <v>26.4925</v>
      </c>
      <c r="C1185" s="28">
        <v>574.27</v>
      </c>
      <c r="D1185" s="38">
        <f t="shared" si="54"/>
        <v>321.7231138619415</v>
      </c>
      <c r="E1185" s="40">
        <f t="shared" si="55"/>
        <v>-1.3219311585221476</v>
      </c>
      <c r="F1185" s="40">
        <f t="shared" si="56"/>
        <v>1.3219311585221476</v>
      </c>
    </row>
    <row r="1186" spans="1:6" x14ac:dyDescent="0.3">
      <c r="A1186" s="37">
        <v>42444</v>
      </c>
      <c r="B1186" s="28">
        <v>26.145</v>
      </c>
      <c r="C1186" s="28">
        <v>577.02</v>
      </c>
      <c r="D1186" s="38">
        <f t="shared" si="54"/>
        <v>323.04504502046365</v>
      </c>
      <c r="E1186" s="40">
        <f t="shared" si="55"/>
        <v>2.2045882934143606</v>
      </c>
      <c r="F1186" s="40">
        <f t="shared" si="56"/>
        <v>-2.2045882934143606</v>
      </c>
    </row>
    <row r="1187" spans="1:6" x14ac:dyDescent="0.3">
      <c r="A1187" s="37">
        <v>42443</v>
      </c>
      <c r="B1187" s="28">
        <v>25.63</v>
      </c>
      <c r="C1187" s="28">
        <v>573.37009999999998</v>
      </c>
      <c r="D1187" s="38">
        <f t="shared" si="54"/>
        <v>320.84045672704929</v>
      </c>
      <c r="E1187" s="40">
        <f t="shared" si="55"/>
        <v>2.0564602520547055</v>
      </c>
      <c r="F1187" s="40">
        <f t="shared" si="56"/>
        <v>-2.0564602520547055</v>
      </c>
    </row>
    <row r="1188" spans="1:6" x14ac:dyDescent="0.3">
      <c r="A1188" s="37">
        <v>42440</v>
      </c>
      <c r="B1188" s="28">
        <v>25.565000000000001</v>
      </c>
      <c r="C1188" s="28">
        <v>569.61009999999999</v>
      </c>
      <c r="D1188" s="38">
        <f t="shared" si="54"/>
        <v>318.78399647499458</v>
      </c>
      <c r="E1188" s="40">
        <f t="shared" si="55"/>
        <v>5.8818425887170065</v>
      </c>
      <c r="F1188" s="40">
        <f t="shared" si="56"/>
        <v>-5.8818425887170065</v>
      </c>
    </row>
    <row r="1189" spans="1:6" x14ac:dyDescent="0.3">
      <c r="A1189" s="37">
        <v>42439</v>
      </c>
      <c r="B1189" s="28">
        <v>25.2925</v>
      </c>
      <c r="C1189" s="28">
        <v>558.92989999999998</v>
      </c>
      <c r="D1189" s="38">
        <f t="shared" si="54"/>
        <v>312.90215388627757</v>
      </c>
      <c r="E1189" s="40">
        <f t="shared" si="55"/>
        <v>-0.28532975244536374</v>
      </c>
      <c r="F1189" s="40">
        <f t="shared" si="56"/>
        <v>0.28532975244536374</v>
      </c>
    </row>
    <row r="1190" spans="1:6" x14ac:dyDescent="0.3">
      <c r="A1190" s="37">
        <v>42438</v>
      </c>
      <c r="B1190" s="28">
        <v>25.28</v>
      </c>
      <c r="C1190" s="28">
        <v>559.47</v>
      </c>
      <c r="D1190" s="38">
        <f t="shared" si="54"/>
        <v>313.18748363872294</v>
      </c>
      <c r="E1190" s="40">
        <f t="shared" si="55"/>
        <v>-0.41540567112156168</v>
      </c>
      <c r="F1190" s="40">
        <f t="shared" si="56"/>
        <v>0.41540567112156168</v>
      </c>
    </row>
    <row r="1191" spans="1:6" x14ac:dyDescent="0.3">
      <c r="A1191" s="37">
        <v>42437</v>
      </c>
      <c r="B1191" s="28">
        <v>25.2575</v>
      </c>
      <c r="C1191" s="28">
        <v>560.26</v>
      </c>
      <c r="D1191" s="38">
        <f t="shared" si="54"/>
        <v>313.6028893098445</v>
      </c>
      <c r="E1191" s="40">
        <f t="shared" si="55"/>
        <v>-1.4657787245703275</v>
      </c>
      <c r="F1191" s="40">
        <f t="shared" si="56"/>
        <v>1.4657787245703275</v>
      </c>
    </row>
    <row r="1192" spans="1:6" x14ac:dyDescent="0.3">
      <c r="A1192" s="37">
        <v>42436</v>
      </c>
      <c r="B1192" s="28">
        <v>25.467500000000001</v>
      </c>
      <c r="C1192" s="28">
        <v>562.79999999999995</v>
      </c>
      <c r="D1192" s="38">
        <f t="shared" si="54"/>
        <v>315.06866803441483</v>
      </c>
      <c r="E1192" s="40">
        <f t="shared" si="55"/>
        <v>-6.7821188612974197</v>
      </c>
      <c r="F1192" s="40">
        <f t="shared" si="56"/>
        <v>6.7821188612974197</v>
      </c>
    </row>
    <row r="1193" spans="1:6" x14ac:dyDescent="0.3">
      <c r="A1193" s="37">
        <v>42433</v>
      </c>
      <c r="B1193" s="28">
        <v>25.752500000000001</v>
      </c>
      <c r="C1193" s="28">
        <v>575.13990000000001</v>
      </c>
      <c r="D1193" s="38">
        <f t="shared" si="54"/>
        <v>321.85078689571225</v>
      </c>
      <c r="E1193" s="40">
        <f t="shared" si="55"/>
        <v>-1.0925695489862619</v>
      </c>
      <c r="F1193" s="40">
        <f t="shared" si="56"/>
        <v>1.0925695489862619</v>
      </c>
    </row>
    <row r="1194" spans="1:6" x14ac:dyDescent="0.3">
      <c r="A1194" s="37">
        <v>42432</v>
      </c>
      <c r="B1194" s="28">
        <v>25.375</v>
      </c>
      <c r="C1194" s="28">
        <v>577.49</v>
      </c>
      <c r="D1194" s="38">
        <f t="shared" si="54"/>
        <v>322.94335644469851</v>
      </c>
      <c r="E1194" s="40">
        <f t="shared" si="55"/>
        <v>-1.3795286015829333</v>
      </c>
      <c r="F1194" s="40">
        <f t="shared" si="56"/>
        <v>1.3795286015829333</v>
      </c>
    </row>
    <row r="1195" spans="1:6" x14ac:dyDescent="0.3">
      <c r="A1195" s="37">
        <v>42431</v>
      </c>
      <c r="B1195" s="28">
        <v>25.1875</v>
      </c>
      <c r="C1195" s="28">
        <v>580.21</v>
      </c>
      <c r="D1195" s="38">
        <f t="shared" si="54"/>
        <v>324.32288504628144</v>
      </c>
      <c r="E1195" s="40">
        <f t="shared" si="55"/>
        <v>0.65594132098539149</v>
      </c>
      <c r="F1195" s="40">
        <f t="shared" si="56"/>
        <v>-0.65594132098539149</v>
      </c>
    </row>
    <row r="1196" spans="1:6" x14ac:dyDescent="0.3">
      <c r="A1196" s="37">
        <v>42430</v>
      </c>
      <c r="B1196" s="28">
        <v>25.1325</v>
      </c>
      <c r="C1196" s="28">
        <v>579.04</v>
      </c>
      <c r="D1196" s="38">
        <f t="shared" si="54"/>
        <v>323.66694372529605</v>
      </c>
      <c r="E1196" s="40">
        <f t="shared" si="55"/>
        <v>14.735838712453926</v>
      </c>
      <c r="F1196" s="40">
        <f t="shared" si="56"/>
        <v>-14.735838712453926</v>
      </c>
    </row>
    <row r="1197" spans="1:6" x14ac:dyDescent="0.3">
      <c r="A1197" s="37">
        <v>42429</v>
      </c>
      <c r="B1197" s="28">
        <v>24.172499999999999</v>
      </c>
      <c r="C1197" s="28">
        <v>552.52</v>
      </c>
      <c r="D1197" s="38">
        <f t="shared" si="54"/>
        <v>308.93110501284212</v>
      </c>
      <c r="E1197" s="40">
        <f t="shared" si="55"/>
        <v>-1.4859409930190282</v>
      </c>
      <c r="F1197" s="40">
        <f t="shared" si="56"/>
        <v>1.4859409930190282</v>
      </c>
    </row>
    <row r="1198" spans="1:6" x14ac:dyDescent="0.3">
      <c r="A1198" s="37">
        <v>42426</v>
      </c>
      <c r="B1198" s="28">
        <v>24.227499999999999</v>
      </c>
      <c r="C1198" s="28">
        <v>555.23</v>
      </c>
      <c r="D1198" s="38">
        <f t="shared" si="54"/>
        <v>310.41704600586115</v>
      </c>
      <c r="E1198" s="40">
        <f t="shared" si="55"/>
        <v>6.0459731187449961E-2</v>
      </c>
      <c r="F1198" s="40">
        <f t="shared" si="56"/>
        <v>-6.0459731187449961E-2</v>
      </c>
    </row>
    <row r="1199" spans="1:6" x14ac:dyDescent="0.3">
      <c r="A1199" s="37">
        <v>42425</v>
      </c>
      <c r="B1199" s="28">
        <v>24.19</v>
      </c>
      <c r="C1199" s="28">
        <v>555.1499</v>
      </c>
      <c r="D1199" s="38">
        <f t="shared" si="54"/>
        <v>310.3565862746737</v>
      </c>
      <c r="E1199" s="40">
        <f t="shared" si="55"/>
        <v>0.6742640844834682</v>
      </c>
      <c r="F1199" s="40">
        <f t="shared" si="56"/>
        <v>-0.6742640844834682</v>
      </c>
    </row>
    <row r="1200" spans="1:6" x14ac:dyDescent="0.3">
      <c r="A1200" s="37">
        <v>42424</v>
      </c>
      <c r="B1200" s="28">
        <v>24.024999999999999</v>
      </c>
      <c r="C1200" s="28">
        <v>554.04</v>
      </c>
      <c r="D1200" s="38">
        <f t="shared" si="54"/>
        <v>309.68232219019023</v>
      </c>
      <c r="E1200" s="40">
        <f t="shared" si="55"/>
        <v>0.75542711351448588</v>
      </c>
      <c r="F1200" s="40">
        <f t="shared" si="56"/>
        <v>-0.75542711351448588</v>
      </c>
    </row>
    <row r="1201" spans="1:6" x14ac:dyDescent="0.3">
      <c r="A1201" s="37">
        <v>42423</v>
      </c>
      <c r="B1201" s="28">
        <v>23.672499999999999</v>
      </c>
      <c r="C1201" s="28">
        <v>552.93989999999997</v>
      </c>
      <c r="D1201" s="38">
        <f t="shared" si="54"/>
        <v>308.92689507667575</v>
      </c>
      <c r="E1201" s="40">
        <f t="shared" si="55"/>
        <v>-3.7880558623826346</v>
      </c>
      <c r="F1201" s="40">
        <f t="shared" si="56"/>
        <v>3.7880558623826346</v>
      </c>
    </row>
    <row r="1202" spans="1:6" x14ac:dyDescent="0.3">
      <c r="A1202" s="37">
        <v>42422</v>
      </c>
      <c r="B1202" s="28">
        <v>24.22</v>
      </c>
      <c r="C1202" s="28">
        <v>559.5</v>
      </c>
      <c r="D1202" s="38">
        <f t="shared" si="54"/>
        <v>312.71495093905838</v>
      </c>
      <c r="E1202" s="40">
        <f t="shared" si="55"/>
        <v>13.355308442121384</v>
      </c>
      <c r="F1202" s="40">
        <f t="shared" si="56"/>
        <v>-13.355308442121384</v>
      </c>
    </row>
    <row r="1203" spans="1:6" x14ac:dyDescent="0.3">
      <c r="A1203" s="37">
        <v>42419</v>
      </c>
      <c r="B1203" s="28">
        <v>24.01</v>
      </c>
      <c r="C1203" s="28">
        <v>534.8999</v>
      </c>
      <c r="D1203" s="38">
        <f t="shared" si="54"/>
        <v>299.359642496937</v>
      </c>
      <c r="E1203" s="40">
        <f t="shared" si="55"/>
        <v>5.310301126706122</v>
      </c>
      <c r="F1203" s="40">
        <f t="shared" si="56"/>
        <v>-5.310301126706122</v>
      </c>
    </row>
    <row r="1204" spans="1:6" x14ac:dyDescent="0.3">
      <c r="A1204" s="37">
        <v>42418</v>
      </c>
      <c r="B1204" s="28">
        <v>24.065000000000001</v>
      </c>
      <c r="C1204" s="28">
        <v>525</v>
      </c>
      <c r="D1204" s="38">
        <f t="shared" si="54"/>
        <v>294.04934137023088</v>
      </c>
      <c r="E1204" s="40">
        <f t="shared" si="55"/>
        <v>-5.1189806285568125</v>
      </c>
      <c r="F1204" s="40">
        <f t="shared" si="56"/>
        <v>5.1189806285568125</v>
      </c>
    </row>
    <row r="1205" spans="1:6" x14ac:dyDescent="0.3">
      <c r="A1205" s="37">
        <v>42417</v>
      </c>
      <c r="B1205" s="28">
        <v>24.53</v>
      </c>
      <c r="C1205" s="28">
        <v>534.1001</v>
      </c>
      <c r="D1205" s="38">
        <f t="shared" si="54"/>
        <v>299.16832199878769</v>
      </c>
      <c r="E1205" s="40">
        <f t="shared" si="55"/>
        <v>7.1770752323275815</v>
      </c>
      <c r="F1205" s="40">
        <f t="shared" si="56"/>
        <v>-7.1770752323275815</v>
      </c>
    </row>
    <row r="1206" spans="1:6" x14ac:dyDescent="0.3">
      <c r="A1206" s="37">
        <v>42416</v>
      </c>
      <c r="B1206" s="28">
        <v>24.16</v>
      </c>
      <c r="C1206" s="28">
        <v>521.1001</v>
      </c>
      <c r="D1206" s="38">
        <f t="shared" si="54"/>
        <v>291.99124676646011</v>
      </c>
      <c r="E1206" s="40">
        <f t="shared" si="55"/>
        <v>7.8616692332395814</v>
      </c>
      <c r="F1206" s="40">
        <f t="shared" si="56"/>
        <v>-7.8616692332395814</v>
      </c>
    </row>
    <row r="1207" spans="1:6" x14ac:dyDescent="0.3">
      <c r="A1207" s="37">
        <v>42415</v>
      </c>
      <c r="B1207" s="28">
        <v>23.497499999999999</v>
      </c>
      <c r="C1207" s="28">
        <v>507.08010000000002</v>
      </c>
      <c r="D1207" s="38">
        <f t="shared" si="54"/>
        <v>284.12957753322053</v>
      </c>
      <c r="E1207" s="40">
        <f t="shared" si="55"/>
        <v>0</v>
      </c>
      <c r="F1207" s="40">
        <f t="shared" si="56"/>
        <v>0</v>
      </c>
    </row>
    <row r="1208" spans="1:6" x14ac:dyDescent="0.3">
      <c r="A1208" s="37">
        <v>42412</v>
      </c>
      <c r="B1208" s="28">
        <v>23.497499999999999</v>
      </c>
      <c r="C1208" s="28">
        <v>507.08010000000002</v>
      </c>
      <c r="D1208" s="38">
        <f t="shared" si="54"/>
        <v>284.12957753322053</v>
      </c>
      <c r="E1208" s="40">
        <f t="shared" si="55"/>
        <v>1.7904376328617104</v>
      </c>
      <c r="F1208" s="40">
        <f t="shared" si="56"/>
        <v>-1.7904376328617104</v>
      </c>
    </row>
    <row r="1209" spans="1:6" x14ac:dyDescent="0.3">
      <c r="A1209" s="37">
        <v>42411</v>
      </c>
      <c r="B1209" s="28">
        <v>23.425000000000001</v>
      </c>
      <c r="C1209" s="28">
        <v>503.82010000000002</v>
      </c>
      <c r="D1209" s="38">
        <f t="shared" si="54"/>
        <v>282.33913990035882</v>
      </c>
      <c r="E1209" s="40">
        <f t="shared" si="55"/>
        <v>7.1240932325716813</v>
      </c>
      <c r="F1209" s="40">
        <f t="shared" si="56"/>
        <v>-7.1240932325716813</v>
      </c>
    </row>
    <row r="1210" spans="1:6" x14ac:dyDescent="0.3">
      <c r="A1210" s="37">
        <v>42410</v>
      </c>
      <c r="B1210" s="28">
        <v>23.567499999999999</v>
      </c>
      <c r="C1210" s="28">
        <v>490.48</v>
      </c>
      <c r="D1210" s="38">
        <f t="shared" si="54"/>
        <v>275.21504666778713</v>
      </c>
      <c r="E1210" s="40">
        <f t="shared" si="55"/>
        <v>4.4496195992217622</v>
      </c>
      <c r="F1210" s="40">
        <f t="shared" si="56"/>
        <v>-4.4496195992217622</v>
      </c>
    </row>
    <row r="1211" spans="1:6" x14ac:dyDescent="0.3">
      <c r="A1211" s="37">
        <v>42409</v>
      </c>
      <c r="B1211" s="28">
        <v>23.747499999999999</v>
      </c>
      <c r="C1211" s="28">
        <v>482.07010000000002</v>
      </c>
      <c r="D1211" s="38">
        <f t="shared" si="54"/>
        <v>270.76542706856537</v>
      </c>
      <c r="E1211" s="40">
        <f t="shared" si="55"/>
        <v>-3.2522389766249944</v>
      </c>
      <c r="F1211" s="40">
        <f t="shared" si="56"/>
        <v>3.2522389766249944</v>
      </c>
    </row>
    <row r="1212" spans="1:6" x14ac:dyDescent="0.3">
      <c r="A1212" s="37">
        <v>42408</v>
      </c>
      <c r="B1212" s="28">
        <v>23.752500000000001</v>
      </c>
      <c r="C1212" s="28">
        <v>488.1001</v>
      </c>
      <c r="D1212" s="38">
        <f t="shared" si="54"/>
        <v>274.01766604519037</v>
      </c>
      <c r="E1212" s="40">
        <f t="shared" si="55"/>
        <v>-7.4474054009905331</v>
      </c>
      <c r="F1212" s="40">
        <f t="shared" si="56"/>
        <v>7.4474054009905331</v>
      </c>
    </row>
    <row r="1213" spans="1:6" x14ac:dyDescent="0.3">
      <c r="A1213" s="37">
        <v>42405</v>
      </c>
      <c r="B1213" s="28">
        <v>23.504999999999999</v>
      </c>
      <c r="C1213" s="28">
        <v>502.12990000000002</v>
      </c>
      <c r="D1213" s="38">
        <f t="shared" si="54"/>
        <v>281.4650714461809</v>
      </c>
      <c r="E1213" s="40">
        <f t="shared" si="55"/>
        <v>-18.692157154553627</v>
      </c>
      <c r="F1213" s="40">
        <f t="shared" si="56"/>
        <v>18.692157154553627</v>
      </c>
    </row>
    <row r="1214" spans="1:6" x14ac:dyDescent="0.3">
      <c r="A1214" s="37">
        <v>42404</v>
      </c>
      <c r="B1214" s="28">
        <v>24.15</v>
      </c>
      <c r="C1214" s="28">
        <v>536.26</v>
      </c>
      <c r="D1214" s="38">
        <f t="shared" si="54"/>
        <v>300.15722860073453</v>
      </c>
      <c r="E1214" s="40">
        <f t="shared" si="55"/>
        <v>2.8259677392111371</v>
      </c>
      <c r="F1214" s="40">
        <f t="shared" si="56"/>
        <v>-2.8259677392111371</v>
      </c>
    </row>
    <row r="1215" spans="1:6" x14ac:dyDescent="0.3">
      <c r="A1215" s="37">
        <v>42403</v>
      </c>
      <c r="B1215" s="28">
        <v>24.087499999999999</v>
      </c>
      <c r="C1215" s="28">
        <v>531.07010000000002</v>
      </c>
      <c r="D1215" s="38">
        <f t="shared" si="54"/>
        <v>297.33126086152339</v>
      </c>
      <c r="E1215" s="40">
        <f t="shared" si="55"/>
        <v>-11.118810356845756</v>
      </c>
      <c r="F1215" s="40">
        <f t="shared" si="56"/>
        <v>11.118810356845756</v>
      </c>
    </row>
    <row r="1216" spans="1:6" x14ac:dyDescent="0.3">
      <c r="A1216" s="37">
        <v>42402</v>
      </c>
      <c r="B1216" s="28">
        <v>23.62</v>
      </c>
      <c r="C1216" s="28">
        <v>552.1001</v>
      </c>
      <c r="D1216" s="38">
        <f t="shared" si="54"/>
        <v>308.45007121836915</v>
      </c>
      <c r="E1216" s="40">
        <f t="shared" si="55"/>
        <v>-12.464556955692842</v>
      </c>
      <c r="F1216" s="40">
        <f t="shared" si="56"/>
        <v>12.464556955692842</v>
      </c>
    </row>
    <row r="1217" spans="1:6" x14ac:dyDescent="0.3">
      <c r="A1217" s="37">
        <v>42401</v>
      </c>
      <c r="B1217" s="28">
        <v>24.107500000000002</v>
      </c>
      <c r="C1217" s="28">
        <v>574.81010000000003</v>
      </c>
      <c r="D1217" s="38">
        <f t="shared" si="54"/>
        <v>320.91462817406199</v>
      </c>
      <c r="E1217" s="40">
        <f t="shared" si="55"/>
        <v>-6.6747649848927608</v>
      </c>
      <c r="F1217" s="40">
        <f t="shared" si="56"/>
        <v>6.6747649848927608</v>
      </c>
    </row>
    <row r="1218" spans="1:6" x14ac:dyDescent="0.3">
      <c r="A1218" s="37">
        <v>42398</v>
      </c>
      <c r="B1218" s="28">
        <v>24.335000000000001</v>
      </c>
      <c r="C1218" s="28">
        <v>587</v>
      </c>
      <c r="D1218" s="38">
        <f t="shared" ref="D1218:D1281" si="57">B1218*$I$1+C1218*$I$2</f>
        <v>327.58939315895475</v>
      </c>
      <c r="E1218" s="40">
        <f t="shared" ref="E1218:E1281" si="58">D1218-D1219</f>
        <v>-25.68421550410352</v>
      </c>
      <c r="F1218" s="40">
        <f t="shared" ref="F1218:F1281" si="59">-E1218</f>
        <v>25.68421550410352</v>
      </c>
    </row>
    <row r="1219" spans="1:6" x14ac:dyDescent="0.3">
      <c r="A1219" s="37">
        <v>42397</v>
      </c>
      <c r="B1219" s="28">
        <v>23.522500000000001</v>
      </c>
      <c r="C1219" s="28">
        <v>635.3501</v>
      </c>
      <c r="D1219" s="38">
        <f t="shared" si="57"/>
        <v>353.27360866305827</v>
      </c>
      <c r="E1219" s="40">
        <f t="shared" si="58"/>
        <v>28.103187013429817</v>
      </c>
      <c r="F1219" s="40">
        <f t="shared" si="59"/>
        <v>-28.103187013429817</v>
      </c>
    </row>
    <row r="1220" spans="1:6" x14ac:dyDescent="0.3">
      <c r="A1220" s="37">
        <v>42396</v>
      </c>
      <c r="B1220" s="28">
        <v>23.355</v>
      </c>
      <c r="C1220" s="28">
        <v>583.3501</v>
      </c>
      <c r="D1220" s="38">
        <f t="shared" si="57"/>
        <v>325.17042164962845</v>
      </c>
      <c r="E1220" s="40">
        <f t="shared" si="58"/>
        <v>-10.404601732544847</v>
      </c>
      <c r="F1220" s="40">
        <f t="shared" si="59"/>
        <v>10.404601732544847</v>
      </c>
    </row>
    <row r="1221" spans="1:6" x14ac:dyDescent="0.3">
      <c r="A1221" s="37">
        <v>42395</v>
      </c>
      <c r="B1221" s="28">
        <v>24.997499999999999</v>
      </c>
      <c r="C1221" s="28">
        <v>601.25</v>
      </c>
      <c r="D1221" s="38">
        <f t="shared" si="57"/>
        <v>335.5750233821733</v>
      </c>
      <c r="E1221" s="40">
        <f t="shared" si="58"/>
        <v>2.6072879851259927</v>
      </c>
      <c r="F1221" s="40">
        <f t="shared" si="59"/>
        <v>-2.6072879851259927</v>
      </c>
    </row>
    <row r="1222" spans="1:6" x14ac:dyDescent="0.3">
      <c r="A1222" s="37">
        <v>42394</v>
      </c>
      <c r="B1222" s="28">
        <v>24.86</v>
      </c>
      <c r="C1222" s="28">
        <v>596.53</v>
      </c>
      <c r="D1222" s="38">
        <f t="shared" si="57"/>
        <v>332.96773539704731</v>
      </c>
      <c r="E1222" s="40">
        <f t="shared" si="58"/>
        <v>-0.14731637115011154</v>
      </c>
      <c r="F1222" s="40">
        <f t="shared" si="59"/>
        <v>0.14731637115011154</v>
      </c>
    </row>
    <row r="1223" spans="1:6" x14ac:dyDescent="0.3">
      <c r="A1223" s="37">
        <v>42391</v>
      </c>
      <c r="B1223" s="28">
        <v>25.355</v>
      </c>
      <c r="C1223" s="28">
        <v>596.37990000000002</v>
      </c>
      <c r="D1223" s="38">
        <f t="shared" si="57"/>
        <v>333.11505176819742</v>
      </c>
      <c r="E1223" s="40">
        <f t="shared" si="58"/>
        <v>12.102279489914054</v>
      </c>
      <c r="F1223" s="40">
        <f t="shared" si="59"/>
        <v>-12.102279489914054</v>
      </c>
    </row>
    <row r="1224" spans="1:6" x14ac:dyDescent="0.3">
      <c r="A1224" s="37">
        <v>42390</v>
      </c>
      <c r="B1224" s="28">
        <v>24.074999999999999</v>
      </c>
      <c r="C1224" s="28">
        <v>575.02</v>
      </c>
      <c r="D1224" s="38">
        <f t="shared" si="57"/>
        <v>321.01277227828336</v>
      </c>
      <c r="E1224" s="40">
        <f t="shared" si="58"/>
        <v>1.6951453856710259</v>
      </c>
      <c r="F1224" s="40">
        <f t="shared" si="59"/>
        <v>-1.6951453856710259</v>
      </c>
    </row>
    <row r="1225" spans="1:6" x14ac:dyDescent="0.3">
      <c r="A1225" s="37">
        <v>42389</v>
      </c>
      <c r="B1225" s="28">
        <v>24.197500000000002</v>
      </c>
      <c r="C1225" s="28">
        <v>571.77</v>
      </c>
      <c r="D1225" s="38">
        <f t="shared" si="57"/>
        <v>319.31762689261234</v>
      </c>
      <c r="E1225" s="40">
        <f t="shared" si="58"/>
        <v>-1.4456000652936609</v>
      </c>
      <c r="F1225" s="40">
        <f t="shared" si="59"/>
        <v>1.4456000652936609</v>
      </c>
    </row>
    <row r="1226" spans="1:6" x14ac:dyDescent="0.3">
      <c r="A1226" s="37">
        <v>42388</v>
      </c>
      <c r="B1226" s="28">
        <v>24.164999999999999</v>
      </c>
      <c r="C1226" s="28">
        <v>574.48</v>
      </c>
      <c r="D1226" s="38">
        <f t="shared" si="57"/>
        <v>320.763226957906</v>
      </c>
      <c r="E1226" s="40">
        <f t="shared" si="58"/>
        <v>2.2634133449192859</v>
      </c>
      <c r="F1226" s="40">
        <f t="shared" si="59"/>
        <v>-2.2634133449192859</v>
      </c>
    </row>
    <row r="1227" spans="1:6" x14ac:dyDescent="0.3">
      <c r="A1227" s="37">
        <v>42387</v>
      </c>
      <c r="B1227" s="28">
        <v>24.282499999999999</v>
      </c>
      <c r="C1227" s="28">
        <v>570.17989999999998</v>
      </c>
      <c r="D1227" s="38">
        <f t="shared" si="57"/>
        <v>318.49981361298671</v>
      </c>
      <c r="E1227" s="40">
        <f t="shared" si="58"/>
        <v>0</v>
      </c>
      <c r="F1227" s="40">
        <f t="shared" si="59"/>
        <v>0</v>
      </c>
    </row>
    <row r="1228" spans="1:6" x14ac:dyDescent="0.3">
      <c r="A1228" s="37">
        <v>42384</v>
      </c>
      <c r="B1228" s="28">
        <v>24.282499999999999</v>
      </c>
      <c r="C1228" s="28">
        <v>570.17989999999998</v>
      </c>
      <c r="D1228" s="38">
        <f t="shared" si="57"/>
        <v>318.49981361298671</v>
      </c>
      <c r="E1228" s="40">
        <f t="shared" si="58"/>
        <v>-12.57461085177539</v>
      </c>
      <c r="F1228" s="40">
        <f t="shared" si="59"/>
        <v>12.57461085177539</v>
      </c>
    </row>
    <row r="1229" spans="1:6" x14ac:dyDescent="0.3">
      <c r="A1229" s="37">
        <v>42383</v>
      </c>
      <c r="B1229" s="28">
        <v>24.88</v>
      </c>
      <c r="C1229" s="28">
        <v>593</v>
      </c>
      <c r="D1229" s="38">
        <f t="shared" si="57"/>
        <v>331.0744244647621</v>
      </c>
      <c r="E1229" s="40">
        <f t="shared" si="58"/>
        <v>6.2764211069682005</v>
      </c>
      <c r="F1229" s="40">
        <f t="shared" si="59"/>
        <v>-6.2764211069682005</v>
      </c>
    </row>
    <row r="1230" spans="1:6" x14ac:dyDescent="0.3">
      <c r="A1230" s="37">
        <v>42382</v>
      </c>
      <c r="B1230" s="28">
        <v>24.3475</v>
      </c>
      <c r="C1230" s="28">
        <v>581.81010000000003</v>
      </c>
      <c r="D1230" s="38">
        <f t="shared" si="57"/>
        <v>324.7980033577939</v>
      </c>
      <c r="E1230" s="40">
        <f t="shared" si="58"/>
        <v>-19.74181647906272</v>
      </c>
      <c r="F1230" s="40">
        <f t="shared" si="59"/>
        <v>19.74181647906272</v>
      </c>
    </row>
    <row r="1231" spans="1:6" x14ac:dyDescent="0.3">
      <c r="A1231" s="37">
        <v>42381</v>
      </c>
      <c r="B1231" s="28">
        <v>24.99</v>
      </c>
      <c r="C1231" s="28">
        <v>617.88990000000001</v>
      </c>
      <c r="D1231" s="38">
        <f t="shared" si="57"/>
        <v>344.53981983685662</v>
      </c>
      <c r="E1231" s="40">
        <f t="shared" si="58"/>
        <v>0.24561173252322988</v>
      </c>
      <c r="F1231" s="40">
        <f t="shared" si="59"/>
        <v>-0.24561173252322988</v>
      </c>
    </row>
    <row r="1232" spans="1:6" x14ac:dyDescent="0.3">
      <c r="A1232" s="37">
        <v>42380</v>
      </c>
      <c r="B1232" s="28">
        <v>24.6325</v>
      </c>
      <c r="C1232" s="28">
        <v>617.74</v>
      </c>
      <c r="D1232" s="38">
        <f t="shared" si="57"/>
        <v>344.29420810433339</v>
      </c>
      <c r="E1232" s="40">
        <f t="shared" si="58"/>
        <v>5.942449105692333</v>
      </c>
      <c r="F1232" s="40">
        <f t="shared" si="59"/>
        <v>-5.942449105692333</v>
      </c>
    </row>
    <row r="1233" spans="1:6" x14ac:dyDescent="0.3">
      <c r="A1233" s="37">
        <v>42377</v>
      </c>
      <c r="B1233" s="28">
        <v>24.24</v>
      </c>
      <c r="C1233" s="28">
        <v>607.04999999999995</v>
      </c>
      <c r="D1233" s="38">
        <f t="shared" si="57"/>
        <v>338.35175899864106</v>
      </c>
      <c r="E1233" s="40">
        <f t="shared" si="58"/>
        <v>-0.42083874436815449</v>
      </c>
      <c r="F1233" s="40">
        <f t="shared" si="59"/>
        <v>0.42083874436815449</v>
      </c>
    </row>
    <row r="1234" spans="1:6" x14ac:dyDescent="0.3">
      <c r="A1234" s="37">
        <v>42376</v>
      </c>
      <c r="B1234" s="28">
        <v>24.112500000000001</v>
      </c>
      <c r="C1234" s="28">
        <v>607.93989999999997</v>
      </c>
      <c r="D1234" s="38">
        <f t="shared" si="57"/>
        <v>338.77259774300921</v>
      </c>
      <c r="E1234" s="40">
        <f t="shared" si="58"/>
        <v>-13.807576132736926</v>
      </c>
      <c r="F1234" s="40">
        <f t="shared" si="59"/>
        <v>13.807576132736926</v>
      </c>
    </row>
    <row r="1235" spans="1:6" x14ac:dyDescent="0.3">
      <c r="A1235" s="37">
        <v>42375</v>
      </c>
      <c r="B1235" s="28">
        <v>25.175000000000001</v>
      </c>
      <c r="C1235" s="28">
        <v>632.6499</v>
      </c>
      <c r="D1235" s="38">
        <f t="shared" si="57"/>
        <v>352.58017387574614</v>
      </c>
      <c r="E1235" s="40">
        <f t="shared" si="58"/>
        <v>-0.84614142265496639</v>
      </c>
      <c r="F1235" s="40">
        <f t="shared" si="59"/>
        <v>0.84614142265496639</v>
      </c>
    </row>
    <row r="1236" spans="1:6" x14ac:dyDescent="0.3">
      <c r="A1236" s="37">
        <v>42374</v>
      </c>
      <c r="B1236" s="28">
        <v>25.677499999999998</v>
      </c>
      <c r="C1236" s="28">
        <v>633.79</v>
      </c>
      <c r="D1236" s="38">
        <f t="shared" si="57"/>
        <v>353.42631529840111</v>
      </c>
      <c r="E1236" s="40">
        <f t="shared" si="58"/>
        <v>-2.0289604980294484</v>
      </c>
      <c r="F1236" s="40">
        <f t="shared" si="59"/>
        <v>2.0289604980294484</v>
      </c>
    </row>
    <row r="1237" spans="1:6" x14ac:dyDescent="0.3">
      <c r="A1237" s="37">
        <v>42373</v>
      </c>
      <c r="B1237" s="28">
        <v>26.337499999999999</v>
      </c>
      <c r="C1237" s="28">
        <v>636.99</v>
      </c>
      <c r="D1237" s="38">
        <f t="shared" si="57"/>
        <v>355.45527579643056</v>
      </c>
      <c r="E1237" s="40">
        <f t="shared" si="58"/>
        <v>-20.955148853740809</v>
      </c>
      <c r="F1237" s="40">
        <f t="shared" si="59"/>
        <v>20.955148853740809</v>
      </c>
    </row>
    <row r="1238" spans="1:6" x14ac:dyDescent="0.3">
      <c r="A1238" s="37">
        <v>42370</v>
      </c>
      <c r="B1238" s="28">
        <v>26.315000000000001</v>
      </c>
      <c r="C1238" s="28">
        <v>675.88990000000001</v>
      </c>
      <c r="D1238" s="38">
        <f t="shared" si="57"/>
        <v>376.41042465017136</v>
      </c>
      <c r="E1238" s="40">
        <f t="shared" si="58"/>
        <v>0</v>
      </c>
      <c r="F1238" s="40">
        <f t="shared" si="59"/>
        <v>0</v>
      </c>
    </row>
    <row r="1239" spans="1:6" x14ac:dyDescent="0.3">
      <c r="A1239" s="37">
        <v>42369</v>
      </c>
      <c r="B1239" s="28">
        <v>26.315000000000001</v>
      </c>
      <c r="C1239" s="28">
        <v>675.88990000000001</v>
      </c>
      <c r="D1239" s="38">
        <f t="shared" si="57"/>
        <v>376.41042465017136</v>
      </c>
      <c r="E1239" s="40">
        <f t="shared" si="58"/>
        <v>-7.3410466534026568</v>
      </c>
      <c r="F1239" s="40">
        <f t="shared" si="59"/>
        <v>7.3410466534026568</v>
      </c>
    </row>
    <row r="1240" spans="1:6" x14ac:dyDescent="0.3">
      <c r="A1240" s="37">
        <v>42368</v>
      </c>
      <c r="B1240" s="28">
        <v>26.83</v>
      </c>
      <c r="C1240" s="28">
        <v>689.07010000000002</v>
      </c>
      <c r="D1240" s="38">
        <f t="shared" si="57"/>
        <v>383.75147130357402</v>
      </c>
      <c r="E1240" s="40">
        <f t="shared" si="58"/>
        <v>-2.8045230580685256</v>
      </c>
      <c r="F1240" s="40">
        <f t="shared" si="59"/>
        <v>2.8045230580685256</v>
      </c>
    </row>
    <row r="1241" spans="1:6" x14ac:dyDescent="0.3">
      <c r="A1241" s="37">
        <v>42367</v>
      </c>
      <c r="B1241" s="28">
        <v>27.184999999999999</v>
      </c>
      <c r="C1241" s="28">
        <v>693.97</v>
      </c>
      <c r="D1241" s="38">
        <f t="shared" si="57"/>
        <v>386.55599436164255</v>
      </c>
      <c r="E1241" s="40">
        <f t="shared" si="58"/>
        <v>10.337593507464021</v>
      </c>
      <c r="F1241" s="40">
        <f t="shared" si="59"/>
        <v>-10.337593507464021</v>
      </c>
    </row>
    <row r="1242" spans="1:6" x14ac:dyDescent="0.3">
      <c r="A1242" s="37">
        <v>42366</v>
      </c>
      <c r="B1242" s="28">
        <v>26.704999999999998</v>
      </c>
      <c r="C1242" s="28">
        <v>675.2</v>
      </c>
      <c r="D1242" s="38">
        <f t="shared" si="57"/>
        <v>376.21840085417853</v>
      </c>
      <c r="E1242" s="40">
        <f t="shared" si="58"/>
        <v>6.5490395004723041</v>
      </c>
      <c r="F1242" s="40">
        <f t="shared" si="59"/>
        <v>-6.5490395004723041</v>
      </c>
    </row>
    <row r="1243" spans="1:6" x14ac:dyDescent="0.3">
      <c r="A1243" s="37">
        <v>42363</v>
      </c>
      <c r="B1243" s="28">
        <v>27.0075</v>
      </c>
      <c r="C1243" s="28">
        <v>662.79</v>
      </c>
      <c r="D1243" s="38">
        <f t="shared" si="57"/>
        <v>369.66936135370622</v>
      </c>
      <c r="E1243" s="40">
        <f t="shared" si="58"/>
        <v>0</v>
      </c>
      <c r="F1243" s="40">
        <f t="shared" si="59"/>
        <v>0</v>
      </c>
    </row>
    <row r="1244" spans="1:6" x14ac:dyDescent="0.3">
      <c r="A1244" s="37">
        <v>42362</v>
      </c>
      <c r="B1244" s="28">
        <v>27.0075</v>
      </c>
      <c r="C1244" s="28">
        <v>662.79</v>
      </c>
      <c r="D1244" s="38">
        <f t="shared" si="57"/>
        <v>369.66936135370622</v>
      </c>
      <c r="E1244" s="40">
        <f t="shared" si="58"/>
        <v>-0.55730503188686953</v>
      </c>
      <c r="F1244" s="40">
        <f t="shared" si="59"/>
        <v>0.55730503188686953</v>
      </c>
    </row>
    <row r="1245" spans="1:6" x14ac:dyDescent="0.3">
      <c r="A1245" s="37">
        <v>42361</v>
      </c>
      <c r="B1245" s="28">
        <v>27.1525</v>
      </c>
      <c r="C1245" s="28">
        <v>663.7</v>
      </c>
      <c r="D1245" s="38">
        <f t="shared" si="57"/>
        <v>370.22666638559309</v>
      </c>
      <c r="E1245" s="40">
        <f t="shared" si="58"/>
        <v>0.4555408654118196</v>
      </c>
      <c r="F1245" s="40">
        <f t="shared" si="59"/>
        <v>-0.4555408654118196</v>
      </c>
    </row>
    <row r="1246" spans="1:6" x14ac:dyDescent="0.3">
      <c r="A1246" s="37">
        <v>42360</v>
      </c>
      <c r="B1246" s="28">
        <v>26.807500000000001</v>
      </c>
      <c r="C1246" s="28">
        <v>663.1499</v>
      </c>
      <c r="D1246" s="38">
        <f t="shared" si="57"/>
        <v>369.77112552018127</v>
      </c>
      <c r="E1246" s="40">
        <f t="shared" si="58"/>
        <v>-0.74456659878711662</v>
      </c>
      <c r="F1246" s="40">
        <f t="shared" si="59"/>
        <v>0.74456659878711662</v>
      </c>
    </row>
    <row r="1247" spans="1:6" x14ac:dyDescent="0.3">
      <c r="A1247" s="37">
        <v>42359</v>
      </c>
      <c r="B1247" s="28">
        <v>26.8325</v>
      </c>
      <c r="C1247" s="28">
        <v>664.51</v>
      </c>
      <c r="D1247" s="38">
        <f t="shared" si="57"/>
        <v>370.51569211896839</v>
      </c>
      <c r="E1247" s="40">
        <f t="shared" si="58"/>
        <v>0.34930713325240959</v>
      </c>
      <c r="F1247" s="40">
        <f t="shared" si="59"/>
        <v>-0.34930713325240959</v>
      </c>
    </row>
    <row r="1248" spans="1:6" x14ac:dyDescent="0.3">
      <c r="A1248" s="37">
        <v>42356</v>
      </c>
      <c r="B1248" s="28">
        <v>26.5075</v>
      </c>
      <c r="C1248" s="28">
        <v>664.13990000000001</v>
      </c>
      <c r="D1248" s="38">
        <f t="shared" si="57"/>
        <v>370.16638498571598</v>
      </c>
      <c r="E1248" s="40">
        <f t="shared" si="58"/>
        <v>-3.8486513680610415</v>
      </c>
      <c r="F1248" s="40">
        <f t="shared" si="59"/>
        <v>3.8486513680610415</v>
      </c>
    </row>
    <row r="1249" spans="1:6" x14ac:dyDescent="0.3">
      <c r="A1249" s="37">
        <v>42355</v>
      </c>
      <c r="B1249" s="28">
        <v>27.245000000000001</v>
      </c>
      <c r="C1249" s="28">
        <v>670.6499</v>
      </c>
      <c r="D1249" s="38">
        <f t="shared" si="57"/>
        <v>374.01503635377702</v>
      </c>
      <c r="E1249" s="40">
        <f t="shared" si="58"/>
        <v>-3.0315464378438151</v>
      </c>
      <c r="F1249" s="40">
        <f t="shared" si="59"/>
        <v>3.0315464378438151</v>
      </c>
    </row>
    <row r="1250" spans="1:6" x14ac:dyDescent="0.3">
      <c r="A1250" s="37">
        <v>42354</v>
      </c>
      <c r="B1250" s="28">
        <v>27.835000000000001</v>
      </c>
      <c r="C1250" s="28">
        <v>675.77</v>
      </c>
      <c r="D1250" s="38">
        <f t="shared" si="57"/>
        <v>377.04658279162084</v>
      </c>
      <c r="E1250" s="40">
        <f t="shared" si="58"/>
        <v>9.3304236698674003</v>
      </c>
      <c r="F1250" s="40">
        <f t="shared" si="59"/>
        <v>-9.3304236698674003</v>
      </c>
    </row>
    <row r="1251" spans="1:6" x14ac:dyDescent="0.3">
      <c r="A1251" s="37">
        <v>42353</v>
      </c>
      <c r="B1251" s="28">
        <v>27.622499999999999</v>
      </c>
      <c r="C1251" s="28">
        <v>658.63990000000001</v>
      </c>
      <c r="D1251" s="38">
        <f t="shared" si="57"/>
        <v>367.71615912175344</v>
      </c>
      <c r="E1251" s="40">
        <f t="shared" si="58"/>
        <v>0.16407441390992972</v>
      </c>
      <c r="F1251" s="40">
        <f t="shared" si="59"/>
        <v>-0.16407441390992972</v>
      </c>
    </row>
    <row r="1252" spans="1:6" x14ac:dyDescent="0.3">
      <c r="A1252" s="37">
        <v>42352</v>
      </c>
      <c r="B1252" s="28">
        <v>28.12</v>
      </c>
      <c r="C1252" s="28">
        <v>657.90989999999999</v>
      </c>
      <c r="D1252" s="38">
        <f t="shared" si="57"/>
        <v>367.55208470784351</v>
      </c>
      <c r="E1252" s="40">
        <f t="shared" si="58"/>
        <v>9.4912624142355639</v>
      </c>
      <c r="F1252" s="40">
        <f t="shared" si="59"/>
        <v>-9.4912624142355639</v>
      </c>
    </row>
    <row r="1253" spans="1:6" x14ac:dyDescent="0.3">
      <c r="A1253" s="37">
        <v>42349</v>
      </c>
      <c r="B1253" s="28">
        <v>28.295000000000002</v>
      </c>
      <c r="C1253" s="28">
        <v>640.1499</v>
      </c>
      <c r="D1253" s="38">
        <f t="shared" si="57"/>
        <v>358.06082229360794</v>
      </c>
      <c r="E1253" s="40">
        <f t="shared" si="58"/>
        <v>-12.293496087061328</v>
      </c>
      <c r="F1253" s="40">
        <f t="shared" si="59"/>
        <v>12.293496087061328</v>
      </c>
    </row>
    <row r="1254" spans="1:6" x14ac:dyDescent="0.3">
      <c r="A1254" s="37">
        <v>42348</v>
      </c>
      <c r="B1254" s="28">
        <v>29.0425</v>
      </c>
      <c r="C1254" s="28">
        <v>662.32010000000002</v>
      </c>
      <c r="D1254" s="38">
        <f t="shared" si="57"/>
        <v>370.35431838066927</v>
      </c>
      <c r="E1254" s="40">
        <f t="shared" si="58"/>
        <v>-1.2677864577015612</v>
      </c>
      <c r="F1254" s="40">
        <f t="shared" si="59"/>
        <v>1.2677864577015612</v>
      </c>
    </row>
    <row r="1255" spans="1:6" x14ac:dyDescent="0.3">
      <c r="A1255" s="37">
        <v>42347</v>
      </c>
      <c r="B1255" s="28">
        <v>28.905000000000001</v>
      </c>
      <c r="C1255" s="28">
        <v>664.79</v>
      </c>
      <c r="D1255" s="38">
        <f t="shared" si="57"/>
        <v>371.62210483837083</v>
      </c>
      <c r="E1255" s="40">
        <f t="shared" si="58"/>
        <v>-7.0594507151082553</v>
      </c>
      <c r="F1255" s="40">
        <f t="shared" si="59"/>
        <v>7.0594507151082553</v>
      </c>
    </row>
    <row r="1256" spans="1:6" x14ac:dyDescent="0.3">
      <c r="A1256" s="37">
        <v>42346</v>
      </c>
      <c r="B1256" s="28">
        <v>29.557500000000001</v>
      </c>
      <c r="C1256" s="28">
        <v>677.33010000000002</v>
      </c>
      <c r="D1256" s="38">
        <f t="shared" si="57"/>
        <v>378.68155555347909</v>
      </c>
      <c r="E1256" s="40">
        <f t="shared" si="58"/>
        <v>4.0364432052937786</v>
      </c>
      <c r="F1256" s="40">
        <f t="shared" si="59"/>
        <v>-4.0364432052937786</v>
      </c>
    </row>
    <row r="1257" spans="1:6" x14ac:dyDescent="0.3">
      <c r="A1257" s="37">
        <v>42345</v>
      </c>
      <c r="B1257" s="28">
        <v>29.57</v>
      </c>
      <c r="C1257" s="28">
        <v>669.83010000000002</v>
      </c>
      <c r="D1257" s="38">
        <f t="shared" si="57"/>
        <v>374.64511234818531</v>
      </c>
      <c r="E1257" s="40">
        <f t="shared" si="58"/>
        <v>-1.6008169740088647</v>
      </c>
      <c r="F1257" s="40">
        <f t="shared" si="59"/>
        <v>1.6008169740088647</v>
      </c>
    </row>
    <row r="1258" spans="1:6" x14ac:dyDescent="0.3">
      <c r="A1258" s="37">
        <v>42342</v>
      </c>
      <c r="B1258" s="28">
        <v>29.7575</v>
      </c>
      <c r="C1258" s="28">
        <v>672.63990000000001</v>
      </c>
      <c r="D1258" s="38">
        <f t="shared" si="57"/>
        <v>376.24592932219417</v>
      </c>
      <c r="E1258" s="40">
        <f t="shared" si="58"/>
        <v>3.8853507911398424</v>
      </c>
      <c r="F1258" s="40">
        <f t="shared" si="59"/>
        <v>-3.8853507911398424</v>
      </c>
    </row>
    <row r="1259" spans="1:6" x14ac:dyDescent="0.3">
      <c r="A1259" s="37">
        <v>42341</v>
      </c>
      <c r="B1259" s="28">
        <v>28.8</v>
      </c>
      <c r="C1259" s="28">
        <v>666.25</v>
      </c>
      <c r="D1259" s="38">
        <f t="shared" si="57"/>
        <v>372.36057853105433</v>
      </c>
      <c r="E1259" s="40">
        <f t="shared" si="58"/>
        <v>-5.3847382387006064</v>
      </c>
      <c r="F1259" s="40">
        <f t="shared" si="59"/>
        <v>5.3847382387006064</v>
      </c>
    </row>
    <row r="1260" spans="1:6" x14ac:dyDescent="0.3">
      <c r="A1260" s="37">
        <v>42340</v>
      </c>
      <c r="B1260" s="28">
        <v>29.07</v>
      </c>
      <c r="C1260" s="28">
        <v>676.01</v>
      </c>
      <c r="D1260" s="38">
        <f t="shared" si="57"/>
        <v>377.74531676975494</v>
      </c>
      <c r="E1260" s="40">
        <f t="shared" si="58"/>
        <v>-1.7660597964810449</v>
      </c>
      <c r="F1260" s="40">
        <f t="shared" si="59"/>
        <v>1.7660597964810449</v>
      </c>
    </row>
    <row r="1261" spans="1:6" x14ac:dyDescent="0.3">
      <c r="A1261" s="37">
        <v>42339</v>
      </c>
      <c r="B1261" s="28">
        <v>29.335000000000001</v>
      </c>
      <c r="C1261" s="28">
        <v>679.06010000000003</v>
      </c>
      <c r="D1261" s="38">
        <f t="shared" si="57"/>
        <v>379.51137656623598</v>
      </c>
      <c r="E1261" s="40">
        <f t="shared" si="58"/>
        <v>7.574985873022456</v>
      </c>
      <c r="F1261" s="40">
        <f t="shared" si="59"/>
        <v>-7.574985873022456</v>
      </c>
    </row>
    <row r="1262" spans="1:6" x14ac:dyDescent="0.3">
      <c r="A1262" s="37">
        <v>42338</v>
      </c>
      <c r="B1262" s="28">
        <v>29.574999999999999</v>
      </c>
      <c r="C1262" s="28">
        <v>664.8</v>
      </c>
      <c r="D1262" s="38">
        <f t="shared" si="57"/>
        <v>371.93639069321353</v>
      </c>
      <c r="E1262" s="40">
        <f t="shared" si="58"/>
        <v>-4.5031312891093762</v>
      </c>
      <c r="F1262" s="40">
        <f t="shared" si="59"/>
        <v>4.5031312891093762</v>
      </c>
    </row>
    <row r="1263" spans="1:6" x14ac:dyDescent="0.3">
      <c r="A1263" s="37">
        <v>42335</v>
      </c>
      <c r="B1263" s="28">
        <v>29.452500000000001</v>
      </c>
      <c r="C1263" s="28">
        <v>673.26</v>
      </c>
      <c r="D1263" s="38">
        <f t="shared" si="57"/>
        <v>376.4395219823229</v>
      </c>
      <c r="E1263" s="40">
        <f t="shared" si="58"/>
        <v>-1.1464495687242788</v>
      </c>
      <c r="F1263" s="40">
        <f t="shared" si="59"/>
        <v>1.1464495687242788</v>
      </c>
    </row>
    <row r="1264" spans="1:6" x14ac:dyDescent="0.3">
      <c r="A1264" s="37">
        <v>42334</v>
      </c>
      <c r="B1264" s="28">
        <v>29.5075</v>
      </c>
      <c r="C1264" s="28">
        <v>675.34010000000001</v>
      </c>
      <c r="D1264" s="38">
        <f t="shared" si="57"/>
        <v>377.58597155104718</v>
      </c>
      <c r="E1264" s="40">
        <f t="shared" si="58"/>
        <v>0</v>
      </c>
      <c r="F1264" s="40">
        <f t="shared" si="59"/>
        <v>0</v>
      </c>
    </row>
    <row r="1265" spans="1:6" x14ac:dyDescent="0.3">
      <c r="A1265" s="37">
        <v>42333</v>
      </c>
      <c r="B1265" s="28">
        <v>29.5075</v>
      </c>
      <c r="C1265" s="28">
        <v>675.34010000000001</v>
      </c>
      <c r="D1265" s="38">
        <f t="shared" si="57"/>
        <v>377.58597155104718</v>
      </c>
      <c r="E1265" s="40">
        <f t="shared" si="58"/>
        <v>2.1603828286120006</v>
      </c>
      <c r="F1265" s="40">
        <f t="shared" si="59"/>
        <v>-2.1603828286120006</v>
      </c>
    </row>
    <row r="1266" spans="1:6" x14ac:dyDescent="0.3">
      <c r="A1266" s="37">
        <v>42332</v>
      </c>
      <c r="B1266" s="28">
        <v>29.72</v>
      </c>
      <c r="C1266" s="28">
        <v>671.1499</v>
      </c>
      <c r="D1266" s="38">
        <f t="shared" si="57"/>
        <v>375.42558872243518</v>
      </c>
      <c r="E1266" s="40">
        <f t="shared" si="58"/>
        <v>-4.0952632052339482</v>
      </c>
      <c r="F1266" s="40">
        <f t="shared" si="59"/>
        <v>4.0952632052339482</v>
      </c>
    </row>
    <row r="1267" spans="1:6" x14ac:dyDescent="0.3">
      <c r="A1267" s="37">
        <v>42331</v>
      </c>
      <c r="B1267" s="28">
        <v>29.4375</v>
      </c>
      <c r="C1267" s="28">
        <v>678.99</v>
      </c>
      <c r="D1267" s="38">
        <f t="shared" si="57"/>
        <v>379.52085192766913</v>
      </c>
      <c r="E1267" s="40">
        <f t="shared" si="58"/>
        <v>5.5019944260696434</v>
      </c>
      <c r="F1267" s="40">
        <f t="shared" si="59"/>
        <v>-5.5019944260696434</v>
      </c>
    </row>
    <row r="1268" spans="1:6" x14ac:dyDescent="0.3">
      <c r="A1268" s="37">
        <v>42328</v>
      </c>
      <c r="B1268" s="28">
        <v>29.824999999999999</v>
      </c>
      <c r="C1268" s="28">
        <v>668.45</v>
      </c>
      <c r="D1268" s="38">
        <f t="shared" si="57"/>
        <v>374.01885750159948</v>
      </c>
      <c r="E1268" s="40">
        <f t="shared" si="58"/>
        <v>3.9296738232707753</v>
      </c>
      <c r="F1268" s="40">
        <f t="shared" si="59"/>
        <v>-3.9296738232707753</v>
      </c>
    </row>
    <row r="1269" spans="1:6" x14ac:dyDescent="0.3">
      <c r="A1269" s="37">
        <v>42327</v>
      </c>
      <c r="B1269" s="28">
        <v>29.695</v>
      </c>
      <c r="C1269" s="28">
        <v>661.27</v>
      </c>
      <c r="D1269" s="38">
        <f t="shared" si="57"/>
        <v>370.08918367832871</v>
      </c>
      <c r="E1269" s="40">
        <f t="shared" si="58"/>
        <v>-1.0517039826939936</v>
      </c>
      <c r="F1269" s="40">
        <f t="shared" si="59"/>
        <v>1.0517039826939936</v>
      </c>
    </row>
    <row r="1270" spans="1:6" x14ac:dyDescent="0.3">
      <c r="A1270" s="37">
        <v>42326</v>
      </c>
      <c r="B1270" s="28">
        <v>29.322500000000002</v>
      </c>
      <c r="C1270" s="28">
        <v>663.54</v>
      </c>
      <c r="D1270" s="38">
        <f t="shared" si="57"/>
        <v>371.1408876610227</v>
      </c>
      <c r="E1270" s="40">
        <f t="shared" si="58"/>
        <v>11.323502374759698</v>
      </c>
      <c r="F1270" s="40">
        <f t="shared" si="59"/>
        <v>-11.323502374759698</v>
      </c>
    </row>
    <row r="1271" spans="1:6" x14ac:dyDescent="0.3">
      <c r="A1271" s="37">
        <v>42325</v>
      </c>
      <c r="B1271" s="28">
        <v>28.422499999999999</v>
      </c>
      <c r="C1271" s="28">
        <v>643.29999999999995</v>
      </c>
      <c r="D1271" s="38">
        <f t="shared" si="57"/>
        <v>359.817385286263</v>
      </c>
      <c r="E1271" s="40">
        <f t="shared" si="58"/>
        <v>-2.4866451692132046</v>
      </c>
      <c r="F1271" s="40">
        <f t="shared" si="59"/>
        <v>2.4866451692132046</v>
      </c>
    </row>
    <row r="1272" spans="1:6" x14ac:dyDescent="0.3">
      <c r="A1272" s="37">
        <v>42324</v>
      </c>
      <c r="B1272" s="28">
        <v>28.543700000000001</v>
      </c>
      <c r="C1272" s="28">
        <v>647.81010000000003</v>
      </c>
      <c r="D1272" s="38">
        <f t="shared" si="57"/>
        <v>362.30403045547621</v>
      </c>
      <c r="E1272" s="40">
        <f t="shared" si="58"/>
        <v>3.1542047790530319</v>
      </c>
      <c r="F1272" s="40">
        <f t="shared" si="59"/>
        <v>-3.1542047790530319</v>
      </c>
    </row>
    <row r="1273" spans="1:6" x14ac:dyDescent="0.3">
      <c r="A1273" s="37">
        <v>42321</v>
      </c>
      <c r="B1273" s="28">
        <v>28.085000000000001</v>
      </c>
      <c r="C1273" s="28">
        <v>642.3501</v>
      </c>
      <c r="D1273" s="38">
        <f t="shared" si="57"/>
        <v>359.14982567642318</v>
      </c>
      <c r="E1273" s="40">
        <f t="shared" si="58"/>
        <v>-12.920417306437002</v>
      </c>
      <c r="F1273" s="40">
        <f t="shared" si="59"/>
        <v>12.920417306437002</v>
      </c>
    </row>
    <row r="1274" spans="1:6" x14ac:dyDescent="0.3">
      <c r="A1274" s="37">
        <v>42320</v>
      </c>
      <c r="B1274" s="28">
        <v>28.93</v>
      </c>
      <c r="C1274" s="28">
        <v>665.6001</v>
      </c>
      <c r="D1274" s="38">
        <f t="shared" si="57"/>
        <v>372.07024298286018</v>
      </c>
      <c r="E1274" s="40">
        <f t="shared" si="58"/>
        <v>-4.1679477422510445</v>
      </c>
      <c r="F1274" s="40">
        <f t="shared" si="59"/>
        <v>4.1679477422510445</v>
      </c>
    </row>
    <row r="1275" spans="1:6" x14ac:dyDescent="0.3">
      <c r="A1275" s="37">
        <v>42319</v>
      </c>
      <c r="B1275" s="28">
        <v>29.0275</v>
      </c>
      <c r="C1275" s="28">
        <v>673.25</v>
      </c>
      <c r="D1275" s="38">
        <f t="shared" si="57"/>
        <v>376.23819072511122</v>
      </c>
      <c r="E1275" s="40">
        <f t="shared" si="58"/>
        <v>7.2376808411356137</v>
      </c>
      <c r="F1275" s="40">
        <f t="shared" si="59"/>
        <v>-7.2376808411356137</v>
      </c>
    </row>
    <row r="1276" spans="1:6" x14ac:dyDescent="0.3">
      <c r="A1276" s="37">
        <v>42318</v>
      </c>
      <c r="B1276" s="28">
        <v>29.192499999999999</v>
      </c>
      <c r="C1276" s="28">
        <v>659.67989999999998</v>
      </c>
      <c r="D1276" s="38">
        <f t="shared" si="57"/>
        <v>369.00050988397561</v>
      </c>
      <c r="E1276" s="40">
        <f t="shared" si="58"/>
        <v>1.8202047495360603</v>
      </c>
      <c r="F1276" s="40">
        <f t="shared" si="59"/>
        <v>-1.8202047495360603</v>
      </c>
    </row>
    <row r="1277" spans="1:6" x14ac:dyDescent="0.3">
      <c r="A1277" s="37">
        <v>42317</v>
      </c>
      <c r="B1277" s="28">
        <v>30.142499999999998</v>
      </c>
      <c r="C1277" s="28">
        <v>655.49</v>
      </c>
      <c r="D1277" s="38">
        <f t="shared" si="57"/>
        <v>367.18030513443955</v>
      </c>
      <c r="E1277" s="40">
        <f t="shared" si="58"/>
        <v>-2.1476991997620303</v>
      </c>
      <c r="F1277" s="40">
        <f t="shared" si="59"/>
        <v>2.1476991997620303</v>
      </c>
    </row>
    <row r="1278" spans="1:6" x14ac:dyDescent="0.3">
      <c r="A1278" s="37">
        <v>42314</v>
      </c>
      <c r="B1278" s="28">
        <v>30.265000000000001</v>
      </c>
      <c r="C1278" s="28">
        <v>659.37009999999998</v>
      </c>
      <c r="D1278" s="38">
        <f t="shared" si="57"/>
        <v>369.32800433420158</v>
      </c>
      <c r="E1278" s="40">
        <f t="shared" si="58"/>
        <v>2.0211784359599392</v>
      </c>
      <c r="F1278" s="40">
        <f t="shared" si="59"/>
        <v>-2.0211784359599392</v>
      </c>
    </row>
    <row r="1279" spans="1:6" x14ac:dyDescent="0.3">
      <c r="A1279" s="37">
        <v>42313</v>
      </c>
      <c r="B1279" s="28">
        <v>30.23</v>
      </c>
      <c r="C1279" s="28">
        <v>655.6499</v>
      </c>
      <c r="D1279" s="38">
        <f t="shared" si="57"/>
        <v>367.30682589824164</v>
      </c>
      <c r="E1279" s="40">
        <f t="shared" si="58"/>
        <v>7.7981896690752706</v>
      </c>
      <c r="F1279" s="40">
        <f t="shared" si="59"/>
        <v>-7.7981896690752706</v>
      </c>
    </row>
    <row r="1280" spans="1:6" x14ac:dyDescent="0.3">
      <c r="A1280" s="37">
        <v>42312</v>
      </c>
      <c r="B1280" s="28">
        <v>30.5</v>
      </c>
      <c r="C1280" s="28">
        <v>640.95000000000005</v>
      </c>
      <c r="D1280" s="38">
        <f t="shared" si="57"/>
        <v>359.50863622916637</v>
      </c>
      <c r="E1280" s="40">
        <f t="shared" si="58"/>
        <v>8.3635953401968663</v>
      </c>
      <c r="F1280" s="40">
        <f t="shared" si="59"/>
        <v>-8.3635953401968663</v>
      </c>
    </row>
    <row r="1281" spans="1:6" x14ac:dyDescent="0.3">
      <c r="A1281" s="37">
        <v>42311</v>
      </c>
      <c r="B1281" s="28">
        <v>30.642499999999998</v>
      </c>
      <c r="C1281" s="28">
        <v>625.31010000000003</v>
      </c>
      <c r="D1281" s="38">
        <f t="shared" si="57"/>
        <v>351.1450408889695</v>
      </c>
      <c r="E1281" s="40">
        <f t="shared" si="58"/>
        <v>-1.4782297980609087</v>
      </c>
      <c r="F1281" s="40">
        <f t="shared" si="59"/>
        <v>1.4782297980609087</v>
      </c>
    </row>
    <row r="1282" spans="1:6" x14ac:dyDescent="0.3">
      <c r="A1282" s="37">
        <v>42310</v>
      </c>
      <c r="B1282" s="28">
        <v>30.295000000000002</v>
      </c>
      <c r="C1282" s="28">
        <v>628.3501</v>
      </c>
      <c r="D1282" s="38">
        <f t="shared" ref="D1282:D1301" si="60">B1282*$I$1+C1282*$I$2</f>
        <v>352.62327068703041</v>
      </c>
      <c r="E1282" s="40">
        <f t="shared" ref="E1282:E1300" si="61">D1282-D1283</f>
        <v>1.5141982689367524</v>
      </c>
      <c r="F1282" s="40">
        <f t="shared" ref="F1282:F1300" si="62">-E1282</f>
        <v>-1.5141982689367524</v>
      </c>
    </row>
    <row r="1283" spans="1:6" x14ac:dyDescent="0.3">
      <c r="A1283" s="37">
        <v>42307</v>
      </c>
      <c r="B1283" s="28">
        <v>29.875</v>
      </c>
      <c r="C1283" s="28">
        <v>625.8999</v>
      </c>
      <c r="D1283" s="38">
        <f t="shared" si="60"/>
        <v>351.10907241809366</v>
      </c>
      <c r="E1283" s="40">
        <f t="shared" si="61"/>
        <v>-0.46909602028597419</v>
      </c>
      <c r="F1283" s="40">
        <f t="shared" si="62"/>
        <v>0.46909602028597419</v>
      </c>
    </row>
    <row r="1284" spans="1:6" x14ac:dyDescent="0.3">
      <c r="A1284" s="37">
        <v>42306</v>
      </c>
      <c r="B1284" s="28">
        <v>30.1325</v>
      </c>
      <c r="C1284" s="28">
        <v>626.54999999999995</v>
      </c>
      <c r="D1284" s="38">
        <f t="shared" si="60"/>
        <v>351.57816843837963</v>
      </c>
      <c r="E1284" s="40">
        <f t="shared" si="61"/>
        <v>5.2383532493894904</v>
      </c>
      <c r="F1284" s="40">
        <f t="shared" si="62"/>
        <v>-5.2383532493894904</v>
      </c>
    </row>
    <row r="1285" spans="1:6" x14ac:dyDescent="0.3">
      <c r="A1285" s="37">
        <v>42305</v>
      </c>
      <c r="B1285" s="28">
        <v>29.817499999999999</v>
      </c>
      <c r="C1285" s="28">
        <v>617.1001</v>
      </c>
      <c r="D1285" s="38">
        <f t="shared" si="60"/>
        <v>346.33981518899014</v>
      </c>
      <c r="E1285" s="40">
        <f t="shared" si="61"/>
        <v>3.8263515517222118</v>
      </c>
      <c r="F1285" s="40">
        <f t="shared" si="62"/>
        <v>-3.8263515517222118</v>
      </c>
    </row>
    <row r="1286" spans="1:6" x14ac:dyDescent="0.3">
      <c r="A1286" s="37">
        <v>42304</v>
      </c>
      <c r="B1286" s="28">
        <v>28.637499999999999</v>
      </c>
      <c r="C1286" s="28">
        <v>611.01</v>
      </c>
      <c r="D1286" s="38">
        <f t="shared" si="60"/>
        <v>342.51346363726793</v>
      </c>
      <c r="E1286" s="40">
        <f t="shared" si="61"/>
        <v>1.2093124370516648</v>
      </c>
      <c r="F1286" s="40">
        <f t="shared" si="62"/>
        <v>-1.2093124370516648</v>
      </c>
    </row>
    <row r="1287" spans="1:6" x14ac:dyDescent="0.3">
      <c r="A1287" s="37">
        <v>42303</v>
      </c>
      <c r="B1287" s="28">
        <v>28.82</v>
      </c>
      <c r="C1287" s="28">
        <v>608.61009999999999</v>
      </c>
      <c r="D1287" s="38">
        <f t="shared" si="60"/>
        <v>341.30415120021627</v>
      </c>
      <c r="E1287" s="40">
        <f t="shared" si="61"/>
        <v>4.7253113938189699</v>
      </c>
      <c r="F1287" s="40">
        <f t="shared" si="62"/>
        <v>-4.7253113938189699</v>
      </c>
    </row>
    <row r="1288" spans="1:6" x14ac:dyDescent="0.3">
      <c r="A1288" s="37">
        <v>42300</v>
      </c>
      <c r="B1288" s="28">
        <v>29.77</v>
      </c>
      <c r="C1288" s="28">
        <v>599.03</v>
      </c>
      <c r="D1288" s="38">
        <f t="shared" si="60"/>
        <v>336.5788398063973</v>
      </c>
      <c r="E1288" s="40">
        <f t="shared" si="61"/>
        <v>19.34098816579052</v>
      </c>
      <c r="F1288" s="40">
        <f t="shared" si="62"/>
        <v>-19.34098816579052</v>
      </c>
    </row>
    <row r="1289" spans="1:6" x14ac:dyDescent="0.3">
      <c r="A1289" s="37">
        <v>42299</v>
      </c>
      <c r="B1289" s="28">
        <v>28.875</v>
      </c>
      <c r="C1289" s="28">
        <v>563.90989999999999</v>
      </c>
      <c r="D1289" s="38">
        <f t="shared" si="60"/>
        <v>317.23785164060678</v>
      </c>
      <c r="E1289" s="40">
        <f t="shared" si="61"/>
        <v>4.5876392682154119</v>
      </c>
      <c r="F1289" s="40">
        <f t="shared" si="62"/>
        <v>-4.5876392682154119</v>
      </c>
    </row>
    <row r="1290" spans="1:6" x14ac:dyDescent="0.3">
      <c r="A1290" s="37">
        <v>42298</v>
      </c>
      <c r="B1290" s="28">
        <v>28.44</v>
      </c>
      <c r="C1290" s="28">
        <v>555.77</v>
      </c>
      <c r="D1290" s="38">
        <f t="shared" si="60"/>
        <v>312.65021237239137</v>
      </c>
      <c r="E1290" s="40">
        <f t="shared" si="61"/>
        <v>-2.7551885226912418</v>
      </c>
      <c r="F1290" s="40">
        <f t="shared" si="62"/>
        <v>2.7551885226912418</v>
      </c>
    </row>
    <row r="1291" spans="1:6" x14ac:dyDescent="0.3">
      <c r="A1291" s="37">
        <v>42297</v>
      </c>
      <c r="B1291" s="28">
        <v>28.442499999999999</v>
      </c>
      <c r="C1291" s="28">
        <v>560.87990000000002</v>
      </c>
      <c r="D1291" s="38">
        <f t="shared" si="60"/>
        <v>315.40540089508261</v>
      </c>
      <c r="E1291" s="40">
        <f t="shared" si="61"/>
        <v>-6.3779193562269256</v>
      </c>
      <c r="F1291" s="40">
        <f t="shared" si="62"/>
        <v>6.3779193562269256</v>
      </c>
    </row>
    <row r="1292" spans="1:6" x14ac:dyDescent="0.3">
      <c r="A1292" s="37">
        <v>42296</v>
      </c>
      <c r="B1292" s="28">
        <v>27.932500000000001</v>
      </c>
      <c r="C1292" s="28">
        <v>573.1499</v>
      </c>
      <c r="D1292" s="38">
        <f t="shared" si="60"/>
        <v>321.78332025130953</v>
      </c>
      <c r="E1292" s="40">
        <f t="shared" si="61"/>
        <v>1.3675917355632237</v>
      </c>
      <c r="F1292" s="40">
        <f t="shared" si="62"/>
        <v>-1.3675917355632237</v>
      </c>
    </row>
    <row r="1293" spans="1:6" x14ac:dyDescent="0.3">
      <c r="A1293" s="37">
        <v>42293</v>
      </c>
      <c r="B1293" s="28">
        <v>27.76</v>
      </c>
      <c r="C1293" s="28">
        <v>570.76</v>
      </c>
      <c r="D1293" s="38">
        <f t="shared" si="60"/>
        <v>320.41572851574631</v>
      </c>
      <c r="E1293" s="40">
        <f t="shared" si="61"/>
        <v>4.3896949376972429</v>
      </c>
      <c r="F1293" s="40">
        <f t="shared" si="62"/>
        <v>-4.3896949376972429</v>
      </c>
    </row>
    <row r="1294" spans="1:6" x14ac:dyDescent="0.3">
      <c r="A1294" s="37">
        <v>42292</v>
      </c>
      <c r="B1294" s="28">
        <v>27.965</v>
      </c>
      <c r="C1294" s="28">
        <v>562.43989999999997</v>
      </c>
      <c r="D1294" s="38">
        <f t="shared" si="60"/>
        <v>316.02603357804907</v>
      </c>
      <c r="E1294" s="40">
        <f t="shared" si="61"/>
        <v>9.6811710128983464</v>
      </c>
      <c r="F1294" s="40">
        <f t="shared" si="62"/>
        <v>-9.6811710128983464</v>
      </c>
    </row>
    <row r="1295" spans="1:6" x14ac:dyDescent="0.3">
      <c r="A1295" s="37">
        <v>42291</v>
      </c>
      <c r="B1295" s="28">
        <v>27.552499999999998</v>
      </c>
      <c r="C1295" s="28">
        <v>544.83010000000002</v>
      </c>
      <c r="D1295" s="38">
        <f t="shared" si="60"/>
        <v>306.34486256515072</v>
      </c>
      <c r="E1295" s="40">
        <f t="shared" si="61"/>
        <v>-2.3755732433695584</v>
      </c>
      <c r="F1295" s="40">
        <f t="shared" si="62"/>
        <v>2.3755732433695584</v>
      </c>
    </row>
    <row r="1296" spans="1:6" x14ac:dyDescent="0.3">
      <c r="A1296" s="37">
        <v>42290</v>
      </c>
      <c r="B1296" s="28">
        <v>27.947500000000002</v>
      </c>
      <c r="C1296" s="28">
        <v>548.8999</v>
      </c>
      <c r="D1296" s="38">
        <f t="shared" si="60"/>
        <v>308.72043580852028</v>
      </c>
      <c r="E1296" s="40">
        <f t="shared" si="61"/>
        <v>-0.6733601047694151</v>
      </c>
      <c r="F1296" s="40">
        <f t="shared" si="62"/>
        <v>0.6733601047694151</v>
      </c>
    </row>
    <row r="1297" spans="1:6" x14ac:dyDescent="0.3">
      <c r="A1297" s="37">
        <v>42289</v>
      </c>
      <c r="B1297" s="28">
        <v>27.9</v>
      </c>
      <c r="C1297" s="28">
        <v>550.18989999999997</v>
      </c>
      <c r="D1297" s="38">
        <f t="shared" si="60"/>
        <v>309.39379591328969</v>
      </c>
      <c r="E1297" s="40">
        <f t="shared" si="61"/>
        <v>5.5398139933938069</v>
      </c>
      <c r="F1297" s="40">
        <f t="shared" si="62"/>
        <v>-5.5398139933938069</v>
      </c>
    </row>
    <row r="1298" spans="1:6" x14ac:dyDescent="0.3">
      <c r="A1298" s="37">
        <v>42286</v>
      </c>
      <c r="B1298" s="28">
        <v>28.03</v>
      </c>
      <c r="C1298" s="28">
        <v>539.79999999999995</v>
      </c>
      <c r="D1298" s="38">
        <f t="shared" si="60"/>
        <v>303.85398191989589</v>
      </c>
      <c r="E1298" s="40">
        <f t="shared" si="61"/>
        <v>3.8807344396677195</v>
      </c>
      <c r="F1298" s="40">
        <f t="shared" si="62"/>
        <v>-3.8807344396677195</v>
      </c>
    </row>
    <row r="1299" spans="1:6" x14ac:dyDescent="0.3">
      <c r="A1299" s="37">
        <v>42285</v>
      </c>
      <c r="B1299" s="28">
        <v>27.375</v>
      </c>
      <c r="C1299" s="28">
        <v>533.15989999999999</v>
      </c>
      <c r="D1299" s="38">
        <f t="shared" si="60"/>
        <v>299.97324748022817</v>
      </c>
      <c r="E1299" s="40">
        <f t="shared" si="61"/>
        <v>-4.8796085879248494</v>
      </c>
      <c r="F1299" s="40">
        <f t="shared" si="62"/>
        <v>4.8796085879248494</v>
      </c>
    </row>
    <row r="1300" spans="1:6" x14ac:dyDescent="0.3">
      <c r="A1300" s="37">
        <v>42284</v>
      </c>
      <c r="B1300" s="28">
        <v>27.695</v>
      </c>
      <c r="C1300" s="28">
        <v>541.93989999999997</v>
      </c>
      <c r="D1300" s="38">
        <f t="shared" si="60"/>
        <v>304.85285606815302</v>
      </c>
      <c r="E1300" s="40">
        <f t="shared" si="61"/>
        <v>2.3426236973032815</v>
      </c>
      <c r="F1300" s="40">
        <f t="shared" si="62"/>
        <v>-2.3426236973032815</v>
      </c>
    </row>
    <row r="1301" spans="1:6" x14ac:dyDescent="0.3">
      <c r="A1301" s="37"/>
      <c r="B1301" s="28">
        <v>27.827500000000001</v>
      </c>
      <c r="C1301" s="28">
        <v>537.48</v>
      </c>
      <c r="D1301" s="38">
        <f t="shared" si="60"/>
        <v>302.51023237084974</v>
      </c>
      <c r="E1301" s="40"/>
      <c r="F1301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7097-C773-4A16-AAC7-AE9F8423D9DD}">
  <dimension ref="A1:AR1301"/>
  <sheetViews>
    <sheetView topLeftCell="D1" workbookViewId="0">
      <selection activeCell="P4" sqref="P4"/>
    </sheetView>
  </sheetViews>
  <sheetFormatPr defaultColWidth="8.6640625" defaultRowHeight="14.55" x14ac:dyDescent="0.3"/>
  <cols>
    <col min="1" max="1" width="13.44140625" customWidth="1"/>
    <col min="2" max="2" width="14.109375" customWidth="1"/>
    <col min="3" max="3" width="14.6640625" customWidth="1"/>
    <col min="4" max="4" width="12.109375" bestFit="1" customWidth="1"/>
    <col min="5" max="5" width="10.6640625" bestFit="1" customWidth="1"/>
    <col min="6" max="7" width="10.6640625" customWidth="1"/>
    <col min="8" max="8" width="17.44140625" bestFit="1" customWidth="1"/>
    <col min="12" max="12" width="11.77734375" bestFit="1" customWidth="1"/>
    <col min="14" max="14" width="10.6640625" style="51" bestFit="1" customWidth="1"/>
    <col min="16" max="16" width="15.6640625" style="1" bestFit="1" customWidth="1"/>
  </cols>
  <sheetData>
    <row r="1" spans="1:44" ht="15.15" thickBot="1" x14ac:dyDescent="0.35">
      <c r="A1" s="44" t="s">
        <v>25</v>
      </c>
      <c r="B1" s="44" t="s">
        <v>9</v>
      </c>
      <c r="C1" s="44" t="s">
        <v>10</v>
      </c>
      <c r="D1" s="44" t="s">
        <v>26</v>
      </c>
      <c r="E1" s="44" t="s">
        <v>27</v>
      </c>
      <c r="F1" s="44" t="s">
        <v>28</v>
      </c>
      <c r="G1" s="5"/>
      <c r="H1" s="48" t="s">
        <v>29</v>
      </c>
      <c r="I1" s="40">
        <v>0.6302478563155427</v>
      </c>
      <c r="L1" t="s">
        <v>54</v>
      </c>
      <c r="M1" t="s">
        <v>29</v>
      </c>
      <c r="N1" s="51">
        <v>0.63025053411882759</v>
      </c>
      <c r="P1" s="1" t="s">
        <v>59</v>
      </c>
      <c r="Q1" t="s">
        <v>60</v>
      </c>
    </row>
    <row r="2" spans="1:44" x14ac:dyDescent="0.3">
      <c r="A2" s="41">
        <v>44110</v>
      </c>
      <c r="B2" s="42">
        <v>113.16</v>
      </c>
      <c r="C2" s="42">
        <v>3099.96</v>
      </c>
      <c r="D2" s="42">
        <f t="shared" ref="D2:D65" si="0">B2*$I$1+C2*$I$2</f>
        <v>1217.535702756737</v>
      </c>
      <c r="E2" s="43">
        <f t="shared" ref="E2:E65" si="1">D2-D3</f>
        <v>-38.799230579339337</v>
      </c>
      <c r="F2" s="43">
        <f t="shared" ref="F2:F65" si="2">-E2</f>
        <v>38.799230579339337</v>
      </c>
      <c r="G2" s="21"/>
      <c r="H2" s="32" t="s">
        <v>30</v>
      </c>
      <c r="I2" s="49">
        <f>1-I1</f>
        <v>0.3697521436844573</v>
      </c>
      <c r="J2" s="21"/>
      <c r="K2" s="21"/>
      <c r="L2" s="21"/>
      <c r="M2" s="21" t="s">
        <v>30</v>
      </c>
      <c r="N2" s="51">
        <v>0.36974946588117241</v>
      </c>
      <c r="O2" s="21"/>
      <c r="P2" s="50" t="s">
        <v>57</v>
      </c>
      <c r="Q2" s="21">
        <f>SQRT(N1^2+N2^2)</f>
        <v>0.73070541483998852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 x14ac:dyDescent="0.3">
      <c r="A3" s="37">
        <v>44109</v>
      </c>
      <c r="B3" s="38">
        <v>116.5</v>
      </c>
      <c r="C3" s="38">
        <v>3199.2</v>
      </c>
      <c r="D3" s="38">
        <f t="shared" si="0"/>
        <v>1256.3349333360763</v>
      </c>
      <c r="E3" s="39">
        <f t="shared" si="1"/>
        <v>29.628871601364608</v>
      </c>
      <c r="F3" s="39">
        <f t="shared" si="2"/>
        <v>-29.628871601364608</v>
      </c>
      <c r="G3" s="21"/>
      <c r="H3" s="46" t="s">
        <v>31</v>
      </c>
      <c r="I3" s="39">
        <v>0.99</v>
      </c>
      <c r="J3" s="21"/>
      <c r="K3" s="21"/>
      <c r="L3" s="21"/>
      <c r="M3" s="21" t="s">
        <v>31</v>
      </c>
      <c r="N3" s="51">
        <v>0.99</v>
      </c>
      <c r="O3" s="21"/>
      <c r="P3" s="5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x14ac:dyDescent="0.3">
      <c r="A4" s="37">
        <v>44106</v>
      </c>
      <c r="B4" s="38">
        <v>113.02</v>
      </c>
      <c r="C4" s="38">
        <v>3125</v>
      </c>
      <c r="D4" s="38">
        <f t="shared" si="0"/>
        <v>1226.7060617347117</v>
      </c>
      <c r="E4" s="39">
        <f t="shared" si="1"/>
        <v>-37.968375769375598</v>
      </c>
      <c r="F4" s="39">
        <f t="shared" si="2"/>
        <v>37.968375769375598</v>
      </c>
      <c r="G4" s="21"/>
      <c r="H4" s="46" t="s">
        <v>17</v>
      </c>
      <c r="I4" s="39">
        <f>AVERAGE(F2:F1300)</f>
        <v>-0.77079530280800213</v>
      </c>
      <c r="J4" s="21"/>
      <c r="K4" s="21"/>
      <c r="L4" s="21"/>
      <c r="M4" s="21" t="s">
        <v>17</v>
      </c>
      <c r="N4" s="51">
        <v>-0.77079019633093282</v>
      </c>
      <c r="O4" s="21"/>
      <c r="P4" s="50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 x14ac:dyDescent="0.3">
      <c r="A5" s="37">
        <v>44105</v>
      </c>
      <c r="B5" s="38">
        <v>116.79</v>
      </c>
      <c r="C5" s="38">
        <v>3221.26</v>
      </c>
      <c r="D5" s="38">
        <f t="shared" si="0"/>
        <v>1264.6744375040873</v>
      </c>
      <c r="E5" s="39">
        <f t="shared" si="1"/>
        <v>27.435765880623194</v>
      </c>
      <c r="F5" s="39">
        <f t="shared" si="2"/>
        <v>-27.435765880623194</v>
      </c>
      <c r="G5" s="21"/>
      <c r="H5" s="46" t="s">
        <v>32</v>
      </c>
      <c r="I5" s="39">
        <f>_xlfn.STDEV.S(F2:F1300)</f>
        <v>12.367447379349191</v>
      </c>
      <c r="J5" s="21"/>
      <c r="K5" s="21"/>
      <c r="L5" s="21"/>
      <c r="M5" s="21" t="s">
        <v>32</v>
      </c>
      <c r="N5" s="51">
        <v>12.367363471430867</v>
      </c>
      <c r="O5" s="21"/>
      <c r="P5" s="50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 x14ac:dyDescent="0.3">
      <c r="A6" s="37">
        <v>44104</v>
      </c>
      <c r="B6" s="38">
        <v>115.81</v>
      </c>
      <c r="C6" s="38">
        <v>3148.73</v>
      </c>
      <c r="D6" s="38">
        <f t="shared" si="0"/>
        <v>1237.2386716234641</v>
      </c>
      <c r="E6" s="39">
        <f t="shared" si="1"/>
        <v>2.5075720660477145</v>
      </c>
      <c r="F6" s="39">
        <f t="shared" si="2"/>
        <v>-2.5075720660477145</v>
      </c>
      <c r="G6" s="21"/>
      <c r="H6" s="46" t="s">
        <v>33</v>
      </c>
      <c r="I6" s="39">
        <f>I4+I5*_xlfn.NORM.S.INV(I3)</f>
        <v>28.000189615452957</v>
      </c>
      <c r="J6" s="21"/>
      <c r="K6" s="21"/>
      <c r="L6" s="21"/>
      <c r="M6" s="21" t="s">
        <v>33</v>
      </c>
      <c r="N6" s="51">
        <v>27.999999522922618</v>
      </c>
      <c r="O6" s="21"/>
      <c r="P6" s="50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x14ac:dyDescent="0.3">
      <c r="A7" s="37">
        <v>44103</v>
      </c>
      <c r="B7" s="38">
        <v>114.09</v>
      </c>
      <c r="C7" s="38">
        <v>3144.88</v>
      </c>
      <c r="D7" s="38">
        <f t="shared" si="0"/>
        <v>1234.7310995574164</v>
      </c>
      <c r="E7" s="39">
        <f t="shared" si="1"/>
        <v>-11.33398566627011</v>
      </c>
      <c r="F7" s="39">
        <f t="shared" si="2"/>
        <v>11.33398566627011</v>
      </c>
      <c r="G7" s="21"/>
      <c r="H7" s="46" t="s">
        <v>34</v>
      </c>
      <c r="I7" s="39">
        <f>I4+I5*_xlfn.NORM.DIST(_xlfn.NORM.S.INV(0.95),0,1,FALSE)/0.05</f>
        <v>24.73969680274978</v>
      </c>
      <c r="J7" s="21"/>
      <c r="K7" s="21"/>
      <c r="L7" s="21"/>
      <c r="M7" s="21" t="s">
        <v>34</v>
      </c>
      <c r="N7" s="51">
        <v>24.739528831289071</v>
      </c>
      <c r="O7" s="21"/>
      <c r="P7" s="50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44" x14ac:dyDescent="0.3">
      <c r="A8" s="37">
        <v>44102</v>
      </c>
      <c r="B8" s="38">
        <v>114.96</v>
      </c>
      <c r="C8" s="38">
        <v>3174.05</v>
      </c>
      <c r="D8" s="38">
        <f t="shared" si="0"/>
        <v>1246.0650852236865</v>
      </c>
      <c r="E8" s="39">
        <f t="shared" si="1"/>
        <v>30.86990343450293</v>
      </c>
      <c r="F8" s="39">
        <f t="shared" si="2"/>
        <v>-30.86990343450293</v>
      </c>
      <c r="G8" s="21"/>
      <c r="H8" s="46" t="s">
        <v>35</v>
      </c>
      <c r="I8" s="39">
        <f>I4+I5*_xlfn.NORM.DIST(_xlfn.NORM.S.INV(I3),0,1,FALSE)/(1-I3)</f>
        <v>32.191101322011924</v>
      </c>
      <c r="J8" s="21"/>
      <c r="K8" s="21"/>
      <c r="L8" s="21"/>
      <c r="M8" s="21" t="s">
        <v>35</v>
      </c>
      <c r="N8" s="51">
        <v>32.190882795911882</v>
      </c>
      <c r="O8" s="21"/>
      <c r="P8" s="50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44" x14ac:dyDescent="0.3">
      <c r="A9" s="37">
        <v>44099</v>
      </c>
      <c r="B9" s="38">
        <v>112.28</v>
      </c>
      <c r="C9" s="38">
        <v>3095.13</v>
      </c>
      <c r="D9" s="38">
        <f t="shared" si="0"/>
        <v>1215.1951817891836</v>
      </c>
      <c r="E9" s="39">
        <f t="shared" si="1"/>
        <v>30.415932801828376</v>
      </c>
      <c r="F9" s="39">
        <f t="shared" si="2"/>
        <v>-30.415932801828376</v>
      </c>
      <c r="G9" s="21"/>
      <c r="H9" s="21"/>
      <c r="I9" s="21"/>
      <c r="J9" s="21"/>
      <c r="K9" s="21"/>
      <c r="L9" s="21"/>
      <c r="M9" s="21"/>
      <c r="O9" s="21"/>
      <c r="P9" s="50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44" x14ac:dyDescent="0.3">
      <c r="A10" s="37">
        <v>44098</v>
      </c>
      <c r="B10" s="38">
        <v>108.22</v>
      </c>
      <c r="C10" s="38">
        <v>3019.79</v>
      </c>
      <c r="D10" s="38">
        <f t="shared" si="0"/>
        <v>1184.7792489873552</v>
      </c>
      <c r="E10" s="39">
        <f t="shared" si="1"/>
        <v>8.0624328655781028</v>
      </c>
      <c r="F10" s="39">
        <f t="shared" si="2"/>
        <v>-8.0624328655781028</v>
      </c>
      <c r="G10" s="21"/>
      <c r="H10" s="21"/>
      <c r="I10" s="21"/>
      <c r="J10" s="21"/>
      <c r="K10" s="21"/>
      <c r="L10" s="21" t="s">
        <v>56</v>
      </c>
      <c r="M10" s="21" t="s">
        <v>29</v>
      </c>
      <c r="N10" s="51">
        <v>1.3952002926733227</v>
      </c>
      <c r="O10" s="21"/>
      <c r="P10" s="50" t="s">
        <v>58</v>
      </c>
      <c r="Q10" s="21">
        <f>SQRT(N10^2+'Punto 1.2'!N11^2)</f>
        <v>1.4500921101794897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44" x14ac:dyDescent="0.3">
      <c r="A11" s="37">
        <v>44097</v>
      </c>
      <c r="B11" s="38">
        <v>107.12</v>
      </c>
      <c r="C11" s="38">
        <v>2999.86</v>
      </c>
      <c r="D11" s="38">
        <f t="shared" si="0"/>
        <v>1176.7168161217771</v>
      </c>
      <c r="E11" s="39">
        <f t="shared" si="1"/>
        <v>-50.701956760093708</v>
      </c>
      <c r="F11" s="39">
        <f t="shared" si="2"/>
        <v>50.701956760093708</v>
      </c>
      <c r="G11" s="21"/>
      <c r="H11" s="21"/>
      <c r="I11" s="21"/>
      <c r="J11" s="21"/>
      <c r="K11" s="21"/>
      <c r="L11" s="21"/>
      <c r="M11" s="21" t="s">
        <v>30</v>
      </c>
      <c r="N11" s="51">
        <v>-0.39520029267332268</v>
      </c>
      <c r="O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 x14ac:dyDescent="0.3">
      <c r="A12" s="37">
        <v>44096</v>
      </c>
      <c r="B12" s="38">
        <v>111.81</v>
      </c>
      <c r="C12" s="38">
        <v>3128.99</v>
      </c>
      <c r="D12" s="38">
        <f t="shared" si="0"/>
        <v>1227.4187728818708</v>
      </c>
      <c r="E12" s="39">
        <f t="shared" si="1"/>
        <v>63.40096004513066</v>
      </c>
      <c r="F12" s="39">
        <f t="shared" si="2"/>
        <v>-63.40096004513066</v>
      </c>
      <c r="G12" s="21"/>
      <c r="H12" s="21"/>
      <c r="I12" s="21"/>
      <c r="J12" s="21"/>
      <c r="K12" s="21"/>
      <c r="L12" s="21"/>
      <c r="M12" s="21" t="s">
        <v>31</v>
      </c>
      <c r="N12" s="51">
        <v>0.99</v>
      </c>
      <c r="O12" s="21"/>
      <c r="P12" s="50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44" x14ac:dyDescent="0.3">
      <c r="A13" s="37">
        <v>44095</v>
      </c>
      <c r="B13" s="38">
        <v>110.08</v>
      </c>
      <c r="C13" s="38">
        <v>2960.47</v>
      </c>
      <c r="D13" s="38">
        <f t="shared" si="0"/>
        <v>1164.0178128367402</v>
      </c>
      <c r="E13" s="39">
        <f t="shared" si="1"/>
        <v>4.097824973347997</v>
      </c>
      <c r="F13" s="39">
        <f t="shared" si="2"/>
        <v>-4.097824973347997</v>
      </c>
      <c r="G13" s="21"/>
      <c r="H13" s="21"/>
      <c r="I13" s="21"/>
      <c r="J13" s="21"/>
      <c r="K13" s="21"/>
      <c r="L13" s="21"/>
      <c r="M13" s="21" t="s">
        <v>17</v>
      </c>
      <c r="N13" s="51">
        <v>0.68794219938028367</v>
      </c>
      <c r="O13" s="21"/>
      <c r="P13" s="50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44" x14ac:dyDescent="0.3">
      <c r="A14" s="37">
        <v>44092</v>
      </c>
      <c r="B14" s="38">
        <v>106.84</v>
      </c>
      <c r="C14" s="38">
        <v>2954.91</v>
      </c>
      <c r="D14" s="38">
        <f t="shared" si="0"/>
        <v>1159.9199878633922</v>
      </c>
      <c r="E14" s="39">
        <f t="shared" si="1"/>
        <v>-22.105927870202095</v>
      </c>
      <c r="F14" s="39">
        <f t="shared" si="2"/>
        <v>22.105927870202095</v>
      </c>
      <c r="G14" s="21"/>
      <c r="H14" s="21"/>
      <c r="I14" s="21"/>
      <c r="J14" s="21"/>
      <c r="K14" s="21"/>
      <c r="L14" s="21"/>
      <c r="M14" s="21" t="s">
        <v>32</v>
      </c>
      <c r="N14" s="51">
        <v>11.740332706246148</v>
      </c>
      <c r="O14" s="21"/>
      <c r="P14" s="50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44" x14ac:dyDescent="0.3">
      <c r="A15" s="37">
        <v>44091</v>
      </c>
      <c r="B15" s="38">
        <v>110.34</v>
      </c>
      <c r="C15" s="38">
        <v>3008.73</v>
      </c>
      <c r="D15" s="38">
        <f t="shared" si="0"/>
        <v>1182.0259157335943</v>
      </c>
      <c r="E15" s="39">
        <f t="shared" si="1"/>
        <v>-26.777849870195496</v>
      </c>
      <c r="F15" s="39">
        <f t="shared" si="2"/>
        <v>26.777849870195496</v>
      </c>
      <c r="G15" s="21"/>
      <c r="H15" s="21"/>
      <c r="I15" s="21"/>
      <c r="J15" s="21"/>
      <c r="K15" s="21"/>
      <c r="L15" s="21"/>
      <c r="M15" s="21" t="s">
        <v>33</v>
      </c>
      <c r="N15" s="51">
        <v>28.00004023108816</v>
      </c>
      <c r="O15" s="21"/>
      <c r="P15" s="50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spans="1:44" x14ac:dyDescent="0.3">
      <c r="A16" s="37">
        <v>44090</v>
      </c>
      <c r="B16" s="38">
        <v>112.13</v>
      </c>
      <c r="C16" s="38">
        <v>3078.1</v>
      </c>
      <c r="D16" s="38">
        <f t="shared" si="0"/>
        <v>1208.8037656037898</v>
      </c>
      <c r="E16" s="39">
        <f t="shared" si="1"/>
        <v>-31.000904961734477</v>
      </c>
      <c r="F16" s="39">
        <f t="shared" si="2"/>
        <v>31.000904961734477</v>
      </c>
      <c r="G16" s="21"/>
      <c r="H16" s="21"/>
      <c r="I16" s="21"/>
      <c r="J16" s="21"/>
      <c r="K16" s="21"/>
      <c r="L16" s="21"/>
      <c r="M16" s="21" t="s">
        <v>34</v>
      </c>
      <c r="N16" s="51">
        <v>24.904876836952582</v>
      </c>
      <c r="O16" s="21"/>
      <c r="P16" s="5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spans="1:44" x14ac:dyDescent="0.3">
      <c r="A17" s="37">
        <v>44089</v>
      </c>
      <c r="B17" s="38">
        <v>115.54</v>
      </c>
      <c r="C17" s="38">
        <v>3156.13</v>
      </c>
      <c r="D17" s="38">
        <f t="shared" si="0"/>
        <v>1239.8046705655242</v>
      </c>
      <c r="E17" s="39">
        <f t="shared" si="1"/>
        <v>19.772619811684308</v>
      </c>
      <c r="F17" s="39">
        <f t="shared" si="2"/>
        <v>-19.772619811684308</v>
      </c>
      <c r="G17" s="21"/>
      <c r="H17" s="21"/>
      <c r="I17" s="21"/>
      <c r="J17" s="21"/>
      <c r="K17" s="21"/>
      <c r="L17" s="21"/>
      <c r="M17" s="21" t="s">
        <v>35</v>
      </c>
      <c r="N17" s="51">
        <v>31.978443879658478</v>
      </c>
      <c r="O17" s="21"/>
      <c r="P17" s="50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 x14ac:dyDescent="0.3">
      <c r="A18" s="37">
        <v>44088</v>
      </c>
      <c r="B18" s="38">
        <v>115.355</v>
      </c>
      <c r="C18" s="38">
        <v>3102.97</v>
      </c>
      <c r="D18" s="38">
        <f t="shared" si="0"/>
        <v>1220.0320507538399</v>
      </c>
      <c r="E18" s="39">
        <f t="shared" si="1"/>
        <v>-2.7847343458802243</v>
      </c>
      <c r="F18" s="39">
        <f t="shared" si="2"/>
        <v>2.7847343458802243</v>
      </c>
      <c r="G18" s="21"/>
      <c r="H18" s="21"/>
      <c r="I18" s="21"/>
      <c r="J18" s="21"/>
      <c r="K18" s="21"/>
      <c r="L18" s="21"/>
      <c r="M18" s="21"/>
      <c r="O18" s="21"/>
      <c r="P18" s="50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spans="1:44" x14ac:dyDescent="0.3">
      <c r="A19" s="37">
        <v>44085</v>
      </c>
      <c r="B19" s="38">
        <v>112</v>
      </c>
      <c r="C19" s="38">
        <v>3116.22</v>
      </c>
      <c r="D19" s="38">
        <f t="shared" si="0"/>
        <v>1222.8167850997202</v>
      </c>
      <c r="E19" s="39">
        <f t="shared" si="1"/>
        <v>-22.713773047488075</v>
      </c>
      <c r="F19" s="39">
        <f t="shared" si="2"/>
        <v>22.713773047488075</v>
      </c>
      <c r="G19" s="21"/>
      <c r="H19" s="21"/>
      <c r="I19" s="21"/>
      <c r="J19" s="21"/>
      <c r="K19" s="21"/>
      <c r="L19" s="21"/>
      <c r="M19" s="21"/>
      <c r="O19" s="21"/>
      <c r="P19" s="50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 x14ac:dyDescent="0.3">
      <c r="A20" s="37">
        <v>44084</v>
      </c>
      <c r="B20" s="38">
        <v>113.49</v>
      </c>
      <c r="C20" s="38">
        <v>3175.11</v>
      </c>
      <c r="D20" s="38">
        <f t="shared" si="0"/>
        <v>1245.5305581472082</v>
      </c>
      <c r="E20" s="39">
        <f t="shared" si="1"/>
        <v>-36.985674724185174</v>
      </c>
      <c r="F20" s="39">
        <f t="shared" si="2"/>
        <v>36.985674724185174</v>
      </c>
      <c r="G20" s="21"/>
      <c r="H20" s="21"/>
      <c r="I20" s="21"/>
      <c r="J20" s="21"/>
      <c r="K20" s="21"/>
      <c r="L20" s="21"/>
      <c r="M20" s="21"/>
      <c r="O20" s="21"/>
      <c r="P20" s="50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spans="1:44" x14ac:dyDescent="0.3">
      <c r="A21" s="37">
        <v>44083</v>
      </c>
      <c r="B21" s="38">
        <v>117.32</v>
      </c>
      <c r="C21" s="38">
        <v>3268.61</v>
      </c>
      <c r="D21" s="38">
        <f t="shared" si="0"/>
        <v>1282.5162328713934</v>
      </c>
      <c r="E21" s="39">
        <f t="shared" si="1"/>
        <v>46.751577458823022</v>
      </c>
      <c r="F21" s="39">
        <f t="shared" si="2"/>
        <v>-46.751577458823022</v>
      </c>
      <c r="G21" s="21"/>
      <c r="H21" s="21"/>
      <c r="I21" s="21"/>
      <c r="J21" s="21"/>
      <c r="K21" s="21"/>
      <c r="L21" s="21"/>
      <c r="M21" s="21"/>
      <c r="O21" s="21"/>
      <c r="P21" s="50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spans="1:44" x14ac:dyDescent="0.3">
      <c r="A22" s="37">
        <v>44082</v>
      </c>
      <c r="B22" s="38">
        <v>112.82</v>
      </c>
      <c r="C22" s="38">
        <v>3149.84</v>
      </c>
      <c r="D22" s="38">
        <f t="shared" si="0"/>
        <v>1235.7646554125704</v>
      </c>
      <c r="E22" s="39">
        <f t="shared" si="1"/>
        <v>-58.662932913044415</v>
      </c>
      <c r="F22" s="39">
        <f t="shared" si="2"/>
        <v>58.662932913044415</v>
      </c>
      <c r="G22" s="21"/>
      <c r="H22" s="21"/>
      <c r="I22" s="21"/>
      <c r="J22" s="21"/>
      <c r="K22" s="21"/>
      <c r="L22" s="21"/>
      <c r="M22" s="21"/>
      <c r="O22" s="21"/>
      <c r="P22" s="50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spans="1:44" x14ac:dyDescent="0.3">
      <c r="A23" s="37">
        <v>44078</v>
      </c>
      <c r="B23" s="38">
        <v>120.96</v>
      </c>
      <c r="C23" s="38">
        <v>3294.62</v>
      </c>
      <c r="D23" s="38">
        <f t="shared" si="0"/>
        <v>1294.4275883256148</v>
      </c>
      <c r="E23" s="39">
        <f t="shared" si="1"/>
        <v>-27.081992475060133</v>
      </c>
      <c r="F23" s="39">
        <f t="shared" si="2"/>
        <v>27.081992475060133</v>
      </c>
      <c r="G23" s="21"/>
      <c r="H23" s="21"/>
      <c r="I23" s="21"/>
      <c r="J23" s="21"/>
      <c r="K23" s="21"/>
      <c r="L23" s="21"/>
      <c r="M23" s="21"/>
      <c r="O23" s="21"/>
      <c r="P23" s="50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spans="1:44" x14ac:dyDescent="0.3">
      <c r="A24" s="37">
        <v>44077</v>
      </c>
      <c r="B24" s="38">
        <v>120.88</v>
      </c>
      <c r="C24" s="38">
        <v>3368</v>
      </c>
      <c r="D24" s="38">
        <f t="shared" si="0"/>
        <v>1321.5095808006749</v>
      </c>
      <c r="E24" s="39">
        <f t="shared" si="1"/>
        <v>-67.066195333663927</v>
      </c>
      <c r="F24" s="39">
        <f t="shared" si="2"/>
        <v>67.066195333663927</v>
      </c>
      <c r="G24" s="21"/>
      <c r="H24" s="21"/>
      <c r="I24" s="21"/>
      <c r="J24" s="21"/>
      <c r="K24" s="21"/>
      <c r="L24" s="21"/>
      <c r="M24" s="21"/>
      <c r="O24" s="21"/>
      <c r="P24" s="50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spans="1:44" x14ac:dyDescent="0.3">
      <c r="A25" s="37">
        <v>44076</v>
      </c>
      <c r="B25" s="38">
        <v>131.4</v>
      </c>
      <c r="C25" s="38">
        <v>3531.45</v>
      </c>
      <c r="D25" s="38">
        <f t="shared" si="0"/>
        <v>1388.5757761343389</v>
      </c>
      <c r="E25" s="39">
        <f t="shared" si="1"/>
        <v>10.201997764761018</v>
      </c>
      <c r="F25" s="39">
        <f t="shared" si="2"/>
        <v>-10.201997764761018</v>
      </c>
      <c r="G25" s="21"/>
      <c r="H25" s="21"/>
      <c r="I25" s="21"/>
      <c r="J25" s="21"/>
      <c r="K25" s="21"/>
      <c r="L25" s="21"/>
      <c r="M25" s="21"/>
      <c r="O25" s="21"/>
      <c r="P25" s="50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spans="1:44" x14ac:dyDescent="0.3">
      <c r="A26" s="37">
        <v>44075</v>
      </c>
      <c r="B26" s="38">
        <v>134.18</v>
      </c>
      <c r="C26" s="38">
        <v>3499.12</v>
      </c>
      <c r="D26" s="38">
        <f t="shared" si="0"/>
        <v>1378.3737783695778</v>
      </c>
      <c r="E26" s="39">
        <f t="shared" si="1"/>
        <v>21.04673722130542</v>
      </c>
      <c r="F26" s="39">
        <f t="shared" si="2"/>
        <v>-21.04673722130542</v>
      </c>
      <c r="G26" s="21"/>
      <c r="H26" s="21"/>
      <c r="I26" s="21"/>
      <c r="J26" s="21"/>
      <c r="K26" s="21"/>
      <c r="L26" s="21"/>
      <c r="M26" s="21"/>
      <c r="O26" s="21"/>
      <c r="P26" s="50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 x14ac:dyDescent="0.3">
      <c r="A27" s="37">
        <v>44074</v>
      </c>
      <c r="B27" s="38">
        <v>129.04</v>
      </c>
      <c r="C27" s="38">
        <v>3450.96</v>
      </c>
      <c r="D27" s="38">
        <f t="shared" si="0"/>
        <v>1357.3270411482724</v>
      </c>
      <c r="E27" s="39">
        <f t="shared" si="1"/>
        <v>20.84453943538324</v>
      </c>
      <c r="F27" s="39">
        <f t="shared" si="2"/>
        <v>-20.84453943538324</v>
      </c>
      <c r="G27" s="21"/>
      <c r="H27" s="21"/>
      <c r="I27" s="21"/>
      <c r="J27" s="21"/>
      <c r="K27" s="21"/>
      <c r="L27" s="21"/>
      <c r="M27" s="21"/>
      <c r="O27" s="21"/>
      <c r="P27" s="50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</row>
    <row r="28" spans="1:44" x14ac:dyDescent="0.3">
      <c r="A28" s="37">
        <v>44071</v>
      </c>
      <c r="B28" s="38">
        <v>124.8075</v>
      </c>
      <c r="C28" s="38">
        <v>3401.8</v>
      </c>
      <c r="D28" s="38">
        <f t="shared" si="0"/>
        <v>1336.4825017128892</v>
      </c>
      <c r="E28" s="39">
        <f t="shared" si="1"/>
        <v>0.53792866772846537</v>
      </c>
      <c r="F28" s="39">
        <f t="shared" si="2"/>
        <v>-0.53792866772846537</v>
      </c>
      <c r="G28" s="21"/>
      <c r="H28" s="21"/>
      <c r="I28" s="21"/>
      <c r="J28" s="21"/>
      <c r="K28" s="21"/>
      <c r="L28" s="21"/>
      <c r="M28" s="21"/>
      <c r="O28" s="21"/>
      <c r="P28" s="50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</row>
    <row r="29" spans="1:44" x14ac:dyDescent="0.3">
      <c r="A29" s="37">
        <v>44070</v>
      </c>
      <c r="B29" s="38">
        <v>125.01</v>
      </c>
      <c r="C29" s="38">
        <v>3400</v>
      </c>
      <c r="D29" s="38">
        <f t="shared" si="0"/>
        <v>1335.9445730451607</v>
      </c>
      <c r="E29" s="39">
        <f t="shared" si="1"/>
        <v>-16.427377095871861</v>
      </c>
      <c r="F29" s="39">
        <f t="shared" si="2"/>
        <v>16.427377095871861</v>
      </c>
      <c r="G29" s="21"/>
      <c r="H29" s="21"/>
      <c r="I29" s="21"/>
      <c r="J29" s="21"/>
      <c r="K29" s="21"/>
      <c r="L29" s="21"/>
      <c r="M29" s="21"/>
      <c r="O29" s="21"/>
      <c r="P29" s="50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spans="1:44" x14ac:dyDescent="0.3">
      <c r="A30" s="37">
        <v>44069</v>
      </c>
      <c r="B30" s="38">
        <v>126.52249999999999</v>
      </c>
      <c r="C30" s="38">
        <v>3441.85</v>
      </c>
      <c r="D30" s="38">
        <f t="shared" si="0"/>
        <v>1352.3719501410326</v>
      </c>
      <c r="E30" s="39">
        <f t="shared" si="1"/>
        <v>36.329410157845359</v>
      </c>
      <c r="F30" s="39">
        <f t="shared" si="2"/>
        <v>-36.329410157845359</v>
      </c>
      <c r="G30" s="21"/>
      <c r="H30" s="21"/>
      <c r="I30" s="21"/>
      <c r="J30" s="21"/>
      <c r="K30" s="21"/>
      <c r="L30" s="21"/>
      <c r="M30" s="21"/>
      <c r="O30" s="21"/>
      <c r="P30" s="50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spans="1:44" x14ac:dyDescent="0.3">
      <c r="A31" s="37">
        <v>44068</v>
      </c>
      <c r="B31" s="38">
        <v>124.825</v>
      </c>
      <c r="C31" s="38">
        <v>3346.49</v>
      </c>
      <c r="D31" s="38">
        <f t="shared" si="0"/>
        <v>1316.0425399831872</v>
      </c>
      <c r="E31" s="39">
        <f t="shared" si="1"/>
        <v>13.780695256358513</v>
      </c>
      <c r="F31" s="39">
        <f t="shared" si="2"/>
        <v>-13.780695256358513</v>
      </c>
      <c r="G31" s="21"/>
      <c r="H31" s="21"/>
      <c r="I31" s="21"/>
      <c r="J31" s="21"/>
      <c r="K31" s="21"/>
      <c r="L31" s="21"/>
      <c r="M31" s="21"/>
      <c r="O31" s="21"/>
      <c r="P31" s="50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</row>
    <row r="32" spans="1:44" x14ac:dyDescent="0.3">
      <c r="A32" s="37">
        <v>44067</v>
      </c>
      <c r="B32" s="38">
        <v>125.8575</v>
      </c>
      <c r="C32" s="38">
        <v>3307.46</v>
      </c>
      <c r="D32" s="38">
        <f t="shared" si="0"/>
        <v>1302.2618447268287</v>
      </c>
      <c r="E32" s="39">
        <f t="shared" si="1"/>
        <v>9.3456574336541962</v>
      </c>
      <c r="F32" s="39">
        <f t="shared" si="2"/>
        <v>-9.3456574336541962</v>
      </c>
      <c r="G32" s="21"/>
      <c r="H32" s="21"/>
      <c r="I32" s="21"/>
      <c r="J32" s="21"/>
      <c r="K32" s="21"/>
      <c r="L32" s="21"/>
      <c r="M32" s="21"/>
      <c r="O32" s="21"/>
      <c r="P32" s="50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</row>
    <row r="33" spans="1:44" x14ac:dyDescent="0.3">
      <c r="A33" s="37">
        <v>44064</v>
      </c>
      <c r="B33" s="38">
        <v>124.37</v>
      </c>
      <c r="C33" s="38">
        <v>3284.72</v>
      </c>
      <c r="D33" s="38">
        <f t="shared" si="0"/>
        <v>1292.9161872931745</v>
      </c>
      <c r="E33" s="39">
        <f t="shared" si="1"/>
        <v>-0.83600393336519119</v>
      </c>
      <c r="F33" s="39">
        <f t="shared" si="2"/>
        <v>0.83600393336519119</v>
      </c>
      <c r="G33" s="21"/>
      <c r="H33" s="21"/>
      <c r="I33" s="21"/>
      <c r="J33" s="21"/>
      <c r="K33" s="21"/>
      <c r="L33" s="21"/>
      <c r="M33" s="21"/>
      <c r="O33" s="21"/>
      <c r="P33" s="50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</row>
    <row r="34" spans="1:44" x14ac:dyDescent="0.3">
      <c r="A34" s="37">
        <v>44063</v>
      </c>
      <c r="B34" s="38">
        <v>118.27500000000001</v>
      </c>
      <c r="C34" s="38">
        <v>3297.37</v>
      </c>
      <c r="D34" s="38">
        <f t="shared" si="0"/>
        <v>1293.7521912265397</v>
      </c>
      <c r="E34" s="39">
        <f t="shared" si="1"/>
        <v>15.25831795160957</v>
      </c>
      <c r="F34" s="39">
        <f t="shared" si="2"/>
        <v>-15.25831795160957</v>
      </c>
      <c r="G34" s="21"/>
      <c r="H34" s="21"/>
      <c r="I34" s="21"/>
      <c r="J34" s="21"/>
      <c r="K34" s="21"/>
      <c r="L34" s="21"/>
      <c r="M34" s="21"/>
      <c r="O34" s="21"/>
      <c r="P34" s="50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</row>
    <row r="35" spans="1:44" x14ac:dyDescent="0.3">
      <c r="A35" s="37">
        <v>44062</v>
      </c>
      <c r="B35" s="38">
        <v>115.7075</v>
      </c>
      <c r="C35" s="38">
        <v>3260.48</v>
      </c>
      <c r="D35" s="38">
        <f t="shared" si="0"/>
        <v>1278.4938732749301</v>
      </c>
      <c r="E35" s="39">
        <f t="shared" si="1"/>
        <v>-19.139423053862629</v>
      </c>
      <c r="F35" s="39">
        <f t="shared" si="2"/>
        <v>19.139423053862629</v>
      </c>
      <c r="G35" s="21"/>
      <c r="H35" s="21"/>
      <c r="I35" s="21"/>
      <c r="J35" s="21"/>
      <c r="K35" s="21"/>
      <c r="L35" s="21"/>
      <c r="M35" s="21"/>
      <c r="O35" s="21"/>
      <c r="P35" s="50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</row>
    <row r="36" spans="1:44" x14ac:dyDescent="0.3">
      <c r="A36" s="37">
        <v>44061</v>
      </c>
      <c r="B36" s="38">
        <v>115.5625</v>
      </c>
      <c r="C36" s="38">
        <v>3312.49</v>
      </c>
      <c r="D36" s="38">
        <f t="shared" si="0"/>
        <v>1297.6332963287928</v>
      </c>
      <c r="E36" s="39">
        <f t="shared" si="1"/>
        <v>48.699245553255651</v>
      </c>
      <c r="F36" s="39">
        <f t="shared" si="2"/>
        <v>-48.699245553255651</v>
      </c>
      <c r="G36" s="21"/>
      <c r="H36" s="21"/>
      <c r="I36" s="21"/>
      <c r="J36" s="21"/>
      <c r="K36" s="21"/>
      <c r="L36" s="21"/>
      <c r="M36" s="21"/>
      <c r="O36" s="21"/>
      <c r="P36" s="50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</row>
    <row r="37" spans="1:44" x14ac:dyDescent="0.3">
      <c r="A37" s="37">
        <v>44060</v>
      </c>
      <c r="B37" s="38">
        <v>114.6075</v>
      </c>
      <c r="C37" s="38">
        <v>3182.41</v>
      </c>
      <c r="D37" s="38">
        <f t="shared" si="0"/>
        <v>1248.9340507755371</v>
      </c>
      <c r="E37" s="39">
        <f t="shared" si="1"/>
        <v>12.526701864413553</v>
      </c>
      <c r="F37" s="39">
        <f t="shared" si="2"/>
        <v>-12.526701864413553</v>
      </c>
      <c r="G37" s="21"/>
      <c r="H37" s="21"/>
      <c r="I37" s="21"/>
      <c r="J37" s="21"/>
      <c r="K37" s="21"/>
      <c r="L37" s="21"/>
      <c r="M37" s="21"/>
      <c r="O37" s="21"/>
      <c r="P37" s="50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</row>
    <row r="38" spans="1:44" x14ac:dyDescent="0.3">
      <c r="A38" s="37">
        <v>44057</v>
      </c>
      <c r="B38" s="38">
        <v>114.9075</v>
      </c>
      <c r="C38" s="38">
        <v>3148.02</v>
      </c>
      <c r="D38" s="38">
        <f t="shared" si="0"/>
        <v>1236.4073489111236</v>
      </c>
      <c r="E38" s="39">
        <f t="shared" si="1"/>
        <v>-4.871378273170194</v>
      </c>
      <c r="F38" s="39">
        <f t="shared" si="2"/>
        <v>4.871378273170194</v>
      </c>
      <c r="G38" s="21"/>
      <c r="H38" s="21"/>
      <c r="I38" s="21"/>
      <c r="J38" s="21"/>
      <c r="K38" s="21"/>
      <c r="L38" s="21"/>
      <c r="M38" s="21"/>
      <c r="O38" s="21"/>
      <c r="P38" s="50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</row>
    <row r="39" spans="1:44" x14ac:dyDescent="0.3">
      <c r="A39" s="37">
        <v>44056</v>
      </c>
      <c r="B39" s="38">
        <v>115.01</v>
      </c>
      <c r="C39" s="38">
        <v>3161.02</v>
      </c>
      <c r="D39" s="38">
        <f t="shared" si="0"/>
        <v>1241.2787271842938</v>
      </c>
      <c r="E39" s="39">
        <f t="shared" si="1"/>
        <v>0.80939809733627044</v>
      </c>
      <c r="F39" s="39">
        <f t="shared" si="2"/>
        <v>-0.80939809733627044</v>
      </c>
      <c r="G39" s="21"/>
      <c r="H39" s="21"/>
      <c r="I39" s="21"/>
      <c r="J39" s="21"/>
      <c r="K39" s="21"/>
      <c r="L39" s="21"/>
      <c r="M39" s="21"/>
      <c r="O39" s="21"/>
      <c r="P39" s="50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</row>
    <row r="40" spans="1:44" x14ac:dyDescent="0.3">
      <c r="A40" s="37">
        <v>44055</v>
      </c>
      <c r="B40" s="38">
        <v>113.01</v>
      </c>
      <c r="C40" s="38">
        <v>3162.24</v>
      </c>
      <c r="D40" s="38">
        <f t="shared" si="0"/>
        <v>1240.4693290869575</v>
      </c>
      <c r="E40" s="39">
        <f t="shared" si="1"/>
        <v>32.451633318047925</v>
      </c>
      <c r="F40" s="39">
        <f t="shared" si="2"/>
        <v>-32.451633318047925</v>
      </c>
      <c r="G40" s="21"/>
      <c r="H40" s="21"/>
      <c r="I40" s="21"/>
      <c r="J40" s="21"/>
      <c r="K40" s="21"/>
      <c r="L40" s="21"/>
      <c r="M40" s="21"/>
      <c r="O40" s="21"/>
      <c r="P40" s="50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</row>
    <row r="41" spans="1:44" x14ac:dyDescent="0.3">
      <c r="A41" s="37">
        <v>44054</v>
      </c>
      <c r="B41" s="38">
        <v>109.375</v>
      </c>
      <c r="C41" s="38">
        <v>3080.67</v>
      </c>
      <c r="D41" s="38">
        <f t="shared" si="0"/>
        <v>1208.0176957689096</v>
      </c>
      <c r="E41" s="39">
        <f t="shared" si="1"/>
        <v>-27.067415090776194</v>
      </c>
      <c r="F41" s="39">
        <f t="shared" si="2"/>
        <v>27.067415090776194</v>
      </c>
      <c r="G41" s="21"/>
      <c r="H41" s="21"/>
      <c r="I41" s="21"/>
      <c r="J41" s="21"/>
      <c r="K41" s="21"/>
      <c r="L41" s="21"/>
      <c r="M41" s="21"/>
      <c r="O41" s="21"/>
      <c r="P41" s="50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</row>
    <row r="42" spans="1:44" x14ac:dyDescent="0.3">
      <c r="A42" s="37">
        <v>44053</v>
      </c>
      <c r="B42" s="38">
        <v>112.7274</v>
      </c>
      <c r="C42" s="38">
        <v>3148.16</v>
      </c>
      <c r="D42" s="38">
        <f t="shared" si="0"/>
        <v>1235.0851108596858</v>
      </c>
      <c r="E42" s="39">
        <f t="shared" si="1"/>
        <v>-6.1184291099461916</v>
      </c>
      <c r="F42" s="39">
        <f t="shared" si="2"/>
        <v>6.1184291099461916</v>
      </c>
      <c r="G42" s="21"/>
      <c r="H42" s="21"/>
      <c r="I42" s="21"/>
      <c r="J42" s="21"/>
      <c r="K42" s="21"/>
      <c r="L42" s="21"/>
      <c r="M42" s="21"/>
      <c r="O42" s="21"/>
      <c r="P42" s="50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</row>
    <row r="43" spans="1:44" x14ac:dyDescent="0.3">
      <c r="A43" s="37">
        <v>44050</v>
      </c>
      <c r="B43" s="38">
        <v>111.1125</v>
      </c>
      <c r="C43" s="38">
        <v>3167.46</v>
      </c>
      <c r="D43" s="38">
        <f t="shared" si="0"/>
        <v>1241.2035399696319</v>
      </c>
      <c r="E43" s="39">
        <f t="shared" si="1"/>
        <v>-23.033929866724066</v>
      </c>
      <c r="F43" s="39">
        <f t="shared" si="2"/>
        <v>23.033929866724066</v>
      </c>
      <c r="G43" s="21"/>
      <c r="H43" s="21"/>
      <c r="I43" s="21"/>
      <c r="J43" s="21"/>
      <c r="K43" s="21"/>
      <c r="L43" s="21"/>
      <c r="M43" s="21"/>
      <c r="O43" s="21"/>
      <c r="P43" s="50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</row>
    <row r="44" spans="1:44" x14ac:dyDescent="0.3">
      <c r="A44" s="37">
        <v>44049</v>
      </c>
      <c r="B44" s="38">
        <v>113.9025</v>
      </c>
      <c r="C44" s="38">
        <v>3225</v>
      </c>
      <c r="D44" s="38">
        <f t="shared" si="0"/>
        <v>1264.237469836356</v>
      </c>
      <c r="E44" s="39">
        <f t="shared" si="1"/>
        <v>9.8041020776304322</v>
      </c>
      <c r="F44" s="39">
        <f t="shared" si="2"/>
        <v>-9.8041020776304322</v>
      </c>
      <c r="G44" s="21"/>
      <c r="H44" s="21"/>
      <c r="I44" s="21"/>
      <c r="J44" s="21"/>
      <c r="K44" s="21"/>
      <c r="L44" s="21"/>
      <c r="M44" s="21"/>
      <c r="O44" s="21"/>
      <c r="P44" s="50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</row>
    <row r="45" spans="1:44" x14ac:dyDescent="0.3">
      <c r="A45" s="37">
        <v>44048</v>
      </c>
      <c r="B45" s="38">
        <v>110.0625</v>
      </c>
      <c r="C45" s="38">
        <v>3205.03</v>
      </c>
      <c r="D45" s="38">
        <f t="shared" si="0"/>
        <v>1254.4333677587256</v>
      </c>
      <c r="E45" s="39">
        <f t="shared" si="1"/>
        <v>24.728115434796564</v>
      </c>
      <c r="F45" s="39">
        <f t="shared" si="2"/>
        <v>-24.728115434796564</v>
      </c>
      <c r="G45" s="21"/>
      <c r="H45" s="21"/>
      <c r="I45" s="21"/>
      <c r="J45" s="21"/>
      <c r="K45" s="21"/>
      <c r="L45" s="21"/>
      <c r="M45" s="21"/>
      <c r="O45" s="21"/>
      <c r="P45" s="50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</row>
    <row r="46" spans="1:44" x14ac:dyDescent="0.3">
      <c r="A46" s="37">
        <v>44047</v>
      </c>
      <c r="B46" s="38">
        <v>109.66500000000001</v>
      </c>
      <c r="C46" s="38">
        <v>3138.83</v>
      </c>
      <c r="D46" s="38">
        <f t="shared" si="0"/>
        <v>1229.705252323929</v>
      </c>
      <c r="E46" s="39">
        <f t="shared" si="1"/>
        <v>10.419628066328869</v>
      </c>
      <c r="F46" s="39">
        <f t="shared" si="2"/>
        <v>-10.419628066328869</v>
      </c>
      <c r="G46" s="21"/>
      <c r="H46" s="21"/>
      <c r="I46" s="21"/>
      <c r="J46" s="21"/>
      <c r="K46" s="21"/>
      <c r="L46" s="21"/>
      <c r="M46" s="21"/>
      <c r="O46" s="21"/>
      <c r="P46" s="50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</row>
    <row r="47" spans="1:44" x14ac:dyDescent="0.3">
      <c r="A47" s="37">
        <v>44046</v>
      </c>
      <c r="B47" s="38">
        <v>108.9375</v>
      </c>
      <c r="C47" s="38">
        <v>3111.89</v>
      </c>
      <c r="D47" s="38">
        <f t="shared" si="0"/>
        <v>1219.2856242576001</v>
      </c>
      <c r="E47" s="39">
        <f t="shared" si="1"/>
        <v>-17.831727029817785</v>
      </c>
      <c r="F47" s="39">
        <f t="shared" si="2"/>
        <v>17.831727029817785</v>
      </c>
      <c r="G47" s="21"/>
      <c r="H47" s="21"/>
      <c r="I47" s="21"/>
      <c r="J47" s="21"/>
      <c r="K47" s="21"/>
      <c r="L47" s="21"/>
      <c r="M47" s="21"/>
      <c r="O47" s="21"/>
      <c r="P47" s="50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</row>
    <row r="48" spans="1:44" x14ac:dyDescent="0.3">
      <c r="A48" s="37">
        <v>44043</v>
      </c>
      <c r="B48" s="38">
        <v>106.26</v>
      </c>
      <c r="C48" s="38">
        <v>3164.68</v>
      </c>
      <c r="D48" s="38">
        <f t="shared" si="0"/>
        <v>1237.1173512874179</v>
      </c>
      <c r="E48" s="39">
        <f t="shared" si="1"/>
        <v>48.05463772070425</v>
      </c>
      <c r="F48" s="39">
        <f t="shared" si="2"/>
        <v>-48.05463772070425</v>
      </c>
      <c r="G48" s="21"/>
      <c r="H48" s="21"/>
      <c r="I48" s="21"/>
      <c r="J48" s="21"/>
      <c r="K48" s="21"/>
      <c r="L48" s="21"/>
      <c r="M48" s="21"/>
      <c r="O48" s="21"/>
      <c r="P48" s="50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</row>
    <row r="49" spans="1:44" x14ac:dyDescent="0.3">
      <c r="A49" s="37">
        <v>44042</v>
      </c>
      <c r="B49" s="38">
        <v>96.19</v>
      </c>
      <c r="C49" s="38">
        <v>3051.88</v>
      </c>
      <c r="D49" s="38">
        <f t="shared" si="0"/>
        <v>1189.0627135667137</v>
      </c>
      <c r="E49" s="39">
        <f t="shared" si="1"/>
        <v>7.5097368713727519</v>
      </c>
      <c r="F49" s="39">
        <f t="shared" si="2"/>
        <v>-7.5097368713727519</v>
      </c>
      <c r="G49" s="21"/>
      <c r="H49" s="21"/>
      <c r="I49" s="21"/>
      <c r="J49" s="21"/>
      <c r="K49" s="21"/>
      <c r="L49" s="21"/>
      <c r="M49" s="21"/>
      <c r="O49" s="21"/>
      <c r="P49" s="50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</row>
    <row r="50" spans="1:44" x14ac:dyDescent="0.3">
      <c r="A50" s="37">
        <v>44041</v>
      </c>
      <c r="B50" s="38">
        <v>95.04</v>
      </c>
      <c r="C50" s="38">
        <v>3033.53</v>
      </c>
      <c r="D50" s="38">
        <f t="shared" si="0"/>
        <v>1181.5529766953409</v>
      </c>
      <c r="E50" s="39">
        <f t="shared" si="1"/>
        <v>13.402339213488176</v>
      </c>
      <c r="F50" s="39">
        <f t="shared" si="2"/>
        <v>-13.402339213488176</v>
      </c>
      <c r="G50" s="21"/>
      <c r="H50" s="21"/>
      <c r="I50" s="21"/>
      <c r="J50" s="21"/>
      <c r="K50" s="21"/>
      <c r="L50" s="21"/>
      <c r="M50" s="21"/>
      <c r="O50" s="21"/>
      <c r="P50" s="50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</row>
    <row r="51" spans="1:44" x14ac:dyDescent="0.3">
      <c r="A51" s="37">
        <v>44040</v>
      </c>
      <c r="B51" s="38">
        <v>93.252499999999998</v>
      </c>
      <c r="C51" s="38">
        <v>3000.33</v>
      </c>
      <c r="D51" s="38">
        <f t="shared" si="0"/>
        <v>1168.1506374818528</v>
      </c>
      <c r="E51" s="39">
        <f t="shared" si="1"/>
        <v>-21.273608681614633</v>
      </c>
      <c r="F51" s="39">
        <f t="shared" si="2"/>
        <v>21.273608681614633</v>
      </c>
      <c r="G51" s="21"/>
      <c r="H51" s="21"/>
      <c r="I51" s="21"/>
      <c r="J51" s="21"/>
      <c r="K51" s="21"/>
      <c r="L51" s="21"/>
      <c r="M51" s="21"/>
      <c r="O51" s="21"/>
      <c r="P51" s="50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</row>
    <row r="52" spans="1:44" x14ac:dyDescent="0.3">
      <c r="A52" s="37">
        <v>44039</v>
      </c>
      <c r="B52" s="38">
        <v>94.81</v>
      </c>
      <c r="C52" s="38">
        <v>3055.21</v>
      </c>
      <c r="D52" s="38">
        <f t="shared" si="0"/>
        <v>1189.4242461634674</v>
      </c>
      <c r="E52" s="39">
        <f t="shared" si="1"/>
        <v>18.502918297202996</v>
      </c>
      <c r="F52" s="39">
        <f t="shared" si="2"/>
        <v>-18.502918297202996</v>
      </c>
      <c r="G52" s="21"/>
      <c r="H52" s="21"/>
      <c r="I52" s="21"/>
      <c r="J52" s="21"/>
      <c r="K52" s="21"/>
      <c r="L52" s="21"/>
      <c r="M52" s="21"/>
      <c r="O52" s="21"/>
      <c r="P52" s="50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</row>
    <row r="53" spans="1:44" x14ac:dyDescent="0.3">
      <c r="A53" s="37">
        <v>44036</v>
      </c>
      <c r="B53" s="38">
        <v>92.614999999999995</v>
      </c>
      <c r="C53" s="38">
        <v>3008.91</v>
      </c>
      <c r="D53" s="38">
        <f t="shared" si="0"/>
        <v>1170.9213278662644</v>
      </c>
      <c r="E53" s="39">
        <f t="shared" si="1"/>
        <v>8.1227009258318503</v>
      </c>
      <c r="F53" s="39">
        <f t="shared" si="2"/>
        <v>-8.1227009258318503</v>
      </c>
      <c r="G53" s="21"/>
      <c r="H53" s="21"/>
      <c r="I53" s="21"/>
      <c r="J53" s="21"/>
      <c r="K53" s="21"/>
      <c r="L53" s="21"/>
      <c r="M53" s="21"/>
      <c r="O53" s="21"/>
      <c r="P53" s="50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</row>
    <row r="54" spans="1:44" x14ac:dyDescent="0.3">
      <c r="A54" s="37">
        <v>44035</v>
      </c>
      <c r="B54" s="38">
        <v>92.844999999999999</v>
      </c>
      <c r="C54" s="38">
        <v>2986.55</v>
      </c>
      <c r="D54" s="38">
        <f t="shared" si="0"/>
        <v>1162.7986269404325</v>
      </c>
      <c r="E54" s="39">
        <f t="shared" si="1"/>
        <v>-44.705525391907258</v>
      </c>
      <c r="F54" s="39">
        <f t="shared" si="2"/>
        <v>44.705525391907258</v>
      </c>
      <c r="G54" s="21"/>
      <c r="H54" s="21"/>
      <c r="I54" s="21"/>
      <c r="J54" s="21"/>
      <c r="K54" s="21"/>
      <c r="L54" s="21"/>
      <c r="M54" s="21"/>
      <c r="O54" s="21"/>
      <c r="P54" s="50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</row>
    <row r="55" spans="1:44" x14ac:dyDescent="0.3">
      <c r="A55" s="37">
        <v>44034</v>
      </c>
      <c r="B55" s="38">
        <v>97.272499999999994</v>
      </c>
      <c r="C55" s="38">
        <v>3099.91</v>
      </c>
      <c r="D55" s="38">
        <f t="shared" si="0"/>
        <v>1207.5041523323398</v>
      </c>
      <c r="E55" s="39">
        <f t="shared" si="1"/>
        <v>-14.019344733763319</v>
      </c>
      <c r="F55" s="39">
        <f t="shared" si="2"/>
        <v>14.019344733763319</v>
      </c>
      <c r="G55" s="21"/>
      <c r="H55" s="21"/>
      <c r="I55" s="21"/>
      <c r="J55" s="21"/>
      <c r="K55" s="21"/>
      <c r="L55" s="21"/>
      <c r="M55" s="21"/>
      <c r="O55" s="21"/>
      <c r="P55" s="50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</row>
    <row r="56" spans="1:44" x14ac:dyDescent="0.3">
      <c r="A56" s="37">
        <v>44033</v>
      </c>
      <c r="B56" s="38">
        <v>97</v>
      </c>
      <c r="C56" s="38">
        <v>3138.29</v>
      </c>
      <c r="D56" s="38">
        <f t="shared" si="0"/>
        <v>1221.5234970661031</v>
      </c>
      <c r="E56" s="39">
        <f t="shared" si="1"/>
        <v>-22.504549477673436</v>
      </c>
      <c r="F56" s="39">
        <f t="shared" si="2"/>
        <v>22.504549477673436</v>
      </c>
      <c r="G56" s="21"/>
      <c r="H56" s="21"/>
      <c r="I56" s="21"/>
      <c r="J56" s="21"/>
      <c r="K56" s="21"/>
      <c r="L56" s="21"/>
      <c r="M56" s="21"/>
      <c r="O56" s="21"/>
      <c r="P56" s="50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</row>
    <row r="57" spans="1:44" x14ac:dyDescent="0.3">
      <c r="A57" s="37">
        <v>44032</v>
      </c>
      <c r="B57" s="38">
        <v>98.357500000000002</v>
      </c>
      <c r="C57" s="38">
        <v>3196.84</v>
      </c>
      <c r="D57" s="38">
        <f t="shared" si="0"/>
        <v>1244.0280465437766</v>
      </c>
      <c r="E57" s="39">
        <f t="shared" si="1"/>
        <v>88.123089135489181</v>
      </c>
      <c r="F57" s="39">
        <f t="shared" si="2"/>
        <v>-88.123089135489181</v>
      </c>
      <c r="G57" s="21"/>
      <c r="H57" s="21"/>
      <c r="I57" s="21"/>
      <c r="J57" s="21"/>
      <c r="K57" s="21"/>
      <c r="L57" s="21"/>
      <c r="M57" s="21"/>
      <c r="O57" s="21"/>
      <c r="P57" s="50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</row>
    <row r="58" spans="1:44" x14ac:dyDescent="0.3">
      <c r="A58" s="37">
        <v>44029</v>
      </c>
      <c r="B58" s="38">
        <v>96.327500000000001</v>
      </c>
      <c r="C58" s="38">
        <v>2961.97</v>
      </c>
      <c r="D58" s="38">
        <f t="shared" si="0"/>
        <v>1155.9049574082874</v>
      </c>
      <c r="E58" s="39">
        <f t="shared" si="1"/>
        <v>-14.147597141933147</v>
      </c>
      <c r="F58" s="39">
        <f t="shared" si="2"/>
        <v>14.147597141933147</v>
      </c>
      <c r="G58" s="21"/>
      <c r="H58" s="21"/>
      <c r="I58" s="21"/>
      <c r="J58" s="21"/>
      <c r="K58" s="21"/>
      <c r="L58" s="21"/>
      <c r="M58" s="21"/>
      <c r="O58" s="21"/>
      <c r="P58" s="50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</row>
    <row r="59" spans="1:44" x14ac:dyDescent="0.3">
      <c r="A59" s="37">
        <v>44028</v>
      </c>
      <c r="B59" s="38">
        <v>96.522499999999994</v>
      </c>
      <c r="C59" s="38">
        <v>2999.9</v>
      </c>
      <c r="D59" s="38">
        <f t="shared" si="0"/>
        <v>1170.0525545502205</v>
      </c>
      <c r="E59" s="39">
        <f t="shared" si="1"/>
        <v>-4.0745497760688068</v>
      </c>
      <c r="F59" s="39">
        <f t="shared" si="2"/>
        <v>4.0745497760688068</v>
      </c>
      <c r="G59" s="21"/>
      <c r="H59" s="21"/>
      <c r="I59" s="21"/>
      <c r="J59" s="21"/>
      <c r="K59" s="21"/>
      <c r="L59" s="21"/>
      <c r="M59" s="21"/>
      <c r="O59" s="21"/>
      <c r="P59" s="50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</row>
    <row r="60" spans="1:44" x14ac:dyDescent="0.3">
      <c r="A60" s="37">
        <v>44027</v>
      </c>
      <c r="B60" s="38">
        <v>97.724999999999994</v>
      </c>
      <c r="C60" s="38">
        <v>3008.87</v>
      </c>
      <c r="D60" s="38">
        <f t="shared" si="0"/>
        <v>1174.1271043262893</v>
      </c>
      <c r="E60" s="39">
        <f t="shared" si="1"/>
        <v>-27.358788110922887</v>
      </c>
      <c r="F60" s="39">
        <f t="shared" si="2"/>
        <v>27.358788110922887</v>
      </c>
      <c r="G60" s="21"/>
      <c r="H60" s="21"/>
      <c r="I60" s="21"/>
      <c r="J60" s="21"/>
      <c r="K60" s="21"/>
      <c r="L60" s="21"/>
      <c r="M60" s="21"/>
      <c r="O60" s="21"/>
      <c r="P60" s="50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</row>
    <row r="61" spans="1:44" x14ac:dyDescent="0.3">
      <c r="A61" s="37">
        <v>44026</v>
      </c>
      <c r="B61" s="38">
        <v>97.057500000000005</v>
      </c>
      <c r="C61" s="38">
        <v>3084</v>
      </c>
      <c r="D61" s="38">
        <f t="shared" si="0"/>
        <v>1201.4858924372122</v>
      </c>
      <c r="E61" s="39">
        <f t="shared" si="1"/>
        <v>-6.3992512607105709</v>
      </c>
      <c r="F61" s="39">
        <f t="shared" si="2"/>
        <v>6.3992512607105709</v>
      </c>
      <c r="G61" s="21"/>
      <c r="H61" s="21"/>
      <c r="I61" s="21"/>
      <c r="J61" s="21"/>
      <c r="K61" s="21"/>
      <c r="L61" s="21"/>
      <c r="M61" s="21"/>
      <c r="O61" s="21"/>
      <c r="P61" s="50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</row>
    <row r="62" spans="1:44" x14ac:dyDescent="0.3">
      <c r="A62" s="37">
        <v>44025</v>
      </c>
      <c r="B62" s="38">
        <v>95.477500000000006</v>
      </c>
      <c r="C62" s="38">
        <v>3104</v>
      </c>
      <c r="D62" s="38">
        <f t="shared" si="0"/>
        <v>1207.8851436979228</v>
      </c>
      <c r="E62" s="39">
        <f t="shared" si="1"/>
        <v>-35.775090470127452</v>
      </c>
      <c r="F62" s="39">
        <f t="shared" si="2"/>
        <v>35.775090470127452</v>
      </c>
      <c r="G62" s="21"/>
      <c r="H62" s="21"/>
      <c r="I62" s="21"/>
      <c r="J62" s="21"/>
      <c r="K62" s="21"/>
      <c r="L62" s="21"/>
      <c r="M62" s="21"/>
      <c r="O62" s="21"/>
      <c r="P62" s="50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spans="1:44" x14ac:dyDescent="0.3">
      <c r="A63" s="37">
        <v>44022</v>
      </c>
      <c r="B63" s="38">
        <v>95.92</v>
      </c>
      <c r="C63" s="38">
        <v>3200</v>
      </c>
      <c r="D63" s="38">
        <f t="shared" si="0"/>
        <v>1243.6602341680502</v>
      </c>
      <c r="E63" s="39">
        <f t="shared" si="1"/>
        <v>6.5722786016738155</v>
      </c>
      <c r="F63" s="39">
        <f t="shared" si="2"/>
        <v>-6.5722786016738155</v>
      </c>
      <c r="G63" s="21"/>
      <c r="H63" s="21"/>
      <c r="I63" s="21"/>
      <c r="J63" s="21"/>
      <c r="K63" s="21"/>
      <c r="L63" s="21"/>
      <c r="M63" s="21"/>
      <c r="O63" s="21"/>
      <c r="P63" s="50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</row>
    <row r="64" spans="1:44" x14ac:dyDescent="0.3">
      <c r="A64" s="37">
        <v>44021</v>
      </c>
      <c r="B64" s="38">
        <v>95.682500000000005</v>
      </c>
      <c r="C64" s="38">
        <v>3182.63</v>
      </c>
      <c r="D64" s="38">
        <f t="shared" si="0"/>
        <v>1237.0879555663764</v>
      </c>
      <c r="E64" s="39">
        <f t="shared" si="1"/>
        <v>37.751521897993371</v>
      </c>
      <c r="F64" s="39">
        <f t="shared" si="2"/>
        <v>-37.751521897993371</v>
      </c>
      <c r="G64" s="21"/>
      <c r="H64" s="21"/>
      <c r="I64" s="21"/>
      <c r="J64" s="21"/>
      <c r="K64" s="21"/>
      <c r="L64" s="21"/>
      <c r="M64" s="21"/>
      <c r="O64" s="21"/>
      <c r="P64" s="50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</row>
    <row r="65" spans="1:44" x14ac:dyDescent="0.3">
      <c r="A65" s="37">
        <v>44020</v>
      </c>
      <c r="B65" s="38">
        <v>95.342500000000001</v>
      </c>
      <c r="C65" s="38">
        <v>3081.11</v>
      </c>
      <c r="D65" s="38">
        <f t="shared" si="0"/>
        <v>1199.3364336683831</v>
      </c>
      <c r="E65" s="39">
        <f t="shared" si="1"/>
        <v>31.313863965209293</v>
      </c>
      <c r="F65" s="39">
        <f t="shared" si="2"/>
        <v>-31.313863965209293</v>
      </c>
      <c r="G65" s="21"/>
      <c r="H65" s="21"/>
      <c r="I65" s="21"/>
      <c r="J65" s="21"/>
      <c r="K65" s="21"/>
      <c r="L65" s="21"/>
      <c r="M65" s="21"/>
      <c r="O65" s="21"/>
      <c r="P65" s="50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spans="1:44" x14ac:dyDescent="0.3">
      <c r="A66" s="37">
        <v>44019</v>
      </c>
      <c r="B66" s="38">
        <v>93.172499999999999</v>
      </c>
      <c r="C66" s="38">
        <v>3000.12</v>
      </c>
      <c r="D66" s="38">
        <f t="shared" ref="D66:D129" si="3">B66*$I$1+C66*$I$2</f>
        <v>1168.0225697031738</v>
      </c>
      <c r="E66" s="39">
        <f t="shared" ref="E66:E129" si="4">D66-D67</f>
        <v>-21.229063896850903</v>
      </c>
      <c r="F66" s="39">
        <f t="shared" ref="F66:F129" si="5">-E66</f>
        <v>21.229063896850903</v>
      </c>
      <c r="G66" s="21"/>
      <c r="H66" s="21"/>
      <c r="I66" s="21"/>
      <c r="J66" s="21"/>
      <c r="K66" s="21"/>
      <c r="L66" s="21"/>
      <c r="M66" s="21"/>
      <c r="O66" s="21"/>
      <c r="P66" s="50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</row>
    <row r="67" spans="1:44" x14ac:dyDescent="0.3">
      <c r="A67" s="37">
        <v>44018</v>
      </c>
      <c r="B67" s="38">
        <v>93.462500000000006</v>
      </c>
      <c r="C67" s="38">
        <v>3057.04</v>
      </c>
      <c r="D67" s="38">
        <f t="shared" si="3"/>
        <v>1189.2516336000247</v>
      </c>
      <c r="E67" s="39">
        <f t="shared" si="4"/>
        <v>63.187125968074497</v>
      </c>
      <c r="F67" s="39">
        <f t="shared" si="5"/>
        <v>-63.187125968074497</v>
      </c>
      <c r="G67" s="21"/>
      <c r="H67" s="21"/>
      <c r="I67" s="21"/>
      <c r="J67" s="21"/>
      <c r="K67" s="21"/>
      <c r="L67" s="21"/>
      <c r="M67" s="21"/>
      <c r="O67" s="21"/>
      <c r="P67" s="50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</row>
    <row r="68" spans="1:44" x14ac:dyDescent="0.3">
      <c r="A68" s="37">
        <v>44014</v>
      </c>
      <c r="B68" s="38">
        <v>91.027500000000003</v>
      </c>
      <c r="C68" s="38">
        <v>2890.3</v>
      </c>
      <c r="D68" s="38">
        <f t="shared" si="3"/>
        <v>1126.0645076319502</v>
      </c>
      <c r="E68" s="39">
        <f t="shared" si="4"/>
        <v>4.2891248667399395</v>
      </c>
      <c r="F68" s="39">
        <f t="shared" si="5"/>
        <v>-4.2891248667399395</v>
      </c>
      <c r="G68" s="21"/>
      <c r="H68" s="21"/>
      <c r="I68" s="21"/>
      <c r="J68" s="21"/>
      <c r="K68" s="21"/>
      <c r="L68" s="21"/>
      <c r="M68" s="21"/>
      <c r="O68" s="21"/>
      <c r="P68" s="50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</row>
    <row r="69" spans="1:44" x14ac:dyDescent="0.3">
      <c r="A69" s="37">
        <v>44013</v>
      </c>
      <c r="B69" s="38">
        <v>91.027500000000003</v>
      </c>
      <c r="C69" s="38">
        <v>2878.7</v>
      </c>
      <c r="D69" s="38">
        <f t="shared" si="3"/>
        <v>1121.7753827652102</v>
      </c>
      <c r="E69" s="39">
        <f t="shared" si="4"/>
        <v>44.21716922967812</v>
      </c>
      <c r="F69" s="39">
        <f t="shared" si="5"/>
        <v>-44.21716922967812</v>
      </c>
      <c r="G69" s="21"/>
      <c r="H69" s="21"/>
      <c r="I69" s="21"/>
      <c r="J69" s="21"/>
      <c r="K69" s="21"/>
      <c r="L69" s="21"/>
      <c r="M69" s="21"/>
      <c r="O69" s="21"/>
      <c r="P69" s="50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</row>
    <row r="70" spans="1:44" x14ac:dyDescent="0.3">
      <c r="A70" s="37">
        <v>44012</v>
      </c>
      <c r="B70" s="38">
        <v>91.2</v>
      </c>
      <c r="C70" s="38">
        <v>2758.82</v>
      </c>
      <c r="D70" s="38">
        <f t="shared" si="3"/>
        <v>1077.5582135355321</v>
      </c>
      <c r="E70" s="39">
        <f t="shared" si="4"/>
        <v>29.479195282127193</v>
      </c>
      <c r="F70" s="39">
        <f t="shared" si="5"/>
        <v>-29.479195282127193</v>
      </c>
      <c r="G70" s="21"/>
      <c r="H70" s="21"/>
      <c r="I70" s="21"/>
      <c r="J70" s="21"/>
      <c r="K70" s="21"/>
      <c r="L70" s="21"/>
      <c r="M70" s="21"/>
      <c r="O70" s="21"/>
      <c r="P70" s="50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spans="1:44" x14ac:dyDescent="0.3">
      <c r="A71" s="37">
        <v>44011</v>
      </c>
      <c r="B71" s="38">
        <v>90.444999999999993</v>
      </c>
      <c r="C71" s="38">
        <v>2680.38</v>
      </c>
      <c r="D71" s="38">
        <f t="shared" si="3"/>
        <v>1048.0790182534049</v>
      </c>
      <c r="E71" s="39">
        <f t="shared" si="4"/>
        <v>-3.3340742673758541</v>
      </c>
      <c r="F71" s="39">
        <f t="shared" si="5"/>
        <v>3.3340742673758541</v>
      </c>
      <c r="G71" s="21"/>
      <c r="H71" s="21"/>
      <c r="I71" s="21"/>
      <c r="J71" s="21"/>
      <c r="K71" s="21"/>
      <c r="L71" s="21"/>
      <c r="M71" s="21"/>
      <c r="O71" s="21"/>
      <c r="P71" s="50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spans="1:44" x14ac:dyDescent="0.3">
      <c r="A72" s="37">
        <v>44008</v>
      </c>
      <c r="B72" s="38">
        <v>88.407499999999999</v>
      </c>
      <c r="C72" s="38">
        <v>2692.87</v>
      </c>
      <c r="D72" s="38">
        <f t="shared" si="3"/>
        <v>1051.4130925207808</v>
      </c>
      <c r="E72" s="39">
        <f t="shared" si="4"/>
        <v>-24.583674404092108</v>
      </c>
      <c r="F72" s="39">
        <f t="shared" si="5"/>
        <v>24.583674404092108</v>
      </c>
      <c r="G72" s="21"/>
      <c r="H72" s="21"/>
      <c r="I72" s="21"/>
      <c r="J72" s="21"/>
      <c r="K72" s="21"/>
      <c r="L72" s="21"/>
      <c r="M72" s="21"/>
      <c r="O72" s="21"/>
      <c r="P72" s="50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</row>
    <row r="73" spans="1:44" x14ac:dyDescent="0.3">
      <c r="A73" s="37">
        <v>44007</v>
      </c>
      <c r="B73" s="38">
        <v>91.21</v>
      </c>
      <c r="C73" s="38">
        <v>2754.58</v>
      </c>
      <c r="D73" s="38">
        <f t="shared" si="3"/>
        <v>1075.9967669248729</v>
      </c>
      <c r="E73" s="39">
        <f t="shared" si="4"/>
        <v>8.2147444478491707</v>
      </c>
      <c r="F73" s="39">
        <f t="shared" si="5"/>
        <v>-8.2147444478491707</v>
      </c>
      <c r="G73" s="21"/>
      <c r="H73" s="21"/>
      <c r="I73" s="21"/>
      <c r="J73" s="21"/>
      <c r="K73" s="21"/>
      <c r="L73" s="21"/>
      <c r="M73" s="21"/>
      <c r="O73" s="21"/>
      <c r="P73" s="50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4" spans="1:44" x14ac:dyDescent="0.3">
      <c r="A74" s="37">
        <v>44006</v>
      </c>
      <c r="B74" s="38">
        <v>90.015000000000001</v>
      </c>
      <c r="C74" s="38">
        <v>2734.4</v>
      </c>
      <c r="D74" s="38">
        <f t="shared" si="3"/>
        <v>1067.7820224770237</v>
      </c>
      <c r="E74" s="39">
        <f t="shared" si="4"/>
        <v>-12.115687739560826</v>
      </c>
      <c r="F74" s="39">
        <f t="shared" si="5"/>
        <v>12.115687739560826</v>
      </c>
      <c r="G74" s="21"/>
      <c r="H74" s="21"/>
      <c r="I74" s="21"/>
      <c r="J74" s="21"/>
      <c r="K74" s="21"/>
      <c r="L74" s="21"/>
      <c r="M74" s="21"/>
      <c r="O74" s="21"/>
      <c r="P74" s="50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</row>
    <row r="75" spans="1:44" x14ac:dyDescent="0.3">
      <c r="A75" s="37">
        <v>44005</v>
      </c>
      <c r="B75" s="38">
        <v>91.632499999999993</v>
      </c>
      <c r="C75" s="38">
        <v>2764.41</v>
      </c>
      <c r="D75" s="38">
        <f t="shared" si="3"/>
        <v>1079.8977102165845</v>
      </c>
      <c r="E75" s="39">
        <f t="shared" si="4"/>
        <v>19.912685593840934</v>
      </c>
      <c r="F75" s="39">
        <f t="shared" si="5"/>
        <v>-19.912685593840934</v>
      </c>
      <c r="G75" s="21"/>
      <c r="H75" s="21"/>
      <c r="I75" s="21"/>
      <c r="J75" s="21"/>
      <c r="K75" s="21"/>
      <c r="L75" s="21"/>
      <c r="M75" s="21"/>
      <c r="O75" s="21"/>
      <c r="P75" s="50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</row>
    <row r="76" spans="1:44" x14ac:dyDescent="0.3">
      <c r="A76" s="37">
        <v>44004</v>
      </c>
      <c r="B76" s="38">
        <v>89.717500000000001</v>
      </c>
      <c r="C76" s="38">
        <v>2713.82</v>
      </c>
      <c r="D76" s="38">
        <f t="shared" si="3"/>
        <v>1059.9850246227436</v>
      </c>
      <c r="E76" s="39">
        <f t="shared" si="4"/>
        <v>15.79177266771535</v>
      </c>
      <c r="F76" s="39">
        <f t="shared" si="5"/>
        <v>-15.79177266771535</v>
      </c>
      <c r="G76" s="21"/>
      <c r="H76" s="21"/>
      <c r="I76" s="21"/>
      <c r="J76" s="21"/>
      <c r="K76" s="21"/>
      <c r="L76" s="21"/>
      <c r="M76" s="21"/>
      <c r="O76" s="21"/>
      <c r="P76" s="50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</row>
    <row r="77" spans="1:44" x14ac:dyDescent="0.3">
      <c r="A77" s="37">
        <v>44001</v>
      </c>
      <c r="B77" s="38">
        <v>87.43</v>
      </c>
      <c r="C77" s="38">
        <v>2675.01</v>
      </c>
      <c r="D77" s="38">
        <f t="shared" si="3"/>
        <v>1044.1932519550282</v>
      </c>
      <c r="E77" s="39">
        <f t="shared" si="4"/>
        <v>7.4591880338857663</v>
      </c>
      <c r="F77" s="39">
        <f t="shared" si="5"/>
        <v>-7.4591880338857663</v>
      </c>
      <c r="G77" s="21"/>
      <c r="H77" s="21"/>
      <c r="I77" s="21"/>
      <c r="J77" s="21"/>
      <c r="K77" s="21"/>
      <c r="L77" s="21"/>
      <c r="M77" s="21"/>
      <c r="O77" s="21"/>
      <c r="P77" s="50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spans="1:44" x14ac:dyDescent="0.3">
      <c r="A78" s="37">
        <v>44000</v>
      </c>
      <c r="B78" s="38">
        <v>87.932500000000005</v>
      </c>
      <c r="C78" s="38">
        <v>2653.98</v>
      </c>
      <c r="D78" s="38">
        <f t="shared" si="3"/>
        <v>1036.7340639211425</v>
      </c>
      <c r="E78" s="39">
        <f t="shared" si="4"/>
        <v>4.8288365428688849</v>
      </c>
      <c r="F78" s="39">
        <f t="shared" si="5"/>
        <v>-4.8288365428688849</v>
      </c>
      <c r="G78" s="21"/>
      <c r="H78" s="21"/>
      <c r="I78" s="21"/>
      <c r="J78" s="21"/>
      <c r="K78" s="21"/>
      <c r="L78" s="21"/>
      <c r="M78" s="21"/>
      <c r="O78" s="21"/>
      <c r="P78" s="50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</row>
    <row r="79" spans="1:44" x14ac:dyDescent="0.3">
      <c r="A79" s="37">
        <v>43999</v>
      </c>
      <c r="B79" s="38">
        <v>87.897499999999994</v>
      </c>
      <c r="C79" s="38">
        <v>2640.98</v>
      </c>
      <c r="D79" s="38">
        <f t="shared" si="3"/>
        <v>1031.9052273782736</v>
      </c>
      <c r="E79" s="39">
        <f t="shared" si="4"/>
        <v>9.429122251728927</v>
      </c>
      <c r="F79" s="39">
        <f t="shared" si="5"/>
        <v>-9.429122251728927</v>
      </c>
      <c r="G79" s="21"/>
      <c r="H79" s="21"/>
      <c r="I79" s="21"/>
      <c r="J79" s="21"/>
      <c r="K79" s="21"/>
      <c r="L79" s="21"/>
      <c r="M79" s="21"/>
      <c r="O79" s="21"/>
      <c r="P79" s="50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</row>
    <row r="80" spans="1:44" x14ac:dyDescent="0.3">
      <c r="A80" s="37">
        <v>43998</v>
      </c>
      <c r="B80" s="38">
        <v>88.02</v>
      </c>
      <c r="C80" s="38">
        <v>2615.27</v>
      </c>
      <c r="D80" s="38">
        <f t="shared" si="3"/>
        <v>1022.4761051265447</v>
      </c>
      <c r="E80" s="39">
        <f t="shared" si="4"/>
        <v>17.179982052998184</v>
      </c>
      <c r="F80" s="39">
        <f t="shared" si="5"/>
        <v>-17.179982052998184</v>
      </c>
      <c r="G80" s="21"/>
      <c r="H80" s="21"/>
      <c r="I80" s="21"/>
      <c r="J80" s="21"/>
      <c r="K80" s="21"/>
      <c r="L80" s="21"/>
      <c r="M80" s="21"/>
      <c r="O80" s="21"/>
      <c r="P80" s="50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</row>
    <row r="81" spans="1:44" x14ac:dyDescent="0.3">
      <c r="A81" s="37">
        <v>43997</v>
      </c>
      <c r="B81" s="38">
        <v>85.747500000000002</v>
      </c>
      <c r="C81" s="38">
        <v>2572.6799999999998</v>
      </c>
      <c r="D81" s="38">
        <f t="shared" si="3"/>
        <v>1005.2961230735465</v>
      </c>
      <c r="E81" s="39">
        <f t="shared" si="4"/>
        <v>10.887528923802506</v>
      </c>
      <c r="F81" s="39">
        <f t="shared" si="5"/>
        <v>-10.887528923802506</v>
      </c>
      <c r="G81" s="21"/>
      <c r="H81" s="21"/>
      <c r="I81" s="21"/>
      <c r="J81" s="21"/>
      <c r="K81" s="21"/>
      <c r="L81" s="21"/>
      <c r="M81" s="21"/>
      <c r="O81" s="21"/>
      <c r="P81" s="50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</row>
    <row r="82" spans="1:44" x14ac:dyDescent="0.3">
      <c r="A82" s="37">
        <v>43994</v>
      </c>
      <c r="B82" s="38">
        <v>84.7</v>
      </c>
      <c r="C82" s="38">
        <v>2545.02</v>
      </c>
      <c r="D82" s="38">
        <f t="shared" si="3"/>
        <v>994.40859414974398</v>
      </c>
      <c r="E82" s="39">
        <f t="shared" si="4"/>
        <v>-4.3276630434480694</v>
      </c>
      <c r="F82" s="39">
        <f t="shared" si="5"/>
        <v>4.3276630434480694</v>
      </c>
      <c r="G82" s="21"/>
      <c r="H82" s="21"/>
      <c r="I82" s="21"/>
      <c r="J82" s="21"/>
      <c r="K82" s="21"/>
      <c r="L82" s="21"/>
      <c r="M82" s="21"/>
      <c r="O82" s="21"/>
      <c r="P82" s="50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</row>
    <row r="83" spans="1:44" x14ac:dyDescent="0.3">
      <c r="A83" s="37">
        <v>43993</v>
      </c>
      <c r="B83" s="38">
        <v>83.974999999999994</v>
      </c>
      <c r="C83" s="38">
        <v>2557.96</v>
      </c>
      <c r="D83" s="38">
        <f t="shared" si="3"/>
        <v>998.73625719319205</v>
      </c>
      <c r="E83" s="39">
        <f t="shared" si="4"/>
        <v>-35.75821900981839</v>
      </c>
      <c r="F83" s="39">
        <f t="shared" si="5"/>
        <v>35.75821900981839</v>
      </c>
      <c r="G83" s="21"/>
      <c r="H83" s="21"/>
      <c r="I83" s="21"/>
      <c r="J83" s="21"/>
      <c r="K83" s="21"/>
      <c r="L83" s="21"/>
      <c r="M83" s="21"/>
      <c r="O83" s="21"/>
      <c r="P83" s="50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</row>
    <row r="84" spans="1:44" x14ac:dyDescent="0.3">
      <c r="A84" s="37">
        <v>43992</v>
      </c>
      <c r="B84" s="38">
        <v>88.21</v>
      </c>
      <c r="C84" s="38">
        <v>2647.45</v>
      </c>
      <c r="D84" s="38">
        <f t="shared" si="3"/>
        <v>1034.4944762030104</v>
      </c>
      <c r="E84" s="39">
        <f t="shared" si="4"/>
        <v>18.62117575635682</v>
      </c>
      <c r="F84" s="39">
        <f t="shared" si="5"/>
        <v>-18.62117575635682</v>
      </c>
      <c r="G84" s="21"/>
      <c r="H84" s="21"/>
      <c r="I84" s="21"/>
      <c r="J84" s="21"/>
      <c r="K84" s="21"/>
      <c r="L84" s="21"/>
      <c r="M84" s="21"/>
      <c r="O84" s="21"/>
      <c r="P84" s="50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</row>
    <row r="85" spans="1:44" x14ac:dyDescent="0.3">
      <c r="A85" s="37">
        <v>43991</v>
      </c>
      <c r="B85" s="38">
        <v>85.997500000000002</v>
      </c>
      <c r="C85" s="38">
        <v>2600.86</v>
      </c>
      <c r="D85" s="38">
        <f t="shared" si="3"/>
        <v>1015.8733004466536</v>
      </c>
      <c r="E85" s="39">
        <f t="shared" si="4"/>
        <v>30.056092116717195</v>
      </c>
      <c r="F85" s="39">
        <f t="shared" si="5"/>
        <v>-30.056092116717195</v>
      </c>
      <c r="G85" s="21"/>
      <c r="H85" s="21"/>
      <c r="I85" s="21"/>
      <c r="J85" s="21"/>
      <c r="K85" s="21"/>
      <c r="L85" s="21"/>
      <c r="M85" s="21"/>
      <c r="O85" s="21"/>
      <c r="P85" s="50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</row>
    <row r="86" spans="1:44" x14ac:dyDescent="0.3">
      <c r="A86" s="37">
        <v>43990</v>
      </c>
      <c r="B86" s="38">
        <v>83.364999999999995</v>
      </c>
      <c r="C86" s="38">
        <v>2524.06</v>
      </c>
      <c r="D86" s="38">
        <f t="shared" si="3"/>
        <v>985.81720832993642</v>
      </c>
      <c r="E86" s="39">
        <f t="shared" si="4"/>
        <v>15.490844469278272</v>
      </c>
      <c r="F86" s="39">
        <f t="shared" si="5"/>
        <v>-15.490844469278272</v>
      </c>
      <c r="G86" s="21"/>
      <c r="H86" s="21"/>
      <c r="I86" s="21"/>
      <c r="J86" s="21"/>
      <c r="K86" s="21"/>
      <c r="L86" s="21"/>
      <c r="M86" s="21"/>
      <c r="O86" s="21"/>
      <c r="P86" s="50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</row>
    <row r="87" spans="1:44" x14ac:dyDescent="0.3">
      <c r="A87" s="37">
        <v>43987</v>
      </c>
      <c r="B87" s="38">
        <v>82.875</v>
      </c>
      <c r="C87" s="38">
        <v>2483</v>
      </c>
      <c r="D87" s="38">
        <f t="shared" si="3"/>
        <v>970.32636386065815</v>
      </c>
      <c r="E87" s="39">
        <f t="shared" si="4"/>
        <v>9.7288668487760788</v>
      </c>
      <c r="F87" s="39">
        <f t="shared" si="5"/>
        <v>-9.7288668487760788</v>
      </c>
      <c r="G87" s="21"/>
      <c r="H87" s="21"/>
      <c r="I87" s="21"/>
      <c r="J87" s="21"/>
      <c r="K87" s="21"/>
      <c r="L87" s="21"/>
      <c r="M87" s="21"/>
      <c r="O87" s="21"/>
      <c r="P87" s="50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</row>
    <row r="88" spans="1:44" x14ac:dyDescent="0.3">
      <c r="A88" s="37">
        <v>43986</v>
      </c>
      <c r="B88" s="38">
        <v>80.58</v>
      </c>
      <c r="C88" s="38">
        <v>2460.6</v>
      </c>
      <c r="D88" s="38">
        <f t="shared" si="3"/>
        <v>960.59749701188207</v>
      </c>
      <c r="E88" s="39">
        <f t="shared" si="4"/>
        <v>-7.0227616570042528</v>
      </c>
      <c r="F88" s="39">
        <f t="shared" si="5"/>
        <v>7.0227616570042528</v>
      </c>
      <c r="G88" s="21"/>
      <c r="H88" s="21"/>
      <c r="I88" s="21"/>
      <c r="J88" s="21"/>
      <c r="K88" s="21"/>
      <c r="L88" s="21"/>
      <c r="M88" s="21"/>
      <c r="O88" s="21"/>
      <c r="P88" s="50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</row>
    <row r="89" spans="1:44" x14ac:dyDescent="0.3">
      <c r="A89" s="37">
        <v>43985</v>
      </c>
      <c r="B89" s="38">
        <v>81.28</v>
      </c>
      <c r="C89" s="38">
        <v>2478.4</v>
      </c>
      <c r="D89" s="38">
        <f t="shared" si="3"/>
        <v>967.62025866888632</v>
      </c>
      <c r="E89" s="39">
        <f t="shared" si="4"/>
        <v>2.4952756367302982</v>
      </c>
      <c r="F89" s="39">
        <f t="shared" si="5"/>
        <v>-2.4952756367302982</v>
      </c>
      <c r="G89" s="21"/>
      <c r="H89" s="21"/>
      <c r="I89" s="21"/>
      <c r="J89" s="21"/>
      <c r="K89" s="21"/>
      <c r="L89" s="21"/>
      <c r="M89" s="21"/>
      <c r="O89" s="21"/>
      <c r="P89" s="50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</row>
    <row r="90" spans="1:44" x14ac:dyDescent="0.3">
      <c r="A90" s="37">
        <v>43984</v>
      </c>
      <c r="B90" s="38">
        <v>80.834999999999994</v>
      </c>
      <c r="C90" s="38">
        <v>2472.41</v>
      </c>
      <c r="D90" s="38">
        <f t="shared" si="3"/>
        <v>965.12498303215602</v>
      </c>
      <c r="E90" s="39">
        <f t="shared" si="4"/>
        <v>0.74132776332533012</v>
      </c>
      <c r="F90" s="39">
        <f t="shared" si="5"/>
        <v>-0.74132776332533012</v>
      </c>
      <c r="G90" s="21"/>
      <c r="H90" s="21"/>
      <c r="I90" s="21"/>
      <c r="J90" s="21"/>
      <c r="K90" s="21"/>
      <c r="L90" s="21"/>
      <c r="M90" s="21"/>
      <c r="O90" s="21"/>
      <c r="P90" s="50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</row>
    <row r="91" spans="1:44" x14ac:dyDescent="0.3">
      <c r="A91" s="37">
        <v>43983</v>
      </c>
      <c r="B91" s="38">
        <v>80.462500000000006</v>
      </c>
      <c r="C91" s="38">
        <v>2471.04</v>
      </c>
      <c r="D91" s="38">
        <f t="shared" si="3"/>
        <v>964.38365526883069</v>
      </c>
      <c r="E91" s="39">
        <f t="shared" si="4"/>
        <v>11.216861238981892</v>
      </c>
      <c r="F91" s="39">
        <f t="shared" si="5"/>
        <v>-11.216861238981892</v>
      </c>
      <c r="G91" s="21"/>
      <c r="H91" s="21"/>
      <c r="I91" s="21"/>
      <c r="J91" s="21"/>
      <c r="K91" s="21"/>
      <c r="L91" s="21"/>
      <c r="M91" s="21"/>
      <c r="O91" s="21"/>
      <c r="P91" s="50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</row>
    <row r="92" spans="1:44" x14ac:dyDescent="0.3">
      <c r="A92" s="37">
        <v>43980</v>
      </c>
      <c r="B92" s="38">
        <v>79.484999999999999</v>
      </c>
      <c r="C92" s="38">
        <v>2442.37</v>
      </c>
      <c r="D92" s="38">
        <f t="shared" si="3"/>
        <v>953.1667940298488</v>
      </c>
      <c r="E92" s="39">
        <f t="shared" si="4"/>
        <v>15.210826760993086</v>
      </c>
      <c r="F92" s="39">
        <f t="shared" si="5"/>
        <v>-15.210826760993086</v>
      </c>
      <c r="G92" s="21"/>
      <c r="H92" s="21"/>
      <c r="I92" s="21"/>
      <c r="J92" s="21"/>
      <c r="K92" s="21"/>
      <c r="L92" s="21"/>
      <c r="M92" s="21"/>
      <c r="O92" s="21"/>
      <c r="P92" s="50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</row>
    <row r="93" spans="1:44" x14ac:dyDescent="0.3">
      <c r="A93" s="37">
        <v>43979</v>
      </c>
      <c r="B93" s="38">
        <v>79.5625</v>
      </c>
      <c r="C93" s="38">
        <v>2401.1</v>
      </c>
      <c r="D93" s="38">
        <f t="shared" si="3"/>
        <v>937.95596726885572</v>
      </c>
      <c r="E93" s="39">
        <f t="shared" si="4"/>
        <v>-3.4129387398576227</v>
      </c>
      <c r="F93" s="39">
        <f t="shared" si="5"/>
        <v>3.4129387398576227</v>
      </c>
      <c r="G93" s="21"/>
      <c r="H93" s="21"/>
      <c r="I93" s="21"/>
      <c r="J93" s="21"/>
      <c r="K93" s="21"/>
      <c r="L93" s="21"/>
      <c r="M93" s="21"/>
      <c r="O93" s="21"/>
      <c r="P93" s="50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</row>
    <row r="94" spans="1:44" x14ac:dyDescent="0.3">
      <c r="A94" s="37">
        <v>43978</v>
      </c>
      <c r="B94" s="38">
        <v>79.527500000000003</v>
      </c>
      <c r="C94" s="38">
        <v>2410.39</v>
      </c>
      <c r="D94" s="38">
        <f t="shared" si="3"/>
        <v>941.36890600871334</v>
      </c>
      <c r="E94" s="39">
        <f t="shared" si="4"/>
        <v>-4.0236215776319568</v>
      </c>
      <c r="F94" s="39">
        <f t="shared" si="5"/>
        <v>4.0236215776319568</v>
      </c>
      <c r="G94" s="21"/>
      <c r="H94" s="21"/>
      <c r="I94" s="21"/>
      <c r="J94" s="21"/>
      <c r="K94" s="21"/>
      <c r="L94" s="21"/>
      <c r="M94" s="21"/>
      <c r="O94" s="21"/>
      <c r="P94" s="50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</row>
    <row r="95" spans="1:44" x14ac:dyDescent="0.3">
      <c r="A95" s="37">
        <v>43977</v>
      </c>
      <c r="B95" s="38">
        <v>79.182500000000005</v>
      </c>
      <c r="C95" s="38">
        <v>2421.86</v>
      </c>
      <c r="D95" s="38">
        <f t="shared" si="3"/>
        <v>945.3925275863453</v>
      </c>
      <c r="E95" s="39">
        <f t="shared" si="4"/>
        <v>-5.8940110405509358</v>
      </c>
      <c r="F95" s="39">
        <f t="shared" si="5"/>
        <v>5.8940110405509358</v>
      </c>
      <c r="G95" s="21"/>
      <c r="H95" s="21"/>
      <c r="I95" s="21"/>
      <c r="J95" s="21"/>
      <c r="K95" s="21"/>
      <c r="L95" s="21"/>
      <c r="M95" s="21"/>
      <c r="O95" s="21"/>
      <c r="P95" s="50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</row>
    <row r="96" spans="1:44" x14ac:dyDescent="0.3">
      <c r="A96" s="37">
        <v>43973</v>
      </c>
      <c r="B96" s="38">
        <v>79.722499999999997</v>
      </c>
      <c r="C96" s="38">
        <v>2436.88</v>
      </c>
      <c r="D96" s="38">
        <f t="shared" si="3"/>
        <v>951.28653862689623</v>
      </c>
      <c r="E96" s="39">
        <f t="shared" si="4"/>
        <v>-3.324329730007662</v>
      </c>
      <c r="F96" s="39">
        <f t="shared" si="5"/>
        <v>3.324329730007662</v>
      </c>
      <c r="G96" s="21"/>
      <c r="H96" s="21"/>
      <c r="I96" s="21"/>
      <c r="J96" s="21"/>
      <c r="K96" s="21"/>
      <c r="L96" s="21"/>
      <c r="M96" s="21"/>
      <c r="O96" s="21"/>
      <c r="P96" s="50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</row>
    <row r="97" spans="1:44" x14ac:dyDescent="0.3">
      <c r="A97" s="37">
        <v>43972</v>
      </c>
      <c r="B97" s="38">
        <v>79.212500000000006</v>
      </c>
      <c r="C97" s="38">
        <v>2446.7399999999998</v>
      </c>
      <c r="D97" s="38">
        <f t="shared" si="3"/>
        <v>954.61086835690389</v>
      </c>
      <c r="E97" s="39">
        <f t="shared" si="4"/>
        <v>-19.306307231152118</v>
      </c>
      <c r="F97" s="39">
        <f t="shared" si="5"/>
        <v>19.306307231152118</v>
      </c>
      <c r="G97" s="21"/>
      <c r="H97" s="21"/>
      <c r="I97" s="21"/>
      <c r="J97" s="21"/>
      <c r="K97" s="21"/>
      <c r="L97" s="21"/>
      <c r="M97" s="21"/>
      <c r="O97" s="21"/>
      <c r="P97" s="50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</row>
    <row r="98" spans="1:44" x14ac:dyDescent="0.3">
      <c r="A98" s="37">
        <v>43971</v>
      </c>
      <c r="B98" s="38">
        <v>79.807500000000005</v>
      </c>
      <c r="C98" s="38">
        <v>2497.94</v>
      </c>
      <c r="D98" s="38">
        <f t="shared" si="3"/>
        <v>973.91717558805601</v>
      </c>
      <c r="E98" s="39">
        <f t="shared" si="4"/>
        <v>18.933204065741961</v>
      </c>
      <c r="F98" s="39">
        <f t="shared" si="5"/>
        <v>-18.933204065741961</v>
      </c>
      <c r="G98" s="21"/>
      <c r="H98" s="21"/>
      <c r="I98" s="21"/>
      <c r="J98" s="21"/>
      <c r="K98" s="21"/>
      <c r="L98" s="21"/>
      <c r="M98" s="21"/>
      <c r="O98" s="21"/>
      <c r="P98" s="50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</row>
    <row r="99" spans="1:44" x14ac:dyDescent="0.3">
      <c r="A99" s="37">
        <v>43970</v>
      </c>
      <c r="B99" s="38">
        <v>78.284999999999997</v>
      </c>
      <c r="C99" s="38">
        <v>2449.33</v>
      </c>
      <c r="D99" s="38">
        <f t="shared" si="3"/>
        <v>954.98397152231405</v>
      </c>
      <c r="E99" s="39">
        <f t="shared" si="4"/>
        <v>8.2434191801768293</v>
      </c>
      <c r="F99" s="39">
        <f t="shared" si="5"/>
        <v>-8.2434191801768293</v>
      </c>
      <c r="G99" s="21"/>
      <c r="H99" s="21"/>
      <c r="I99" s="21"/>
      <c r="J99" s="21"/>
      <c r="K99" s="21"/>
      <c r="L99" s="21"/>
      <c r="M99" s="21"/>
      <c r="O99" s="21"/>
      <c r="P99" s="50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</row>
    <row r="100" spans="1:44" x14ac:dyDescent="0.3">
      <c r="A100" s="37">
        <v>43969</v>
      </c>
      <c r="B100" s="38">
        <v>78.739999999999995</v>
      </c>
      <c r="C100" s="38">
        <v>2426.2600000000002</v>
      </c>
      <c r="D100" s="38">
        <f t="shared" si="3"/>
        <v>946.74055234213722</v>
      </c>
      <c r="E100" s="39">
        <f t="shared" si="4"/>
        <v>7.2358395674916665</v>
      </c>
      <c r="F100" s="39">
        <f t="shared" si="5"/>
        <v>-7.2358395674916665</v>
      </c>
      <c r="G100" s="21"/>
      <c r="H100" s="21"/>
      <c r="I100" s="21"/>
      <c r="J100" s="21"/>
      <c r="K100" s="21"/>
      <c r="L100" s="21"/>
      <c r="M100" s="21"/>
      <c r="O100" s="21"/>
      <c r="P100" s="50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</row>
    <row r="101" spans="1:44" x14ac:dyDescent="0.3">
      <c r="A101" s="37">
        <v>43966</v>
      </c>
      <c r="B101" s="38">
        <v>76.927499999999995</v>
      </c>
      <c r="C101" s="38">
        <v>2409.7800000000002</v>
      </c>
      <c r="D101" s="38">
        <f t="shared" si="3"/>
        <v>939.50471277464555</v>
      </c>
      <c r="E101" s="39">
        <f t="shared" si="4"/>
        <v>7.4505739730515188</v>
      </c>
      <c r="F101" s="39">
        <f t="shared" si="5"/>
        <v>-7.4505739730515188</v>
      </c>
      <c r="G101" s="21"/>
      <c r="H101" s="21"/>
      <c r="I101" s="21"/>
      <c r="J101" s="21"/>
      <c r="K101" s="21"/>
      <c r="L101" s="21"/>
      <c r="M101" s="21"/>
      <c r="O101" s="21"/>
      <c r="P101" s="50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</row>
    <row r="102" spans="1:44" x14ac:dyDescent="0.3">
      <c r="A102" s="37">
        <v>43965</v>
      </c>
      <c r="B102" s="38">
        <v>77.385000000000005</v>
      </c>
      <c r="C102" s="38">
        <v>2388.85</v>
      </c>
      <c r="D102" s="38">
        <f t="shared" si="3"/>
        <v>932.05413880159404</v>
      </c>
      <c r="E102" s="39">
        <f t="shared" si="4"/>
        <v>8.0367044794246567</v>
      </c>
      <c r="F102" s="39">
        <f t="shared" si="5"/>
        <v>-8.0367044794246567</v>
      </c>
      <c r="G102" s="21"/>
      <c r="H102" s="21"/>
      <c r="I102" s="21"/>
      <c r="J102" s="21"/>
      <c r="K102" s="21"/>
      <c r="L102" s="21"/>
      <c r="M102" s="21"/>
      <c r="O102" s="21"/>
      <c r="P102" s="50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</row>
    <row r="103" spans="1:44" x14ac:dyDescent="0.3">
      <c r="A103" s="37">
        <v>43964</v>
      </c>
      <c r="B103" s="38">
        <v>76.912499999999994</v>
      </c>
      <c r="C103" s="38">
        <v>2367.92</v>
      </c>
      <c r="D103" s="38">
        <f t="shared" si="3"/>
        <v>924.01743432216938</v>
      </c>
      <c r="E103" s="39">
        <f t="shared" si="4"/>
        <v>3.4637480312820799</v>
      </c>
      <c r="F103" s="39">
        <f t="shared" si="5"/>
        <v>-3.4637480312820799</v>
      </c>
      <c r="G103" s="21"/>
      <c r="H103" s="21"/>
      <c r="I103" s="21"/>
      <c r="J103" s="21"/>
      <c r="K103" s="21"/>
      <c r="L103" s="21"/>
      <c r="M103" s="21"/>
      <c r="O103" s="21"/>
      <c r="P103" s="50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</row>
    <row r="104" spans="1:44" x14ac:dyDescent="0.3">
      <c r="A104" s="37">
        <v>43963</v>
      </c>
      <c r="B104" s="38">
        <v>77.852500000000006</v>
      </c>
      <c r="C104" s="38">
        <v>2356.9499999999998</v>
      </c>
      <c r="D104" s="38">
        <f t="shared" si="3"/>
        <v>920.5536862908873</v>
      </c>
      <c r="E104" s="39">
        <f t="shared" si="4"/>
        <v>-19.812822149460089</v>
      </c>
      <c r="F104" s="39">
        <f t="shared" si="5"/>
        <v>19.812822149460089</v>
      </c>
      <c r="G104" s="21"/>
      <c r="H104" s="21"/>
      <c r="I104" s="21"/>
      <c r="J104" s="21"/>
      <c r="K104" s="21"/>
      <c r="L104" s="21"/>
      <c r="M104" s="21"/>
      <c r="O104" s="21"/>
      <c r="P104" s="50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</row>
    <row r="105" spans="1:44" x14ac:dyDescent="0.3">
      <c r="A105" s="37">
        <v>43962</v>
      </c>
      <c r="B105" s="38">
        <v>78.752499999999998</v>
      </c>
      <c r="C105" s="38">
        <v>2409</v>
      </c>
      <c r="D105" s="38">
        <f t="shared" si="3"/>
        <v>940.36650844034739</v>
      </c>
      <c r="E105" s="39">
        <f t="shared" si="4"/>
        <v>11.635980912376681</v>
      </c>
      <c r="F105" s="39">
        <f t="shared" si="5"/>
        <v>-11.635980912376681</v>
      </c>
      <c r="G105" s="21"/>
      <c r="H105" s="21"/>
      <c r="I105" s="21"/>
      <c r="J105" s="21"/>
      <c r="K105" s="21"/>
      <c r="L105" s="21"/>
      <c r="M105" s="21"/>
      <c r="O105" s="21"/>
      <c r="P105" s="50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</row>
    <row r="106" spans="1:44" x14ac:dyDescent="0.3">
      <c r="A106" s="37">
        <v>43959</v>
      </c>
      <c r="B106" s="38">
        <v>77.532399999999996</v>
      </c>
      <c r="C106" s="38">
        <v>2379.61</v>
      </c>
      <c r="D106" s="38">
        <f t="shared" si="3"/>
        <v>928.73052752797071</v>
      </c>
      <c r="E106" s="39">
        <f t="shared" si="4"/>
        <v>5.4437836498919978</v>
      </c>
      <c r="F106" s="39">
        <f t="shared" si="5"/>
        <v>-5.4437836498919978</v>
      </c>
      <c r="G106" s="21"/>
      <c r="H106" s="21"/>
      <c r="I106" s="21"/>
      <c r="J106" s="21"/>
      <c r="K106" s="21"/>
      <c r="L106" s="21"/>
      <c r="M106" s="21"/>
      <c r="O106" s="21"/>
      <c r="P106" s="50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</row>
    <row r="107" spans="1:44" x14ac:dyDescent="0.3">
      <c r="A107" s="37">
        <v>43958</v>
      </c>
      <c r="B107" s="38">
        <v>75.935000000000002</v>
      </c>
      <c r="C107" s="38">
        <v>2367.61</v>
      </c>
      <c r="D107" s="38">
        <f t="shared" si="3"/>
        <v>923.28674387807871</v>
      </c>
      <c r="E107" s="39">
        <f t="shared" si="4"/>
        <v>6.535465257526198</v>
      </c>
      <c r="F107" s="39">
        <f t="shared" si="5"/>
        <v>-6.535465257526198</v>
      </c>
      <c r="G107" s="21"/>
      <c r="H107" s="21"/>
      <c r="I107" s="21"/>
      <c r="J107" s="21"/>
      <c r="K107" s="21"/>
      <c r="L107" s="21"/>
      <c r="M107" s="21"/>
      <c r="O107" s="21"/>
      <c r="P107" s="50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</row>
    <row r="108" spans="1:44" x14ac:dyDescent="0.3">
      <c r="A108" s="37">
        <v>43957</v>
      </c>
      <c r="B108" s="38">
        <v>75.157499999999999</v>
      </c>
      <c r="C108" s="38">
        <v>2351.2600000000002</v>
      </c>
      <c r="D108" s="38">
        <f t="shared" si="3"/>
        <v>916.75127862055251</v>
      </c>
      <c r="E108" s="39">
        <f t="shared" si="4"/>
        <v>12.855621957404082</v>
      </c>
      <c r="F108" s="39">
        <f t="shared" si="5"/>
        <v>-12.855621957404082</v>
      </c>
      <c r="G108" s="21"/>
      <c r="H108" s="21"/>
      <c r="I108" s="21"/>
      <c r="J108" s="21"/>
      <c r="K108" s="21"/>
      <c r="L108" s="21"/>
      <c r="M108" s="21"/>
      <c r="O108" s="21"/>
      <c r="P108" s="50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</row>
    <row r="109" spans="1:44" x14ac:dyDescent="0.3">
      <c r="A109" s="37">
        <v>43956</v>
      </c>
      <c r="B109" s="38">
        <v>74.39</v>
      </c>
      <c r="C109" s="38">
        <v>2317.8000000000002</v>
      </c>
      <c r="D109" s="38">
        <f t="shared" si="3"/>
        <v>903.89565666314843</v>
      </c>
      <c r="E109" s="39">
        <f t="shared" si="4"/>
        <v>1.3625240220161459</v>
      </c>
      <c r="F109" s="39">
        <f t="shared" si="5"/>
        <v>-1.3625240220161459</v>
      </c>
      <c r="G109" s="21"/>
      <c r="H109" s="21"/>
      <c r="I109" s="21"/>
      <c r="J109" s="21"/>
      <c r="K109" s="21"/>
      <c r="L109" s="21"/>
      <c r="M109" s="21"/>
      <c r="O109" s="21"/>
      <c r="P109" s="50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</row>
    <row r="110" spans="1:44" x14ac:dyDescent="0.3">
      <c r="A110" s="37">
        <v>43955</v>
      </c>
      <c r="B110" s="38">
        <v>73.290000000000006</v>
      </c>
      <c r="C110" s="38">
        <v>2315.9899999999998</v>
      </c>
      <c r="D110" s="38">
        <f t="shared" si="3"/>
        <v>902.53313264113228</v>
      </c>
      <c r="E110" s="39">
        <f t="shared" si="4"/>
        <v>11.718505136431986</v>
      </c>
      <c r="F110" s="39">
        <f t="shared" si="5"/>
        <v>-11.718505136431986</v>
      </c>
      <c r="G110" s="21"/>
      <c r="H110" s="21"/>
      <c r="I110" s="21"/>
      <c r="J110" s="21"/>
      <c r="K110" s="21"/>
      <c r="L110" s="21"/>
      <c r="M110" s="21"/>
      <c r="O110" s="21"/>
      <c r="P110" s="50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</row>
    <row r="111" spans="1:44" x14ac:dyDescent="0.3">
      <c r="A111" s="37">
        <v>43952</v>
      </c>
      <c r="B111" s="38">
        <v>72.267499999999998</v>
      </c>
      <c r="C111" s="38">
        <v>2286.04</v>
      </c>
      <c r="D111" s="38">
        <f t="shared" si="3"/>
        <v>890.8146275047003</v>
      </c>
      <c r="E111" s="39">
        <f t="shared" si="4"/>
        <v>-70.243881017023682</v>
      </c>
      <c r="F111" s="39">
        <f t="shared" si="5"/>
        <v>70.243881017023682</v>
      </c>
      <c r="G111" s="21"/>
      <c r="H111" s="21"/>
      <c r="I111" s="21"/>
      <c r="J111" s="21"/>
      <c r="K111" s="21"/>
      <c r="L111" s="21"/>
      <c r="M111" s="21"/>
      <c r="O111" s="21"/>
      <c r="P111" s="50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</row>
    <row r="112" spans="1:44" x14ac:dyDescent="0.3">
      <c r="A112" s="37">
        <v>43951</v>
      </c>
      <c r="B112" s="38">
        <v>73.45</v>
      </c>
      <c r="C112" s="38">
        <v>2474</v>
      </c>
      <c r="D112" s="38">
        <f t="shared" si="3"/>
        <v>961.05850852172398</v>
      </c>
      <c r="E112" s="39">
        <f t="shared" si="4"/>
        <v>38.408595755757574</v>
      </c>
      <c r="F112" s="39">
        <f t="shared" si="5"/>
        <v>-38.408595755757574</v>
      </c>
      <c r="G112" s="21"/>
      <c r="H112" s="21"/>
      <c r="I112" s="21"/>
      <c r="J112" s="21"/>
      <c r="K112" s="21"/>
      <c r="L112" s="21"/>
      <c r="M112" s="21"/>
      <c r="O112" s="21"/>
      <c r="P112" s="50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</row>
    <row r="113" spans="1:44" x14ac:dyDescent="0.3">
      <c r="A113" s="37">
        <v>43950</v>
      </c>
      <c r="B113" s="38">
        <v>71.932500000000005</v>
      </c>
      <c r="C113" s="38">
        <v>2372.71</v>
      </c>
      <c r="D113" s="38">
        <f t="shared" si="3"/>
        <v>922.64991276596641</v>
      </c>
      <c r="E113" s="39">
        <f t="shared" si="4"/>
        <v>23.120260155541473</v>
      </c>
      <c r="F113" s="39">
        <f t="shared" si="5"/>
        <v>-23.120260155541473</v>
      </c>
      <c r="G113" s="21"/>
      <c r="H113" s="21"/>
      <c r="I113" s="21"/>
      <c r="J113" s="21"/>
      <c r="K113" s="21"/>
      <c r="L113" s="21"/>
      <c r="M113" s="21"/>
      <c r="O113" s="21"/>
      <c r="P113" s="50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</row>
    <row r="114" spans="1:44" x14ac:dyDescent="0.3">
      <c r="A114" s="37">
        <v>43949</v>
      </c>
      <c r="B114" s="38">
        <v>69.644999999999996</v>
      </c>
      <c r="C114" s="38">
        <v>2314.08</v>
      </c>
      <c r="D114" s="38">
        <f t="shared" si="3"/>
        <v>899.52965261042493</v>
      </c>
      <c r="E114" s="39">
        <f t="shared" si="4"/>
        <v>-23.618262152063721</v>
      </c>
      <c r="F114" s="39">
        <f t="shared" si="5"/>
        <v>23.618262152063721</v>
      </c>
      <c r="G114" s="21"/>
      <c r="H114" s="21"/>
      <c r="I114" s="21"/>
      <c r="J114" s="21"/>
      <c r="K114" s="21"/>
      <c r="L114" s="21"/>
      <c r="M114" s="21"/>
      <c r="O114" s="21"/>
      <c r="P114" s="50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</row>
    <row r="115" spans="1:44" x14ac:dyDescent="0.3">
      <c r="A115" s="37">
        <v>43948</v>
      </c>
      <c r="B115" s="38">
        <v>70.792500000000004</v>
      </c>
      <c r="C115" s="38">
        <v>2376</v>
      </c>
      <c r="D115" s="38">
        <f t="shared" si="3"/>
        <v>923.14791476248865</v>
      </c>
      <c r="E115" s="39">
        <f t="shared" si="4"/>
        <v>-12.621405964066298</v>
      </c>
      <c r="F115" s="39">
        <f t="shared" si="5"/>
        <v>12.621405964066298</v>
      </c>
      <c r="G115" s="21"/>
      <c r="H115" s="21"/>
      <c r="I115" s="21"/>
      <c r="J115" s="21"/>
      <c r="K115" s="21"/>
      <c r="L115" s="21"/>
      <c r="M115" s="21"/>
      <c r="O115" s="21"/>
      <c r="P115" s="50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</row>
    <row r="116" spans="1:44" x14ac:dyDescent="0.3">
      <c r="A116" s="37">
        <v>43945</v>
      </c>
      <c r="B116" s="38">
        <v>70.742500000000007</v>
      </c>
      <c r="C116" s="38">
        <v>2410.2199999999998</v>
      </c>
      <c r="D116" s="38">
        <f t="shared" si="3"/>
        <v>935.76932072655495</v>
      </c>
      <c r="E116" s="39">
        <f t="shared" si="4"/>
        <v>5.2332725822680004</v>
      </c>
      <c r="F116" s="39">
        <f t="shared" si="5"/>
        <v>-5.2332725822680004</v>
      </c>
      <c r="G116" s="21"/>
      <c r="H116" s="21"/>
      <c r="I116" s="21"/>
      <c r="J116" s="21"/>
      <c r="K116" s="21"/>
      <c r="L116" s="21"/>
      <c r="M116" s="21"/>
      <c r="O116" s="21"/>
      <c r="P116" s="50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</row>
    <row r="117" spans="1:44" x14ac:dyDescent="0.3">
      <c r="A117" s="37">
        <v>43944</v>
      </c>
      <c r="B117" s="38">
        <v>68.757499999999993</v>
      </c>
      <c r="C117" s="38">
        <v>2399.4499999999998</v>
      </c>
      <c r="D117" s="38">
        <f t="shared" si="3"/>
        <v>930.53604814428695</v>
      </c>
      <c r="E117" s="39">
        <f t="shared" si="4"/>
        <v>13.127695785328683</v>
      </c>
      <c r="F117" s="39">
        <f t="shared" si="5"/>
        <v>-13.127695785328683</v>
      </c>
      <c r="G117" s="21"/>
      <c r="H117" s="21"/>
      <c r="I117" s="21"/>
      <c r="J117" s="21"/>
      <c r="K117" s="21"/>
      <c r="L117" s="21"/>
      <c r="M117" s="21"/>
      <c r="O117" s="21"/>
      <c r="P117" s="50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</row>
    <row r="118" spans="1:44" x14ac:dyDescent="0.3">
      <c r="A118" s="37">
        <v>43943</v>
      </c>
      <c r="B118" s="38">
        <v>69.025000000000006</v>
      </c>
      <c r="C118" s="38">
        <v>2363.4899999999998</v>
      </c>
      <c r="D118" s="38">
        <f t="shared" si="3"/>
        <v>917.40835235895827</v>
      </c>
      <c r="E118" s="39">
        <f t="shared" si="4"/>
        <v>14.296087304449088</v>
      </c>
      <c r="F118" s="39">
        <f t="shared" si="5"/>
        <v>-14.296087304449088</v>
      </c>
      <c r="G118" s="21"/>
      <c r="H118" s="21"/>
      <c r="I118" s="21"/>
      <c r="J118" s="21"/>
      <c r="K118" s="21"/>
      <c r="L118" s="21"/>
      <c r="M118" s="21"/>
      <c r="O118" s="21"/>
      <c r="P118" s="50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</row>
    <row r="119" spans="1:44" x14ac:dyDescent="0.3">
      <c r="A119" s="37">
        <v>43942</v>
      </c>
      <c r="B119" s="38">
        <v>67.092500000000001</v>
      </c>
      <c r="C119" s="38">
        <v>2328.12</v>
      </c>
      <c r="D119" s="38">
        <f t="shared" si="3"/>
        <v>903.11226505450918</v>
      </c>
      <c r="E119" s="39">
        <f t="shared" si="4"/>
        <v>-25.563798302410532</v>
      </c>
      <c r="F119" s="39">
        <f t="shared" si="5"/>
        <v>25.563798302410532</v>
      </c>
      <c r="G119" s="21"/>
      <c r="H119" s="21"/>
      <c r="I119" s="21"/>
      <c r="J119" s="21"/>
      <c r="K119" s="21"/>
      <c r="L119" s="21"/>
      <c r="M119" s="21"/>
      <c r="O119" s="21"/>
      <c r="P119" s="50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</row>
    <row r="120" spans="1:44" x14ac:dyDescent="0.3">
      <c r="A120" s="37">
        <v>43941</v>
      </c>
      <c r="B120" s="38">
        <v>69.232500000000002</v>
      </c>
      <c r="C120" s="38">
        <v>2393.61</v>
      </c>
      <c r="D120" s="38">
        <f t="shared" si="3"/>
        <v>928.67606335691971</v>
      </c>
      <c r="E120" s="39">
        <f t="shared" si="4"/>
        <v>5.956198664824683</v>
      </c>
      <c r="F120" s="39">
        <f t="shared" si="5"/>
        <v>-5.956198664824683</v>
      </c>
      <c r="G120" s="21"/>
      <c r="H120" s="21"/>
      <c r="I120" s="21"/>
      <c r="J120" s="21"/>
      <c r="K120" s="21"/>
      <c r="L120" s="21"/>
      <c r="M120" s="21"/>
      <c r="O120" s="21"/>
      <c r="P120" s="50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</row>
    <row r="121" spans="1:44" x14ac:dyDescent="0.3">
      <c r="A121" s="37">
        <v>43938</v>
      </c>
      <c r="B121" s="38">
        <v>70.7</v>
      </c>
      <c r="C121" s="38">
        <v>2375</v>
      </c>
      <c r="D121" s="38">
        <f t="shared" si="3"/>
        <v>922.71986469209503</v>
      </c>
      <c r="E121" s="39">
        <f t="shared" si="4"/>
        <v>-12.88498968915394</v>
      </c>
      <c r="F121" s="39">
        <f t="shared" si="5"/>
        <v>12.88498968915394</v>
      </c>
      <c r="G121" s="21"/>
      <c r="H121" s="21"/>
      <c r="I121" s="21"/>
      <c r="J121" s="21"/>
      <c r="K121" s="21"/>
      <c r="L121" s="21"/>
      <c r="M121" s="21"/>
      <c r="O121" s="21"/>
      <c r="P121" s="50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</row>
    <row r="122" spans="1:44" x14ac:dyDescent="0.3">
      <c r="A122" s="37">
        <v>43937</v>
      </c>
      <c r="B122" s="38">
        <v>71.672499999999999</v>
      </c>
      <c r="C122" s="38">
        <v>2408.19</v>
      </c>
      <c r="D122" s="38">
        <f t="shared" si="3"/>
        <v>935.60485438124897</v>
      </c>
      <c r="E122" s="39">
        <f t="shared" si="4"/>
        <v>37.519878000543144</v>
      </c>
      <c r="F122" s="39">
        <f t="shared" si="5"/>
        <v>-37.519878000543144</v>
      </c>
      <c r="G122" s="21"/>
      <c r="H122" s="21"/>
      <c r="I122" s="21"/>
      <c r="J122" s="21"/>
      <c r="K122" s="21"/>
      <c r="L122" s="21"/>
      <c r="M122" s="21"/>
      <c r="O122" s="21"/>
      <c r="P122" s="50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</row>
    <row r="123" spans="1:44" x14ac:dyDescent="0.3">
      <c r="A123" s="37">
        <v>43936</v>
      </c>
      <c r="B123" s="38">
        <v>71.107500000000002</v>
      </c>
      <c r="C123" s="38">
        <v>2307.6799999999998</v>
      </c>
      <c r="D123" s="38">
        <f t="shared" si="3"/>
        <v>898.08497638070583</v>
      </c>
      <c r="E123" s="39">
        <f t="shared" si="4"/>
        <v>8.5943498742666407</v>
      </c>
      <c r="F123" s="39">
        <f t="shared" si="5"/>
        <v>-8.5943498742666407</v>
      </c>
      <c r="G123" s="21"/>
      <c r="H123" s="21"/>
      <c r="I123" s="21"/>
      <c r="J123" s="21"/>
      <c r="K123" s="21"/>
      <c r="L123" s="21"/>
      <c r="M123" s="21"/>
      <c r="O123" s="21"/>
      <c r="P123" s="50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</row>
    <row r="124" spans="1:44" x14ac:dyDescent="0.3">
      <c r="A124" s="37">
        <v>43935</v>
      </c>
      <c r="B124" s="38">
        <v>71.762500000000003</v>
      </c>
      <c r="C124" s="38">
        <v>2283.3200000000002</v>
      </c>
      <c r="D124" s="38">
        <f t="shared" si="3"/>
        <v>889.49062650643918</v>
      </c>
      <c r="E124" s="39">
        <f t="shared" si="4"/>
        <v>44.492487948974826</v>
      </c>
      <c r="F124" s="39">
        <f t="shared" si="5"/>
        <v>-44.492487948974826</v>
      </c>
      <c r="G124" s="21"/>
      <c r="H124" s="21"/>
      <c r="I124" s="21"/>
      <c r="J124" s="21"/>
      <c r="K124" s="21"/>
      <c r="L124" s="21"/>
      <c r="M124" s="21"/>
      <c r="O124" s="21"/>
      <c r="P124" s="50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</row>
    <row r="125" spans="1:44" x14ac:dyDescent="0.3">
      <c r="A125" s="37">
        <v>43934</v>
      </c>
      <c r="B125" s="38">
        <v>68.3125</v>
      </c>
      <c r="C125" s="38">
        <v>2168.87</v>
      </c>
      <c r="D125" s="38">
        <f t="shared" si="3"/>
        <v>844.99813855746436</v>
      </c>
      <c r="E125" s="39">
        <f t="shared" si="4"/>
        <v>47.45821877110177</v>
      </c>
      <c r="F125" s="39">
        <f t="shared" si="5"/>
        <v>-47.45821877110177</v>
      </c>
      <c r="G125" s="21"/>
      <c r="H125" s="21"/>
      <c r="I125" s="21"/>
      <c r="J125" s="21"/>
      <c r="K125" s="21"/>
      <c r="L125" s="21"/>
      <c r="M125" s="21"/>
      <c r="O125" s="21"/>
      <c r="P125" s="50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</row>
    <row r="126" spans="1:44" x14ac:dyDescent="0.3">
      <c r="A126" s="37">
        <v>43930</v>
      </c>
      <c r="B126" s="38">
        <v>66.997500000000002</v>
      </c>
      <c r="C126" s="38">
        <v>2042.76</v>
      </c>
      <c r="D126" s="38">
        <f t="shared" si="3"/>
        <v>797.53991978636259</v>
      </c>
      <c r="E126" s="39">
        <f t="shared" si="4"/>
        <v>0.21377845654728844</v>
      </c>
      <c r="F126" s="39">
        <f t="shared" si="5"/>
        <v>-0.21377845654728844</v>
      </c>
      <c r="G126" s="21"/>
      <c r="H126" s="21"/>
      <c r="I126" s="21"/>
      <c r="J126" s="21"/>
      <c r="K126" s="21"/>
      <c r="L126" s="21"/>
      <c r="M126" s="21"/>
      <c r="O126" s="21"/>
      <c r="P126" s="50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</row>
    <row r="127" spans="1:44" x14ac:dyDescent="0.3">
      <c r="A127" s="37">
        <v>43929</v>
      </c>
      <c r="B127" s="38">
        <v>66.517499999999998</v>
      </c>
      <c r="C127" s="38">
        <v>2043</v>
      </c>
      <c r="D127" s="38">
        <f t="shared" si="3"/>
        <v>797.3261413298153</v>
      </c>
      <c r="E127" s="39">
        <f t="shared" si="4"/>
        <v>12.65642875317576</v>
      </c>
      <c r="F127" s="39">
        <f t="shared" si="5"/>
        <v>-12.65642875317576</v>
      </c>
      <c r="G127" s="21"/>
      <c r="H127" s="21"/>
      <c r="I127" s="21"/>
      <c r="J127" s="21"/>
      <c r="K127" s="21"/>
      <c r="L127" s="21"/>
      <c r="M127" s="21"/>
      <c r="O127" s="21"/>
      <c r="P127" s="50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</row>
    <row r="128" spans="1:44" x14ac:dyDescent="0.3">
      <c r="A128" s="37">
        <v>43928</v>
      </c>
      <c r="B128" s="38">
        <v>64.857500000000002</v>
      </c>
      <c r="C128" s="38">
        <v>2011.6</v>
      </c>
      <c r="D128" s="38">
        <f t="shared" si="3"/>
        <v>784.66971257663954</v>
      </c>
      <c r="E128" s="39">
        <f t="shared" si="4"/>
        <v>4.7012391622193945</v>
      </c>
      <c r="F128" s="39">
        <f t="shared" si="5"/>
        <v>-4.7012391622193945</v>
      </c>
      <c r="G128" s="21"/>
      <c r="H128" s="21"/>
      <c r="I128" s="21"/>
      <c r="J128" s="21"/>
      <c r="K128" s="21"/>
      <c r="L128" s="21"/>
      <c r="M128" s="21"/>
      <c r="O128" s="21"/>
      <c r="P128" s="50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</row>
    <row r="129" spans="1:44" x14ac:dyDescent="0.3">
      <c r="A129" s="37">
        <v>43927</v>
      </c>
      <c r="B129" s="38">
        <v>65.617500000000007</v>
      </c>
      <c r="C129" s="38">
        <v>1997.59</v>
      </c>
      <c r="D129" s="38">
        <f t="shared" si="3"/>
        <v>779.96847341442015</v>
      </c>
      <c r="E129" s="39">
        <f t="shared" si="4"/>
        <v>36.965700038786963</v>
      </c>
      <c r="F129" s="39">
        <f t="shared" si="5"/>
        <v>-36.965700038786963</v>
      </c>
      <c r="G129" s="21"/>
      <c r="H129" s="21"/>
      <c r="I129" s="21"/>
      <c r="J129" s="21"/>
      <c r="K129" s="21"/>
      <c r="L129" s="21"/>
      <c r="M129" s="21"/>
      <c r="O129" s="21"/>
      <c r="P129" s="50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</row>
    <row r="130" spans="1:44" x14ac:dyDescent="0.3">
      <c r="A130" s="37">
        <v>43924</v>
      </c>
      <c r="B130" s="38">
        <v>60.352499999999999</v>
      </c>
      <c r="C130" s="38">
        <v>1906.59</v>
      </c>
      <c r="D130" s="38">
        <f t="shared" ref="D130:D193" si="6">B130*$I$1+C130*$I$2</f>
        <v>743.00277337563318</v>
      </c>
      <c r="E130" s="39">
        <f t="shared" ref="E130:E193" si="7">D130-D131</f>
        <v>-5.0803843522554644</v>
      </c>
      <c r="F130" s="39">
        <f t="shared" ref="F130:F193" si="8">-E130</f>
        <v>5.0803843522554644</v>
      </c>
      <c r="G130" s="21"/>
      <c r="H130" s="21"/>
      <c r="I130" s="21"/>
      <c r="J130" s="21"/>
      <c r="K130" s="21"/>
      <c r="L130" s="21"/>
      <c r="M130" s="21"/>
      <c r="O130" s="21"/>
      <c r="P130" s="50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</row>
    <row r="131" spans="1:44" x14ac:dyDescent="0.3">
      <c r="A131" s="37">
        <v>43923</v>
      </c>
      <c r="B131" s="38">
        <v>61.232500000000002</v>
      </c>
      <c r="C131" s="38">
        <v>1918.83</v>
      </c>
      <c r="D131" s="38">
        <f t="shared" si="6"/>
        <v>748.08315772788865</v>
      </c>
      <c r="E131" s="39">
        <f t="shared" si="7"/>
        <v>4.7487404548051018</v>
      </c>
      <c r="F131" s="39">
        <f t="shared" si="8"/>
        <v>-4.7487404548051018</v>
      </c>
      <c r="G131" s="21"/>
      <c r="H131" s="21"/>
      <c r="I131" s="21"/>
      <c r="J131" s="21"/>
      <c r="K131" s="21"/>
      <c r="L131" s="21"/>
      <c r="M131" s="21"/>
      <c r="O131" s="21"/>
      <c r="P131" s="50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</row>
    <row r="132" spans="1:44" x14ac:dyDescent="0.3">
      <c r="A132" s="37">
        <v>43922</v>
      </c>
      <c r="B132" s="38">
        <v>60.227499999999999</v>
      </c>
      <c r="C132" s="38">
        <v>1907.7</v>
      </c>
      <c r="D132" s="38">
        <f t="shared" si="6"/>
        <v>743.33441727308355</v>
      </c>
      <c r="E132" s="39">
        <f t="shared" si="7"/>
        <v>-17.645164156996429</v>
      </c>
      <c r="F132" s="39">
        <f t="shared" si="8"/>
        <v>17.645164156996429</v>
      </c>
      <c r="G132" s="21"/>
      <c r="H132" s="21"/>
      <c r="I132" s="21"/>
      <c r="J132" s="21"/>
      <c r="K132" s="21"/>
      <c r="L132" s="21"/>
      <c r="M132" s="21"/>
      <c r="O132" s="21"/>
      <c r="P132" s="50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</row>
    <row r="133" spans="1:44" x14ac:dyDescent="0.3">
      <c r="A133" s="37">
        <v>43921</v>
      </c>
      <c r="B133" s="38">
        <v>63.572499999999998</v>
      </c>
      <c r="C133" s="38">
        <v>1949.72</v>
      </c>
      <c r="D133" s="38">
        <f t="shared" si="6"/>
        <v>760.97958143007997</v>
      </c>
      <c r="E133" s="39">
        <f t="shared" si="7"/>
        <v>-5.3435052259508211</v>
      </c>
      <c r="F133" s="39">
        <f t="shared" si="8"/>
        <v>5.3435052259508211</v>
      </c>
      <c r="G133" s="21"/>
      <c r="H133" s="21"/>
      <c r="I133" s="21"/>
      <c r="J133" s="21"/>
      <c r="K133" s="21"/>
      <c r="L133" s="21"/>
      <c r="M133" s="21"/>
      <c r="O133" s="21"/>
      <c r="P133" s="50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</row>
    <row r="134" spans="1:44" x14ac:dyDescent="0.3">
      <c r="A134" s="37">
        <v>43920</v>
      </c>
      <c r="B134" s="38">
        <v>63.702500000000001</v>
      </c>
      <c r="C134" s="38">
        <v>1963.95</v>
      </c>
      <c r="D134" s="38">
        <f t="shared" si="6"/>
        <v>766.3230866560308</v>
      </c>
      <c r="E134" s="39">
        <f t="shared" si="7"/>
        <v>24.722637460290343</v>
      </c>
      <c r="F134" s="39">
        <f t="shared" si="8"/>
        <v>-24.722637460290343</v>
      </c>
      <c r="G134" s="21"/>
      <c r="H134" s="21"/>
      <c r="I134" s="21"/>
      <c r="J134" s="21"/>
      <c r="K134" s="21"/>
      <c r="L134" s="21"/>
      <c r="M134" s="21"/>
      <c r="O134" s="21"/>
      <c r="P134" s="50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</row>
    <row r="135" spans="1:44" x14ac:dyDescent="0.3">
      <c r="A135" s="37">
        <v>43917</v>
      </c>
      <c r="B135" s="38">
        <v>61.935000000000002</v>
      </c>
      <c r="C135" s="38">
        <v>1900.1</v>
      </c>
      <c r="D135" s="38">
        <f t="shared" si="6"/>
        <v>741.60044919574045</v>
      </c>
      <c r="E135" s="39">
        <f t="shared" si="7"/>
        <v>-22.166484254326178</v>
      </c>
      <c r="F135" s="39">
        <f t="shared" si="8"/>
        <v>22.166484254326178</v>
      </c>
      <c r="G135" s="21"/>
      <c r="H135" s="21"/>
      <c r="I135" s="21"/>
      <c r="J135" s="21"/>
      <c r="K135" s="21"/>
      <c r="L135" s="21"/>
      <c r="M135" s="21"/>
      <c r="O135" s="21"/>
      <c r="P135" s="50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</row>
    <row r="136" spans="1:44" x14ac:dyDescent="0.3">
      <c r="A136" s="37">
        <v>43916</v>
      </c>
      <c r="B136" s="38">
        <v>64.61</v>
      </c>
      <c r="C136" s="38">
        <v>1955.49</v>
      </c>
      <c r="D136" s="38">
        <f t="shared" si="6"/>
        <v>763.76693345006663</v>
      </c>
      <c r="E136" s="39">
        <f t="shared" si="7"/>
        <v>27.78893738352167</v>
      </c>
      <c r="F136" s="39">
        <f t="shared" si="8"/>
        <v>-27.78893738352167</v>
      </c>
      <c r="G136" s="21"/>
      <c r="H136" s="21"/>
      <c r="I136" s="21"/>
      <c r="J136" s="21"/>
      <c r="K136" s="21"/>
      <c r="L136" s="21"/>
      <c r="M136" s="21"/>
      <c r="O136" s="21"/>
      <c r="P136" s="50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</row>
    <row r="137" spans="1:44" x14ac:dyDescent="0.3">
      <c r="A137" s="37">
        <v>43915</v>
      </c>
      <c r="B137" s="38">
        <v>61.38</v>
      </c>
      <c r="C137" s="38">
        <v>1885.84</v>
      </c>
      <c r="D137" s="38">
        <f t="shared" si="6"/>
        <v>735.97799606654496</v>
      </c>
      <c r="E137" s="39">
        <f t="shared" si="7"/>
        <v>-20.277035587465889</v>
      </c>
      <c r="F137" s="39">
        <f t="shared" si="8"/>
        <v>20.277035587465889</v>
      </c>
      <c r="G137" s="21"/>
      <c r="H137" s="21"/>
      <c r="I137" s="21"/>
      <c r="J137" s="21"/>
      <c r="K137" s="21"/>
      <c r="L137" s="21"/>
      <c r="M137" s="21"/>
      <c r="O137" s="21"/>
      <c r="P137" s="50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</row>
    <row r="138" spans="1:44" x14ac:dyDescent="0.3">
      <c r="A138" s="37">
        <v>43914</v>
      </c>
      <c r="B138" s="38">
        <v>61.72</v>
      </c>
      <c r="C138" s="38">
        <v>1940.1</v>
      </c>
      <c r="D138" s="38">
        <f t="shared" si="6"/>
        <v>756.25503165401085</v>
      </c>
      <c r="E138" s="39">
        <f t="shared" si="7"/>
        <v>17.32738220653539</v>
      </c>
      <c r="F138" s="39">
        <f t="shared" si="8"/>
        <v>-17.32738220653539</v>
      </c>
      <c r="G138" s="21"/>
      <c r="H138" s="21"/>
      <c r="I138" s="21"/>
      <c r="J138" s="21"/>
      <c r="K138" s="21"/>
      <c r="L138" s="21"/>
      <c r="M138" s="21"/>
      <c r="O138" s="21"/>
      <c r="P138" s="50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</row>
    <row r="139" spans="1:44" x14ac:dyDescent="0.3">
      <c r="A139" s="37">
        <v>43913</v>
      </c>
      <c r="B139" s="38">
        <v>56.092500000000001</v>
      </c>
      <c r="C139" s="38">
        <v>1902.83</v>
      </c>
      <c r="D139" s="38">
        <f t="shared" si="6"/>
        <v>738.92764944747546</v>
      </c>
      <c r="E139" s="39">
        <f t="shared" si="7"/>
        <v>20.212409867591987</v>
      </c>
      <c r="F139" s="39">
        <f t="shared" si="8"/>
        <v>-20.212409867591987</v>
      </c>
      <c r="G139" s="21"/>
      <c r="H139" s="21"/>
      <c r="I139" s="21"/>
      <c r="J139" s="21"/>
      <c r="K139" s="21"/>
      <c r="L139" s="21"/>
      <c r="M139" s="21"/>
      <c r="O139" s="21"/>
      <c r="P139" s="50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</row>
    <row r="140" spans="1:44" x14ac:dyDescent="0.3">
      <c r="A140" s="37">
        <v>43910</v>
      </c>
      <c r="B140" s="38">
        <v>57.31</v>
      </c>
      <c r="C140" s="38">
        <v>1846.09</v>
      </c>
      <c r="D140" s="38">
        <f t="shared" si="6"/>
        <v>718.71523957988347</v>
      </c>
      <c r="E140" s="39">
        <f t="shared" si="7"/>
        <v>-15.330677607752477</v>
      </c>
      <c r="F140" s="39">
        <f t="shared" si="8"/>
        <v>15.330677607752477</v>
      </c>
      <c r="G140" s="21"/>
      <c r="H140" s="21"/>
      <c r="I140" s="21"/>
      <c r="J140" s="21"/>
      <c r="K140" s="21"/>
      <c r="L140" s="21"/>
      <c r="M140" s="21"/>
      <c r="O140" s="21"/>
      <c r="P140" s="50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</row>
    <row r="141" spans="1:44" x14ac:dyDescent="0.3">
      <c r="A141" s="37">
        <v>43909</v>
      </c>
      <c r="B141" s="38">
        <v>61.195</v>
      </c>
      <c r="C141" s="38">
        <v>1880.93</v>
      </c>
      <c r="D141" s="38">
        <f t="shared" si="6"/>
        <v>734.04591718763595</v>
      </c>
      <c r="E141" s="39">
        <f t="shared" si="7"/>
        <v>18.533684565740259</v>
      </c>
      <c r="F141" s="39">
        <f t="shared" si="8"/>
        <v>-18.533684565740259</v>
      </c>
      <c r="G141" s="21"/>
      <c r="H141" s="21"/>
      <c r="I141" s="21"/>
      <c r="J141" s="21"/>
      <c r="K141" s="21"/>
      <c r="L141" s="21"/>
      <c r="M141" s="21"/>
      <c r="O141" s="21"/>
      <c r="P141" s="50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</row>
    <row r="142" spans="1:44" x14ac:dyDescent="0.3">
      <c r="A142" s="37">
        <v>43908</v>
      </c>
      <c r="B142" s="38">
        <v>61.667499999999997</v>
      </c>
      <c r="C142" s="38">
        <v>1830</v>
      </c>
      <c r="D142" s="38">
        <f t="shared" si="6"/>
        <v>715.51223262189569</v>
      </c>
      <c r="E142" s="39">
        <f t="shared" si="7"/>
        <v>7.2183989463993612</v>
      </c>
      <c r="F142" s="39">
        <f t="shared" si="8"/>
        <v>-7.2183989463993612</v>
      </c>
      <c r="G142" s="21"/>
      <c r="H142" s="21"/>
      <c r="I142" s="21"/>
      <c r="J142" s="21"/>
      <c r="K142" s="21"/>
      <c r="L142" s="21"/>
      <c r="M142" s="21"/>
      <c r="O142" s="21"/>
      <c r="P142" s="50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</row>
    <row r="143" spans="1:44" x14ac:dyDescent="0.3">
      <c r="A143" s="37">
        <v>43907</v>
      </c>
      <c r="B143" s="38">
        <v>63.215000000000003</v>
      </c>
      <c r="C143" s="38">
        <v>1807.84</v>
      </c>
      <c r="D143" s="38">
        <f t="shared" si="6"/>
        <v>708.29383367549633</v>
      </c>
      <c r="E143" s="39">
        <f t="shared" si="7"/>
        <v>45.563916851348381</v>
      </c>
      <c r="F143" s="39">
        <f t="shared" si="8"/>
        <v>-45.563916851348381</v>
      </c>
      <c r="G143" s="21"/>
      <c r="H143" s="21"/>
      <c r="I143" s="21"/>
      <c r="J143" s="21"/>
      <c r="K143" s="21"/>
      <c r="L143" s="21"/>
      <c r="M143" s="21"/>
      <c r="O143" s="21"/>
      <c r="P143" s="50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</row>
    <row r="144" spans="1:44" x14ac:dyDescent="0.3">
      <c r="A144" s="37">
        <v>43906</v>
      </c>
      <c r="B144" s="38">
        <v>60.552500000000002</v>
      </c>
      <c r="C144" s="38">
        <v>1689.15</v>
      </c>
      <c r="D144" s="38">
        <f t="shared" si="6"/>
        <v>662.72991682414795</v>
      </c>
      <c r="E144" s="39">
        <f t="shared" si="7"/>
        <v>-41.075158807616162</v>
      </c>
      <c r="F144" s="39">
        <f t="shared" si="8"/>
        <v>41.075158807616162</v>
      </c>
      <c r="G144" s="21"/>
      <c r="H144" s="21"/>
      <c r="I144" s="21"/>
      <c r="J144" s="21"/>
      <c r="K144" s="21"/>
      <c r="L144" s="21"/>
      <c r="M144" s="21"/>
      <c r="O144" s="21"/>
      <c r="P144" s="50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</row>
    <row r="145" spans="1:44" x14ac:dyDescent="0.3">
      <c r="A145" s="37">
        <v>43903</v>
      </c>
      <c r="B145" s="38">
        <v>69.492500000000007</v>
      </c>
      <c r="C145" s="38">
        <v>1785</v>
      </c>
      <c r="D145" s="38">
        <f t="shared" si="6"/>
        <v>703.80507563176411</v>
      </c>
      <c r="E145" s="39">
        <f t="shared" si="7"/>
        <v>44.763327665664406</v>
      </c>
      <c r="F145" s="39">
        <f t="shared" si="8"/>
        <v>-44.763327665664406</v>
      </c>
      <c r="G145" s="21"/>
      <c r="H145" s="21"/>
      <c r="I145" s="21"/>
      <c r="J145" s="21"/>
      <c r="K145" s="21"/>
      <c r="L145" s="21"/>
      <c r="M145" s="21"/>
      <c r="O145" s="21"/>
      <c r="P145" s="50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</row>
    <row r="146" spans="1:44" x14ac:dyDescent="0.3">
      <c r="A146" s="37">
        <v>43902</v>
      </c>
      <c r="B146" s="38">
        <v>62.057499999999997</v>
      </c>
      <c r="C146" s="38">
        <v>1676.61</v>
      </c>
      <c r="D146" s="38">
        <f t="shared" si="6"/>
        <v>659.04174796609971</v>
      </c>
      <c r="E146" s="39">
        <f t="shared" si="7"/>
        <v>-57.622432149428619</v>
      </c>
      <c r="F146" s="39">
        <f t="shared" si="8"/>
        <v>57.622432149428619</v>
      </c>
      <c r="G146" s="21"/>
      <c r="H146" s="21"/>
      <c r="I146" s="21"/>
      <c r="J146" s="21"/>
      <c r="K146" s="21"/>
      <c r="L146" s="21"/>
      <c r="M146" s="21"/>
      <c r="O146" s="21"/>
      <c r="P146" s="50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</row>
    <row r="147" spans="1:44" x14ac:dyDescent="0.3">
      <c r="A147" s="37">
        <v>43901</v>
      </c>
      <c r="B147" s="38">
        <v>68.857500000000002</v>
      </c>
      <c r="C147" s="38">
        <v>1820.86</v>
      </c>
      <c r="D147" s="38">
        <f t="shared" si="6"/>
        <v>716.66418011552832</v>
      </c>
      <c r="E147" s="39">
        <f t="shared" si="7"/>
        <v>-27.799051179870958</v>
      </c>
      <c r="F147" s="39">
        <f t="shared" si="8"/>
        <v>27.799051179870958</v>
      </c>
      <c r="G147" s="21"/>
      <c r="H147" s="21"/>
      <c r="I147" s="21"/>
      <c r="J147" s="21"/>
      <c r="K147" s="21"/>
      <c r="L147" s="21"/>
      <c r="M147" s="21"/>
      <c r="O147" s="21"/>
      <c r="P147" s="50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</row>
    <row r="148" spans="1:44" x14ac:dyDescent="0.3">
      <c r="A148" s="37">
        <v>43900</v>
      </c>
      <c r="B148" s="38">
        <v>71.334999999999994</v>
      </c>
      <c r="C148" s="38">
        <v>1891.82</v>
      </c>
      <c r="D148" s="38">
        <f t="shared" si="6"/>
        <v>744.46323129539928</v>
      </c>
      <c r="E148" s="39">
        <f t="shared" si="7"/>
        <v>36.745618901637272</v>
      </c>
      <c r="F148" s="39">
        <f t="shared" si="8"/>
        <v>-36.745618901637272</v>
      </c>
      <c r="G148" s="21"/>
      <c r="H148" s="21"/>
      <c r="I148" s="21"/>
      <c r="J148" s="21"/>
      <c r="K148" s="21"/>
      <c r="L148" s="21"/>
      <c r="M148" s="21"/>
      <c r="O148" s="21"/>
      <c r="P148" s="50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</row>
    <row r="149" spans="1:44" x14ac:dyDescent="0.3">
      <c r="A149" s="37">
        <v>43899</v>
      </c>
      <c r="B149" s="38">
        <v>66.542400000000001</v>
      </c>
      <c r="C149" s="38">
        <v>1800.61</v>
      </c>
      <c r="D149" s="38">
        <f t="shared" si="6"/>
        <v>707.71761239376201</v>
      </c>
      <c r="E149" s="39">
        <f t="shared" si="7"/>
        <v>-40.754624921043273</v>
      </c>
      <c r="F149" s="39">
        <f t="shared" si="8"/>
        <v>40.754624921043273</v>
      </c>
      <c r="G149" s="21"/>
      <c r="H149" s="21"/>
      <c r="I149" s="21"/>
      <c r="J149" s="21"/>
      <c r="K149" s="21"/>
      <c r="L149" s="21"/>
      <c r="M149" s="21"/>
      <c r="O149" s="21"/>
      <c r="P149" s="50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</row>
    <row r="150" spans="1:44" x14ac:dyDescent="0.3">
      <c r="A150" s="37">
        <v>43896</v>
      </c>
      <c r="B150" s="38">
        <v>72.257499999999993</v>
      </c>
      <c r="C150" s="38">
        <v>1901.09</v>
      </c>
      <c r="D150" s="38">
        <f t="shared" si="6"/>
        <v>748.47223731480528</v>
      </c>
      <c r="E150" s="39">
        <f t="shared" si="7"/>
        <v>-9.0950302163881815</v>
      </c>
      <c r="F150" s="39">
        <f t="shared" si="8"/>
        <v>9.0950302163881815</v>
      </c>
      <c r="G150" s="21"/>
      <c r="H150" s="21"/>
      <c r="I150" s="21"/>
      <c r="J150" s="21"/>
      <c r="K150" s="21"/>
      <c r="L150" s="21"/>
      <c r="M150" s="21"/>
      <c r="O150" s="21"/>
      <c r="P150" s="50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</row>
    <row r="151" spans="1:44" x14ac:dyDescent="0.3">
      <c r="A151" s="37">
        <v>43895</v>
      </c>
      <c r="B151" s="38">
        <v>73.23</v>
      </c>
      <c r="C151" s="38">
        <v>1924.03</v>
      </c>
      <c r="D151" s="38">
        <f t="shared" si="6"/>
        <v>757.56726753119347</v>
      </c>
      <c r="E151" s="39">
        <f t="shared" si="7"/>
        <v>-20.700419530109571</v>
      </c>
      <c r="F151" s="39">
        <f t="shared" si="8"/>
        <v>20.700419530109571</v>
      </c>
      <c r="G151" s="21"/>
      <c r="H151" s="21"/>
      <c r="I151" s="21"/>
      <c r="J151" s="21"/>
      <c r="K151" s="21"/>
      <c r="L151" s="21"/>
      <c r="M151" s="21"/>
      <c r="O151" s="21"/>
      <c r="P151" s="50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</row>
    <row r="152" spans="1:44" x14ac:dyDescent="0.3">
      <c r="A152" s="37">
        <v>43894</v>
      </c>
      <c r="B152" s="38">
        <v>75.685000000000002</v>
      </c>
      <c r="C152" s="38">
        <v>1975.83</v>
      </c>
      <c r="D152" s="38">
        <f t="shared" si="6"/>
        <v>778.26768706130304</v>
      </c>
      <c r="E152" s="39">
        <f t="shared" si="7"/>
        <v>26.828714841807596</v>
      </c>
      <c r="F152" s="39">
        <f t="shared" si="8"/>
        <v>-26.828714841807596</v>
      </c>
      <c r="G152" s="21"/>
      <c r="H152" s="21"/>
      <c r="I152" s="21"/>
      <c r="J152" s="21"/>
      <c r="K152" s="21"/>
      <c r="L152" s="21"/>
      <c r="M152" s="21"/>
      <c r="O152" s="21"/>
      <c r="P152" s="50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</row>
    <row r="153" spans="1:44" x14ac:dyDescent="0.3">
      <c r="A153" s="37">
        <v>43893</v>
      </c>
      <c r="B153" s="38">
        <v>72.33</v>
      </c>
      <c r="C153" s="38">
        <v>1908.99</v>
      </c>
      <c r="D153" s="38">
        <f t="shared" si="6"/>
        <v>751.43897221949544</v>
      </c>
      <c r="E153" s="39">
        <f t="shared" si="7"/>
        <v>-18.119319419161798</v>
      </c>
      <c r="F153" s="39">
        <f t="shared" si="8"/>
        <v>18.119319419161798</v>
      </c>
      <c r="G153" s="21"/>
      <c r="H153" s="21"/>
      <c r="I153" s="21"/>
      <c r="J153" s="21"/>
      <c r="K153" s="21"/>
      <c r="L153" s="21"/>
      <c r="M153" s="21"/>
      <c r="O153" s="21"/>
      <c r="P153" s="50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</row>
    <row r="154" spans="1:44" x14ac:dyDescent="0.3">
      <c r="A154" s="37">
        <v>43892</v>
      </c>
      <c r="B154" s="38">
        <v>74.702500000000001</v>
      </c>
      <c r="C154" s="38">
        <v>1953.95</v>
      </c>
      <c r="D154" s="38">
        <f t="shared" si="6"/>
        <v>769.55829163865724</v>
      </c>
      <c r="E154" s="39">
        <f t="shared" si="7"/>
        <v>29.966552472456556</v>
      </c>
      <c r="F154" s="39">
        <f t="shared" si="8"/>
        <v>-29.966552472456556</v>
      </c>
      <c r="G154" s="21"/>
      <c r="H154" s="21"/>
      <c r="I154" s="21"/>
      <c r="J154" s="21"/>
      <c r="K154" s="21"/>
      <c r="L154" s="21"/>
      <c r="M154" s="21"/>
      <c r="O154" s="21"/>
      <c r="P154" s="50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</row>
    <row r="155" spans="1:44" x14ac:dyDescent="0.3">
      <c r="A155" s="37">
        <v>43889</v>
      </c>
      <c r="B155" s="38">
        <v>68.34</v>
      </c>
      <c r="C155" s="38">
        <v>1883.75</v>
      </c>
      <c r="D155" s="38">
        <f t="shared" si="6"/>
        <v>739.59173916620068</v>
      </c>
      <c r="E155" s="39">
        <f t="shared" si="7"/>
        <v>-0.22857359327906579</v>
      </c>
      <c r="F155" s="39">
        <f t="shared" si="8"/>
        <v>0.22857359327906579</v>
      </c>
      <c r="G155" s="21"/>
      <c r="H155" s="21"/>
      <c r="I155" s="21"/>
      <c r="J155" s="21"/>
      <c r="K155" s="21"/>
      <c r="L155" s="21"/>
      <c r="M155" s="21"/>
      <c r="O155" s="21"/>
      <c r="P155" s="50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</row>
    <row r="156" spans="1:44" x14ac:dyDescent="0.3">
      <c r="A156" s="37">
        <v>43888</v>
      </c>
      <c r="B156" s="38">
        <v>68.38</v>
      </c>
      <c r="C156" s="38">
        <v>1884.3</v>
      </c>
      <c r="D156" s="38">
        <f t="shared" si="6"/>
        <v>739.82031275947975</v>
      </c>
      <c r="E156" s="39">
        <f t="shared" si="7"/>
        <v>-38.247779119735242</v>
      </c>
      <c r="F156" s="39">
        <f t="shared" si="8"/>
        <v>38.247779119735242</v>
      </c>
      <c r="G156" s="21"/>
      <c r="H156" s="21"/>
      <c r="I156" s="21"/>
      <c r="J156" s="21"/>
      <c r="K156" s="21"/>
      <c r="L156" s="21"/>
      <c r="M156" s="21"/>
      <c r="O156" s="21"/>
      <c r="P156" s="50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</row>
    <row r="157" spans="1:44" x14ac:dyDescent="0.3">
      <c r="A157" s="37">
        <v>43887</v>
      </c>
      <c r="B157" s="38">
        <v>73.162400000000005</v>
      </c>
      <c r="C157" s="38">
        <v>1979.59</v>
      </c>
      <c r="D157" s="38">
        <f t="shared" si="6"/>
        <v>778.06809187921499</v>
      </c>
      <c r="E157" s="39">
        <f t="shared" si="7"/>
        <v>3.2527973352932804</v>
      </c>
      <c r="F157" s="39">
        <f t="shared" si="8"/>
        <v>-3.2527973352932804</v>
      </c>
      <c r="G157" s="21"/>
      <c r="H157" s="21"/>
      <c r="I157" s="21"/>
      <c r="J157" s="21"/>
      <c r="K157" s="21"/>
      <c r="L157" s="21"/>
      <c r="M157" s="21"/>
      <c r="O157" s="21"/>
      <c r="P157" s="50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</row>
    <row r="158" spans="1:44" x14ac:dyDescent="0.3">
      <c r="A158" s="37">
        <v>43886</v>
      </c>
      <c r="B158" s="38">
        <v>72.02</v>
      </c>
      <c r="C158" s="38">
        <v>1972.74</v>
      </c>
      <c r="D158" s="38">
        <f t="shared" si="6"/>
        <v>774.81529454392171</v>
      </c>
      <c r="E158" s="39">
        <f t="shared" si="7"/>
        <v>-15.105816688863683</v>
      </c>
      <c r="F158" s="39">
        <f t="shared" si="8"/>
        <v>15.105816688863683</v>
      </c>
      <c r="G158" s="21"/>
      <c r="H158" s="21"/>
      <c r="I158" s="21"/>
      <c r="J158" s="21"/>
      <c r="K158" s="21"/>
      <c r="L158" s="21"/>
      <c r="M158" s="21"/>
      <c r="O158" s="21"/>
      <c r="P158" s="50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</row>
    <row r="159" spans="1:44" x14ac:dyDescent="0.3">
      <c r="A159" s="37">
        <v>43885</v>
      </c>
      <c r="B159" s="38">
        <v>74.545000000000002</v>
      </c>
      <c r="C159" s="38">
        <v>2009.29</v>
      </c>
      <c r="D159" s="38">
        <f t="shared" si="6"/>
        <v>789.92111123278539</v>
      </c>
      <c r="E159" s="39">
        <f t="shared" si="7"/>
        <v>-34.393062220421712</v>
      </c>
      <c r="F159" s="39">
        <f t="shared" si="8"/>
        <v>34.393062220421712</v>
      </c>
      <c r="G159" s="21"/>
      <c r="H159" s="21"/>
      <c r="I159" s="21"/>
      <c r="J159" s="21"/>
      <c r="K159" s="21"/>
      <c r="L159" s="21"/>
      <c r="M159" s="21"/>
      <c r="O159" s="21"/>
      <c r="P159" s="50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</row>
    <row r="160" spans="1:44" x14ac:dyDescent="0.3">
      <c r="A160" s="37">
        <v>43882</v>
      </c>
      <c r="B160" s="38">
        <v>78.262500000000003</v>
      </c>
      <c r="C160" s="38">
        <v>2095.9699999999998</v>
      </c>
      <c r="D160" s="38">
        <f t="shared" si="6"/>
        <v>824.3141734532071</v>
      </c>
      <c r="E160" s="39">
        <f t="shared" si="7"/>
        <v>-22.266264208265056</v>
      </c>
      <c r="F160" s="39">
        <f t="shared" si="8"/>
        <v>22.266264208265056</v>
      </c>
      <c r="G160" s="21"/>
      <c r="H160" s="21"/>
      <c r="I160" s="21"/>
      <c r="J160" s="21"/>
      <c r="K160" s="21"/>
      <c r="L160" s="21"/>
      <c r="M160" s="21"/>
      <c r="O160" s="21"/>
      <c r="P160" s="50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</row>
    <row r="161" spans="1:44" x14ac:dyDescent="0.3">
      <c r="A161" s="37">
        <v>43881</v>
      </c>
      <c r="B161" s="38">
        <v>80.075000000000003</v>
      </c>
      <c r="C161" s="38">
        <v>2153.1</v>
      </c>
      <c r="D161" s="38">
        <f t="shared" si="6"/>
        <v>846.58043766147216</v>
      </c>
      <c r="E161" s="39">
        <f t="shared" si="7"/>
        <v>-6.8532624206196715</v>
      </c>
      <c r="F161" s="39">
        <f t="shared" si="8"/>
        <v>6.8532624206196715</v>
      </c>
      <c r="G161" s="21"/>
      <c r="H161" s="21"/>
      <c r="I161" s="21"/>
      <c r="J161" s="21"/>
      <c r="K161" s="21"/>
      <c r="L161" s="21"/>
      <c r="M161" s="21"/>
      <c r="O161" s="21"/>
      <c r="P161" s="50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</row>
    <row r="162" spans="1:44" x14ac:dyDescent="0.3">
      <c r="A162" s="37">
        <v>43880</v>
      </c>
      <c r="B162" s="38">
        <v>80.905000000000001</v>
      </c>
      <c r="C162" s="38">
        <v>2170.2199999999998</v>
      </c>
      <c r="D162" s="38">
        <f t="shared" si="6"/>
        <v>853.43370008209183</v>
      </c>
      <c r="E162" s="39">
        <f t="shared" si="7"/>
        <v>6.1078299646532059</v>
      </c>
      <c r="F162" s="39">
        <f t="shared" si="8"/>
        <v>-6.1078299646532059</v>
      </c>
      <c r="G162" s="21"/>
      <c r="H162" s="21"/>
      <c r="I162" s="21"/>
      <c r="J162" s="21"/>
      <c r="K162" s="21"/>
      <c r="L162" s="21"/>
      <c r="M162" s="21"/>
      <c r="O162" s="21"/>
      <c r="P162" s="50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</row>
    <row r="163" spans="1:44" x14ac:dyDescent="0.3">
      <c r="A163" s="37">
        <v>43879</v>
      </c>
      <c r="B163" s="38">
        <v>79.75</v>
      </c>
      <c r="C163" s="38">
        <v>2155.67</v>
      </c>
      <c r="D163" s="38">
        <f t="shared" si="6"/>
        <v>847.32587011743863</v>
      </c>
      <c r="E163" s="39">
        <f t="shared" si="7"/>
        <v>6.7533509023674014</v>
      </c>
      <c r="F163" s="39">
        <f t="shared" si="8"/>
        <v>-6.7533509023674014</v>
      </c>
      <c r="G163" s="21"/>
      <c r="H163" s="21"/>
      <c r="I163" s="21"/>
      <c r="J163" s="21"/>
      <c r="K163" s="21"/>
      <c r="L163" s="21"/>
      <c r="M163" s="21"/>
      <c r="O163" s="21"/>
      <c r="P163" s="50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</row>
    <row r="164" spans="1:44" x14ac:dyDescent="0.3">
      <c r="A164" s="37">
        <v>43875</v>
      </c>
      <c r="B164" s="38">
        <v>81.237499999999997</v>
      </c>
      <c r="C164" s="38">
        <v>2134.87</v>
      </c>
      <c r="D164" s="38">
        <f t="shared" si="6"/>
        <v>840.57251921507122</v>
      </c>
      <c r="E164" s="39">
        <f t="shared" si="7"/>
        <v>-5.5336771981405946</v>
      </c>
      <c r="F164" s="39">
        <f t="shared" si="8"/>
        <v>5.5336771981405946</v>
      </c>
      <c r="G164" s="21"/>
      <c r="H164" s="21"/>
      <c r="I164" s="21"/>
      <c r="J164" s="21"/>
      <c r="K164" s="21"/>
      <c r="L164" s="21"/>
      <c r="M164" s="21"/>
      <c r="O164" s="21"/>
      <c r="P164" s="50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</row>
    <row r="165" spans="1:44" x14ac:dyDescent="0.3">
      <c r="A165" s="37">
        <v>43874</v>
      </c>
      <c r="B165" s="38">
        <v>81.217500000000001</v>
      </c>
      <c r="C165" s="38">
        <v>2149.87</v>
      </c>
      <c r="D165" s="38">
        <f t="shared" si="6"/>
        <v>846.10619641321182</v>
      </c>
      <c r="E165" s="39">
        <f t="shared" si="7"/>
        <v>-4.1127085918272996</v>
      </c>
      <c r="F165" s="39">
        <f t="shared" si="8"/>
        <v>4.1127085918272996</v>
      </c>
      <c r="G165" s="21"/>
      <c r="H165" s="21"/>
      <c r="I165" s="21"/>
      <c r="J165" s="21"/>
      <c r="K165" s="21"/>
      <c r="L165" s="21"/>
      <c r="M165" s="21"/>
      <c r="O165" s="21"/>
      <c r="P165" s="50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</row>
    <row r="166" spans="1:44" x14ac:dyDescent="0.3">
      <c r="A166" s="37">
        <v>43873</v>
      </c>
      <c r="B166" s="38">
        <v>81.8</v>
      </c>
      <c r="C166" s="38">
        <v>2160</v>
      </c>
      <c r="D166" s="38">
        <f t="shared" si="6"/>
        <v>850.21890500503912</v>
      </c>
      <c r="E166" s="39">
        <f t="shared" si="7"/>
        <v>4.5976150292556213</v>
      </c>
      <c r="F166" s="39">
        <f t="shared" si="8"/>
        <v>-4.5976150292556213</v>
      </c>
      <c r="G166" s="21"/>
      <c r="H166" s="21"/>
      <c r="I166" s="21"/>
      <c r="J166" s="21"/>
      <c r="K166" s="21"/>
      <c r="L166" s="21"/>
      <c r="M166" s="21"/>
      <c r="O166" s="21"/>
      <c r="P166" s="50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</row>
    <row r="167" spans="1:44" x14ac:dyDescent="0.3">
      <c r="A167" s="37">
        <v>43872</v>
      </c>
      <c r="B167" s="38">
        <v>79.902500000000003</v>
      </c>
      <c r="C167" s="38">
        <v>2150.8000000000002</v>
      </c>
      <c r="D167" s="38">
        <f t="shared" si="6"/>
        <v>845.6212899757835</v>
      </c>
      <c r="E167" s="39">
        <f t="shared" si="7"/>
        <v>5.9394434965175833</v>
      </c>
      <c r="F167" s="39">
        <f t="shared" si="8"/>
        <v>-5.9394434965175833</v>
      </c>
      <c r="G167" s="21"/>
      <c r="H167" s="21"/>
      <c r="I167" s="21"/>
      <c r="J167" s="21"/>
      <c r="K167" s="21"/>
      <c r="L167" s="21"/>
      <c r="M167" s="21"/>
      <c r="O167" s="21"/>
      <c r="P167" s="50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</row>
    <row r="168" spans="1:44" x14ac:dyDescent="0.3">
      <c r="A168" s="37">
        <v>43871</v>
      </c>
      <c r="B168" s="38">
        <v>80.387500000000003</v>
      </c>
      <c r="C168" s="38">
        <v>2133.91</v>
      </c>
      <c r="D168" s="38">
        <f t="shared" si="6"/>
        <v>839.68184647926591</v>
      </c>
      <c r="E168" s="39">
        <f t="shared" si="7"/>
        <v>20.439053794881602</v>
      </c>
      <c r="F168" s="39">
        <f t="shared" si="8"/>
        <v>-20.439053794881602</v>
      </c>
      <c r="G168" s="21"/>
      <c r="H168" s="21"/>
      <c r="I168" s="21"/>
      <c r="J168" s="21"/>
      <c r="K168" s="21"/>
      <c r="L168" s="21"/>
      <c r="M168" s="21"/>
      <c r="O168" s="21"/>
      <c r="P168" s="50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</row>
    <row r="169" spans="1:44" x14ac:dyDescent="0.3">
      <c r="A169" s="37">
        <v>43868</v>
      </c>
      <c r="B169" s="38">
        <v>80.007499999999993</v>
      </c>
      <c r="C169" s="38">
        <v>2079.2800000000002</v>
      </c>
      <c r="D169" s="38">
        <f t="shared" si="6"/>
        <v>819.24279268438431</v>
      </c>
      <c r="E169" s="39">
        <f t="shared" si="7"/>
        <v>9.9251288001049716</v>
      </c>
      <c r="F169" s="39">
        <f t="shared" si="8"/>
        <v>-9.9251288001049716</v>
      </c>
      <c r="G169" s="21"/>
      <c r="H169" s="21"/>
      <c r="I169" s="21"/>
      <c r="J169" s="21"/>
      <c r="K169" s="21"/>
      <c r="L169" s="21"/>
      <c r="M169" s="21"/>
      <c r="O169" s="21"/>
      <c r="P169" s="50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</row>
    <row r="170" spans="1:44" x14ac:dyDescent="0.3">
      <c r="A170" s="37">
        <v>43867</v>
      </c>
      <c r="B170" s="38">
        <v>81.302499999999995</v>
      </c>
      <c r="C170" s="38">
        <v>2050.23</v>
      </c>
      <c r="D170" s="38">
        <f t="shared" si="6"/>
        <v>809.31766388427934</v>
      </c>
      <c r="E170" s="39">
        <f t="shared" si="7"/>
        <v>4.4230651935076821</v>
      </c>
      <c r="F170" s="39">
        <f t="shared" si="8"/>
        <v>-4.4230651935076821</v>
      </c>
      <c r="G170" s="21"/>
      <c r="H170" s="21"/>
      <c r="I170" s="21"/>
      <c r="J170" s="21"/>
      <c r="K170" s="21"/>
      <c r="L170" s="21"/>
      <c r="M170" s="21"/>
      <c r="O170" s="21"/>
      <c r="P170" s="50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</row>
    <row r="171" spans="1:44" x14ac:dyDescent="0.3">
      <c r="A171" s="37">
        <v>43866</v>
      </c>
      <c r="B171" s="38">
        <v>80.362499999999997</v>
      </c>
      <c r="C171" s="38">
        <v>2039.87</v>
      </c>
      <c r="D171" s="38">
        <f t="shared" si="6"/>
        <v>804.89459869077166</v>
      </c>
      <c r="E171" s="39">
        <f t="shared" si="7"/>
        <v>-3.2139099015026886</v>
      </c>
      <c r="F171" s="39">
        <f t="shared" si="8"/>
        <v>3.2139099015026886</v>
      </c>
      <c r="G171" s="21"/>
      <c r="H171" s="21"/>
      <c r="I171" s="21"/>
      <c r="J171" s="21"/>
      <c r="K171" s="21"/>
      <c r="L171" s="21"/>
      <c r="M171" s="21"/>
      <c r="O171" s="21"/>
      <c r="P171" s="50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</row>
    <row r="172" spans="1:44" x14ac:dyDescent="0.3">
      <c r="A172" s="37">
        <v>43865</v>
      </c>
      <c r="B172" s="38">
        <v>79.712500000000006</v>
      </c>
      <c r="C172" s="38">
        <v>2049.67</v>
      </c>
      <c r="D172" s="38">
        <f t="shared" si="6"/>
        <v>808.10850859227435</v>
      </c>
      <c r="E172" s="39">
        <f t="shared" si="7"/>
        <v>18.418186387296146</v>
      </c>
      <c r="F172" s="39">
        <f t="shared" si="8"/>
        <v>-18.418186387296146</v>
      </c>
      <c r="G172" s="21"/>
      <c r="H172" s="21"/>
      <c r="I172" s="21"/>
      <c r="J172" s="21"/>
      <c r="K172" s="21"/>
      <c r="L172" s="21"/>
      <c r="M172" s="21"/>
      <c r="O172" s="21"/>
      <c r="P172" s="50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</row>
    <row r="173" spans="1:44" x14ac:dyDescent="0.3">
      <c r="A173" s="37">
        <v>43864</v>
      </c>
      <c r="B173" s="38">
        <v>77.165000000000006</v>
      </c>
      <c r="C173" s="38">
        <v>2004.2</v>
      </c>
      <c r="D173" s="38">
        <f t="shared" si="6"/>
        <v>789.6903222049782</v>
      </c>
      <c r="E173" s="39">
        <f t="shared" si="7"/>
        <v>-1.8052073589208248</v>
      </c>
      <c r="F173" s="39">
        <f t="shared" si="8"/>
        <v>1.8052073589208248</v>
      </c>
      <c r="G173" s="21"/>
      <c r="H173" s="21"/>
      <c r="I173" s="21"/>
      <c r="J173" s="21"/>
      <c r="K173" s="21"/>
      <c r="L173" s="21"/>
      <c r="M173" s="21"/>
      <c r="O173" s="21"/>
      <c r="P173" s="50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spans="1:44" x14ac:dyDescent="0.3">
      <c r="A174" s="37">
        <v>43861</v>
      </c>
      <c r="B174" s="38">
        <v>77.377499999999998</v>
      </c>
      <c r="C174" s="38">
        <v>2008.72</v>
      </c>
      <c r="D174" s="38">
        <f t="shared" si="6"/>
        <v>791.49552956389903</v>
      </c>
      <c r="E174" s="39">
        <f t="shared" si="7"/>
        <v>48.77799611002979</v>
      </c>
      <c r="F174" s="39">
        <f t="shared" si="8"/>
        <v>-48.77799611002979</v>
      </c>
      <c r="G174" s="21"/>
      <c r="H174" s="21"/>
      <c r="I174" s="21"/>
      <c r="J174" s="21"/>
      <c r="K174" s="21"/>
      <c r="L174" s="21"/>
      <c r="M174" s="21"/>
      <c r="O174" s="21"/>
      <c r="P174" s="50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</row>
    <row r="175" spans="1:44" x14ac:dyDescent="0.3">
      <c r="A175" s="37">
        <v>43860</v>
      </c>
      <c r="B175" s="38">
        <v>80.967500000000001</v>
      </c>
      <c r="C175" s="38">
        <v>1870.68</v>
      </c>
      <c r="D175" s="38">
        <f t="shared" si="6"/>
        <v>742.71753345386924</v>
      </c>
      <c r="E175" s="39">
        <f t="shared" si="7"/>
        <v>4.6144030588018268</v>
      </c>
      <c r="F175" s="39">
        <f t="shared" si="8"/>
        <v>-4.6144030588018268</v>
      </c>
      <c r="G175" s="21"/>
      <c r="H175" s="21"/>
      <c r="I175" s="21"/>
      <c r="J175" s="21"/>
      <c r="K175" s="21"/>
      <c r="L175" s="21"/>
      <c r="M175" s="21"/>
      <c r="O175" s="21"/>
      <c r="P175" s="50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</row>
    <row r="176" spans="1:44" x14ac:dyDescent="0.3">
      <c r="A176" s="37">
        <v>43859</v>
      </c>
      <c r="B176" s="38">
        <v>81.084999999999994</v>
      </c>
      <c r="C176" s="38">
        <v>1858</v>
      </c>
      <c r="D176" s="38">
        <f t="shared" si="6"/>
        <v>738.10313039506741</v>
      </c>
      <c r="E176" s="39">
        <f t="shared" si="7"/>
        <v>2.8041097436257587</v>
      </c>
      <c r="F176" s="39">
        <f t="shared" si="8"/>
        <v>-2.8041097436257587</v>
      </c>
      <c r="G176" s="21"/>
      <c r="H176" s="21"/>
      <c r="I176" s="21"/>
      <c r="J176" s="21"/>
      <c r="K176" s="21"/>
      <c r="L176" s="21"/>
      <c r="M176" s="21"/>
      <c r="O176" s="21"/>
      <c r="P176" s="50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</row>
    <row r="177" spans="1:44" x14ac:dyDescent="0.3">
      <c r="A177" s="37">
        <v>43858</v>
      </c>
      <c r="B177" s="38">
        <v>79.422499999999999</v>
      </c>
      <c r="C177" s="38">
        <v>1853.25</v>
      </c>
      <c r="D177" s="38">
        <f t="shared" si="6"/>
        <v>735.29902065144165</v>
      </c>
      <c r="E177" s="39">
        <f t="shared" si="7"/>
        <v>10.5876174652293</v>
      </c>
      <c r="F177" s="39">
        <f t="shared" si="8"/>
        <v>-10.5876174652293</v>
      </c>
      <c r="G177" s="21"/>
      <c r="H177" s="21"/>
      <c r="I177" s="21"/>
      <c r="J177" s="21"/>
      <c r="K177" s="21"/>
      <c r="L177" s="21"/>
      <c r="M177" s="21"/>
      <c r="O177" s="21"/>
      <c r="P177" s="50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</row>
    <row r="178" spans="1:44" x14ac:dyDescent="0.3">
      <c r="A178" s="37">
        <v>43857</v>
      </c>
      <c r="B178" s="38">
        <v>77.237499999999997</v>
      </c>
      <c r="C178" s="38">
        <v>1828.34</v>
      </c>
      <c r="D178" s="38">
        <f t="shared" si="6"/>
        <v>724.71140318621235</v>
      </c>
      <c r="E178" s="39">
        <f t="shared" si="7"/>
        <v>-13.787526368470822</v>
      </c>
      <c r="F178" s="39">
        <f t="shared" si="8"/>
        <v>13.787526368470822</v>
      </c>
      <c r="G178" s="21"/>
      <c r="H178" s="21"/>
      <c r="I178" s="21"/>
      <c r="J178" s="21"/>
      <c r="K178" s="21"/>
      <c r="L178" s="21"/>
      <c r="M178" s="21"/>
      <c r="O178" s="21"/>
      <c r="P178" s="50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</row>
    <row r="179" spans="1:44" x14ac:dyDescent="0.3">
      <c r="A179" s="37">
        <v>43854</v>
      </c>
      <c r="B179" s="38">
        <v>79.577500000000001</v>
      </c>
      <c r="C179" s="38">
        <v>1861.64</v>
      </c>
      <c r="D179" s="38">
        <f t="shared" si="6"/>
        <v>738.49892955468317</v>
      </c>
      <c r="E179" s="39">
        <f t="shared" si="7"/>
        <v>-8.6270711830740083</v>
      </c>
      <c r="F179" s="39">
        <f t="shared" si="8"/>
        <v>8.6270711830740083</v>
      </c>
      <c r="G179" s="21"/>
      <c r="H179" s="21"/>
      <c r="I179" s="21"/>
      <c r="J179" s="21"/>
      <c r="K179" s="21"/>
      <c r="L179" s="21"/>
      <c r="M179" s="21"/>
      <c r="O179" s="21"/>
      <c r="P179" s="50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</row>
    <row r="180" spans="1:44" x14ac:dyDescent="0.3">
      <c r="A180" s="37">
        <v>43853</v>
      </c>
      <c r="B180" s="38">
        <v>79.807500000000005</v>
      </c>
      <c r="C180" s="38">
        <v>1884.58</v>
      </c>
      <c r="D180" s="38">
        <f t="shared" si="6"/>
        <v>747.12600073775718</v>
      </c>
      <c r="E180" s="39">
        <f t="shared" si="7"/>
        <v>-0.82381636877050823</v>
      </c>
      <c r="F180" s="39">
        <f t="shared" si="8"/>
        <v>0.82381636877050823</v>
      </c>
      <c r="G180" s="21"/>
      <c r="H180" s="21"/>
      <c r="I180" s="21"/>
      <c r="J180" s="21"/>
      <c r="K180" s="21"/>
      <c r="L180" s="21"/>
      <c r="M180" s="21"/>
      <c r="O180" s="21"/>
      <c r="P180" s="50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</row>
    <row r="181" spans="1:44" x14ac:dyDescent="0.3">
      <c r="A181" s="37">
        <v>43852</v>
      </c>
      <c r="B181" s="38">
        <v>79.424999999999997</v>
      </c>
      <c r="C181" s="38">
        <v>1887.46</v>
      </c>
      <c r="D181" s="38">
        <f t="shared" si="6"/>
        <v>747.94981710652769</v>
      </c>
      <c r="E181" s="39">
        <f t="shared" si="7"/>
        <v>-1.5006297129183395</v>
      </c>
      <c r="F181" s="39">
        <f t="shared" si="8"/>
        <v>1.5006297129183395</v>
      </c>
      <c r="G181" s="21"/>
      <c r="H181" s="21"/>
      <c r="I181" s="21"/>
      <c r="J181" s="21"/>
      <c r="K181" s="21"/>
      <c r="L181" s="21"/>
      <c r="M181" s="21"/>
      <c r="O181" s="21"/>
      <c r="P181" s="50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</row>
    <row r="182" spans="1:44" x14ac:dyDescent="0.3">
      <c r="A182" s="37">
        <v>43851</v>
      </c>
      <c r="B182" s="38">
        <v>79.142499999999998</v>
      </c>
      <c r="C182" s="38">
        <v>1892</v>
      </c>
      <c r="D182" s="38">
        <f t="shared" si="6"/>
        <v>749.45044681944603</v>
      </c>
      <c r="E182" s="39">
        <f t="shared" si="7"/>
        <v>9.7465046373015412</v>
      </c>
      <c r="F182" s="39">
        <f t="shared" si="8"/>
        <v>-9.7465046373015412</v>
      </c>
      <c r="G182" s="21"/>
      <c r="H182" s="21"/>
      <c r="I182" s="21"/>
      <c r="J182" s="21"/>
      <c r="K182" s="21"/>
      <c r="L182" s="21"/>
      <c r="M182" s="21"/>
      <c r="O182" s="21"/>
      <c r="P182" s="50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</row>
    <row r="183" spans="1:44" x14ac:dyDescent="0.3">
      <c r="A183" s="37">
        <v>43847</v>
      </c>
      <c r="B183" s="38">
        <v>79.682500000000005</v>
      </c>
      <c r="C183" s="38">
        <v>1864.72</v>
      </c>
      <c r="D183" s="38">
        <f t="shared" si="6"/>
        <v>739.70394218214449</v>
      </c>
      <c r="E183" s="39">
        <f t="shared" si="7"/>
        <v>-4.3382320848731979</v>
      </c>
      <c r="F183" s="39">
        <f t="shared" si="8"/>
        <v>4.3382320848731979</v>
      </c>
      <c r="G183" s="21"/>
      <c r="H183" s="21"/>
      <c r="I183" s="21"/>
      <c r="J183" s="21"/>
      <c r="K183" s="21"/>
      <c r="L183" s="21"/>
      <c r="M183" s="21"/>
      <c r="O183" s="21"/>
      <c r="P183" s="50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</row>
    <row r="184" spans="1:44" x14ac:dyDescent="0.3">
      <c r="A184" s="37">
        <v>43846</v>
      </c>
      <c r="B184" s="38">
        <v>78.81</v>
      </c>
      <c r="C184" s="38">
        <v>1877.94</v>
      </c>
      <c r="D184" s="38">
        <f t="shared" si="6"/>
        <v>744.04217426701769</v>
      </c>
      <c r="E184" s="39">
        <f t="shared" si="7"/>
        <v>6.5009457873643441</v>
      </c>
      <c r="F184" s="39">
        <f t="shared" si="8"/>
        <v>-6.5009457873643441</v>
      </c>
      <c r="G184" s="21"/>
      <c r="H184" s="21"/>
      <c r="I184" s="21"/>
      <c r="J184" s="21"/>
      <c r="K184" s="21"/>
      <c r="L184" s="21"/>
      <c r="M184" s="21"/>
      <c r="O184" s="21"/>
      <c r="P184" s="50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</row>
    <row r="185" spans="1:44" x14ac:dyDescent="0.3">
      <c r="A185" s="37">
        <v>43845</v>
      </c>
      <c r="B185" s="38">
        <v>77.834999999999994</v>
      </c>
      <c r="C185" s="38">
        <v>1862.02</v>
      </c>
      <c r="D185" s="38">
        <f t="shared" si="6"/>
        <v>737.54122847965334</v>
      </c>
      <c r="E185" s="39">
        <f t="shared" si="7"/>
        <v>-2.9546939380045387</v>
      </c>
      <c r="F185" s="39">
        <f t="shared" si="8"/>
        <v>2.9546939380045387</v>
      </c>
      <c r="G185" s="21"/>
      <c r="H185" s="21"/>
      <c r="I185" s="21"/>
      <c r="J185" s="21"/>
      <c r="K185" s="21"/>
      <c r="L185" s="21"/>
      <c r="M185" s="21"/>
      <c r="O185" s="21"/>
      <c r="P185" s="50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</row>
    <row r="186" spans="1:44" x14ac:dyDescent="0.3">
      <c r="A186" s="37">
        <v>43844</v>
      </c>
      <c r="B186" s="38">
        <v>78.17</v>
      </c>
      <c r="C186" s="38">
        <v>1869.44</v>
      </c>
      <c r="D186" s="38">
        <f t="shared" si="6"/>
        <v>740.49592241765788</v>
      </c>
      <c r="E186" s="39">
        <f t="shared" si="7"/>
        <v>-8.7571470671998668</v>
      </c>
      <c r="F186" s="39">
        <f t="shared" si="8"/>
        <v>8.7571470671998668</v>
      </c>
      <c r="G186" s="21"/>
      <c r="H186" s="21"/>
      <c r="I186" s="21"/>
      <c r="J186" s="21"/>
      <c r="K186" s="21"/>
      <c r="L186" s="21"/>
      <c r="M186" s="21"/>
      <c r="O186" s="21"/>
      <c r="P186" s="50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spans="1:44" x14ac:dyDescent="0.3">
      <c r="A187" s="37">
        <v>43843</v>
      </c>
      <c r="B187" s="38">
        <v>79.239999999999995</v>
      </c>
      <c r="C187" s="38">
        <v>1891.3</v>
      </c>
      <c r="D187" s="38">
        <f t="shared" si="6"/>
        <v>749.25306948485775</v>
      </c>
      <c r="E187" s="39">
        <f t="shared" si="7"/>
        <v>4.0544182714345425</v>
      </c>
      <c r="F187" s="39">
        <f t="shared" si="8"/>
        <v>-4.0544182714345425</v>
      </c>
      <c r="G187" s="21"/>
      <c r="H187" s="21"/>
      <c r="I187" s="21"/>
      <c r="J187" s="21"/>
      <c r="K187" s="21"/>
      <c r="L187" s="21"/>
      <c r="M187" s="21"/>
      <c r="O187" s="21"/>
      <c r="P187" s="50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</row>
    <row r="188" spans="1:44" x14ac:dyDescent="0.3">
      <c r="A188" s="37">
        <v>43840</v>
      </c>
      <c r="B188" s="38">
        <v>77.582499999999996</v>
      </c>
      <c r="C188" s="38">
        <v>1883.16</v>
      </c>
      <c r="D188" s="38">
        <f t="shared" si="6"/>
        <v>745.1986512134232</v>
      </c>
      <c r="E188" s="39">
        <f t="shared" si="7"/>
        <v>-6.5045724756597565</v>
      </c>
      <c r="F188" s="39">
        <f t="shared" si="8"/>
        <v>6.5045724756597565</v>
      </c>
      <c r="G188" s="21"/>
      <c r="H188" s="21"/>
      <c r="I188" s="21"/>
      <c r="J188" s="21"/>
      <c r="K188" s="21"/>
      <c r="L188" s="21"/>
      <c r="M188" s="21"/>
      <c r="O188" s="21"/>
      <c r="P188" s="50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</row>
    <row r="189" spans="1:44" x14ac:dyDescent="0.3">
      <c r="A189" s="37">
        <v>43839</v>
      </c>
      <c r="B189" s="38">
        <v>77.407499999999999</v>
      </c>
      <c r="C189" s="38">
        <v>1901.05</v>
      </c>
      <c r="D189" s="38">
        <f t="shared" si="6"/>
        <v>751.70322368908296</v>
      </c>
      <c r="E189" s="39">
        <f t="shared" si="7"/>
        <v>4.3720485133229658</v>
      </c>
      <c r="F189" s="39">
        <f t="shared" si="8"/>
        <v>-4.3720485133229658</v>
      </c>
      <c r="G189" s="21"/>
      <c r="H189" s="21"/>
      <c r="I189" s="21"/>
      <c r="J189" s="21"/>
      <c r="K189" s="21"/>
      <c r="L189" s="21"/>
      <c r="M189" s="21"/>
      <c r="O189" s="21"/>
      <c r="P189" s="50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</row>
    <row r="190" spans="1:44" x14ac:dyDescent="0.3">
      <c r="A190" s="37">
        <v>43838</v>
      </c>
      <c r="B190" s="38">
        <v>75.797499999999999</v>
      </c>
      <c r="C190" s="38">
        <v>1891.97</v>
      </c>
      <c r="D190" s="38">
        <f t="shared" si="6"/>
        <v>747.33117517575999</v>
      </c>
      <c r="E190" s="39">
        <f t="shared" si="7"/>
        <v>-4.7493119918829052</v>
      </c>
      <c r="F190" s="39">
        <f t="shared" si="8"/>
        <v>4.7493119918829052</v>
      </c>
      <c r="G190" s="21"/>
      <c r="H190" s="21"/>
      <c r="I190" s="21"/>
      <c r="J190" s="21"/>
      <c r="K190" s="21"/>
      <c r="L190" s="21"/>
      <c r="M190" s="21"/>
      <c r="O190" s="21"/>
      <c r="P190" s="50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</row>
    <row r="191" spans="1:44" x14ac:dyDescent="0.3">
      <c r="A191" s="37">
        <v>43837</v>
      </c>
      <c r="B191" s="38">
        <v>74.597499999999997</v>
      </c>
      <c r="C191" s="38">
        <v>1906.86</v>
      </c>
      <c r="D191" s="38">
        <f t="shared" si="6"/>
        <v>752.0804871676429</v>
      </c>
      <c r="E191" s="39">
        <f t="shared" si="7"/>
        <v>1.2494511625128553</v>
      </c>
      <c r="F191" s="39">
        <f t="shared" si="8"/>
        <v>-1.2494511625128553</v>
      </c>
      <c r="G191" s="21"/>
      <c r="H191" s="21"/>
      <c r="I191" s="21"/>
      <c r="J191" s="21"/>
      <c r="K191" s="21"/>
      <c r="L191" s="21"/>
      <c r="M191" s="21"/>
      <c r="O191" s="21"/>
      <c r="P191" s="50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</row>
    <row r="192" spans="1:44" x14ac:dyDescent="0.3">
      <c r="A192" s="37">
        <v>43836</v>
      </c>
      <c r="B192" s="38">
        <v>74.95</v>
      </c>
      <c r="C192" s="38">
        <v>1902.88</v>
      </c>
      <c r="D192" s="38">
        <f t="shared" si="6"/>
        <v>750.83103600513004</v>
      </c>
      <c r="E192" s="39">
        <f t="shared" si="7"/>
        <v>10.693204185100171</v>
      </c>
      <c r="F192" s="39">
        <f t="shared" si="8"/>
        <v>-10.693204185100171</v>
      </c>
      <c r="G192" s="21"/>
      <c r="H192" s="21"/>
      <c r="I192" s="21"/>
      <c r="J192" s="21"/>
      <c r="K192" s="21"/>
      <c r="L192" s="21"/>
      <c r="M192" s="21"/>
      <c r="O192" s="21"/>
      <c r="P192" s="50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</row>
    <row r="193" spans="1:44" x14ac:dyDescent="0.3">
      <c r="A193" s="37">
        <v>43833</v>
      </c>
      <c r="B193" s="38">
        <v>74.357500000000002</v>
      </c>
      <c r="C193" s="38">
        <v>1874.97</v>
      </c>
      <c r="D193" s="38">
        <f t="shared" si="6"/>
        <v>740.13783182002987</v>
      </c>
      <c r="E193" s="39">
        <f t="shared" si="7"/>
        <v>-8.9791703256001938</v>
      </c>
      <c r="F193" s="39">
        <f t="shared" si="8"/>
        <v>8.9791703256001938</v>
      </c>
      <c r="G193" s="21"/>
      <c r="H193" s="21"/>
      <c r="I193" s="21"/>
      <c r="J193" s="21"/>
      <c r="K193" s="21"/>
      <c r="L193" s="21"/>
      <c r="M193" s="21"/>
      <c r="O193" s="21"/>
      <c r="P193" s="50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</row>
    <row r="194" spans="1:44" x14ac:dyDescent="0.3">
      <c r="A194" s="37">
        <v>43832</v>
      </c>
      <c r="B194" s="38">
        <v>75.087500000000006</v>
      </c>
      <c r="C194" s="38">
        <v>1898.01</v>
      </c>
      <c r="D194" s="38">
        <f t="shared" ref="D194:D257" si="9">B194*$I$1+C194*$I$2</f>
        <v>749.11700214563007</v>
      </c>
      <c r="E194" s="39">
        <f t="shared" ref="E194:E257" si="10">D194-D195</f>
        <v>19.606130207977799</v>
      </c>
      <c r="F194" s="39">
        <f t="shared" ref="F194:F257" si="11">-E194</f>
        <v>-19.606130207977799</v>
      </c>
      <c r="G194" s="21"/>
      <c r="H194" s="21"/>
      <c r="I194" s="21"/>
      <c r="J194" s="21"/>
      <c r="K194" s="21"/>
      <c r="L194" s="21"/>
      <c r="M194" s="21"/>
      <c r="O194" s="21"/>
      <c r="P194" s="50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</row>
    <row r="195" spans="1:44" x14ac:dyDescent="0.3">
      <c r="A195" s="37">
        <v>43831</v>
      </c>
      <c r="B195" s="38">
        <v>73.412499999999994</v>
      </c>
      <c r="C195" s="38">
        <v>1847.84</v>
      </c>
      <c r="D195" s="38">
        <f t="shared" si="9"/>
        <v>729.51087193765227</v>
      </c>
      <c r="E195" s="39">
        <f t="shared" si="10"/>
        <v>0</v>
      </c>
      <c r="F195" s="39">
        <f t="shared" si="11"/>
        <v>0</v>
      </c>
      <c r="G195" s="21"/>
      <c r="H195" s="21"/>
      <c r="I195" s="21"/>
      <c r="J195" s="21"/>
      <c r="K195" s="21"/>
      <c r="L195" s="21"/>
      <c r="M195" s="21"/>
      <c r="O195" s="21"/>
      <c r="P195" s="50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</row>
    <row r="196" spans="1:44" x14ac:dyDescent="0.3">
      <c r="A196" s="37">
        <v>43830</v>
      </c>
      <c r="B196" s="38">
        <v>73.412499999999994</v>
      </c>
      <c r="C196" s="38">
        <v>1847.84</v>
      </c>
      <c r="D196" s="38">
        <f t="shared" si="9"/>
        <v>729.51087193765227</v>
      </c>
      <c r="E196" s="39">
        <f t="shared" si="10"/>
        <v>0.68687151998813079</v>
      </c>
      <c r="F196" s="39">
        <f t="shared" si="11"/>
        <v>-0.68687151998813079</v>
      </c>
      <c r="G196" s="21"/>
      <c r="H196" s="21"/>
      <c r="I196" s="21"/>
      <c r="J196" s="21"/>
      <c r="K196" s="21"/>
      <c r="L196" s="21"/>
      <c r="M196" s="21"/>
      <c r="O196" s="21"/>
      <c r="P196" s="50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</row>
    <row r="197" spans="1:44" x14ac:dyDescent="0.3">
      <c r="A197" s="37">
        <v>43829</v>
      </c>
      <c r="B197" s="38">
        <v>72.88</v>
      </c>
      <c r="C197" s="38">
        <v>1846.89</v>
      </c>
      <c r="D197" s="38">
        <f t="shared" si="9"/>
        <v>728.82400041766414</v>
      </c>
      <c r="E197" s="39">
        <f t="shared" si="10"/>
        <v>-8.200015033595264</v>
      </c>
      <c r="F197" s="39">
        <f t="shared" si="11"/>
        <v>8.200015033595264</v>
      </c>
      <c r="G197" s="21"/>
      <c r="H197" s="21"/>
      <c r="I197" s="21"/>
      <c r="J197" s="21"/>
      <c r="K197" s="21"/>
      <c r="L197" s="21"/>
      <c r="M197" s="21"/>
      <c r="O197" s="21"/>
      <c r="P197" s="50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</row>
    <row r="198" spans="1:44" x14ac:dyDescent="0.3">
      <c r="A198" s="37">
        <v>43826</v>
      </c>
      <c r="B198" s="38">
        <v>72.45</v>
      </c>
      <c r="C198" s="38">
        <v>1869.8</v>
      </c>
      <c r="D198" s="38">
        <f t="shared" si="9"/>
        <v>737.0240154512594</v>
      </c>
      <c r="E198" s="39">
        <f t="shared" si="10"/>
        <v>0.36351289194635683</v>
      </c>
      <c r="F198" s="39">
        <f t="shared" si="11"/>
        <v>-0.36351289194635683</v>
      </c>
      <c r="G198" s="21"/>
      <c r="H198" s="21"/>
      <c r="I198" s="21"/>
      <c r="J198" s="21"/>
      <c r="K198" s="21"/>
      <c r="L198" s="21"/>
      <c r="M198" s="21"/>
      <c r="O198" s="21"/>
      <c r="P198" s="50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</row>
    <row r="199" spans="1:44" x14ac:dyDescent="0.3">
      <c r="A199" s="37">
        <v>43825</v>
      </c>
      <c r="B199" s="38">
        <v>72.477500000000006</v>
      </c>
      <c r="C199" s="38">
        <v>1868.77</v>
      </c>
      <c r="D199" s="38">
        <f t="shared" si="9"/>
        <v>736.66050255931304</v>
      </c>
      <c r="E199" s="39">
        <f t="shared" si="10"/>
        <v>30.306130028940402</v>
      </c>
      <c r="F199" s="39">
        <f t="shared" si="11"/>
        <v>-30.306130028940402</v>
      </c>
      <c r="G199" s="21"/>
      <c r="H199" s="21"/>
      <c r="I199" s="21"/>
      <c r="J199" s="21"/>
      <c r="K199" s="21"/>
      <c r="L199" s="21"/>
      <c r="M199" s="21"/>
      <c r="O199" s="21"/>
      <c r="P199" s="50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</row>
    <row r="200" spans="1:44" x14ac:dyDescent="0.3">
      <c r="A200" s="37">
        <v>43824</v>
      </c>
      <c r="B200" s="38">
        <v>71.067499999999995</v>
      </c>
      <c r="C200" s="38">
        <v>1789.21</v>
      </c>
      <c r="D200" s="38">
        <f t="shared" si="9"/>
        <v>706.35437253037264</v>
      </c>
      <c r="E200" s="39">
        <f t="shared" si="10"/>
        <v>0</v>
      </c>
      <c r="F200" s="39">
        <f t="shared" si="11"/>
        <v>0</v>
      </c>
      <c r="G200" s="21"/>
      <c r="H200" s="21"/>
      <c r="I200" s="21"/>
      <c r="J200" s="21"/>
      <c r="K200" s="21"/>
      <c r="L200" s="21"/>
      <c r="M200" s="21"/>
      <c r="O200" s="21"/>
      <c r="P200" s="50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</row>
    <row r="201" spans="1:44" x14ac:dyDescent="0.3">
      <c r="A201" s="37">
        <v>43823</v>
      </c>
      <c r="B201" s="38">
        <v>71.067499999999995</v>
      </c>
      <c r="C201" s="38">
        <v>1789.21</v>
      </c>
      <c r="D201" s="38">
        <f t="shared" si="9"/>
        <v>706.35437253037264</v>
      </c>
      <c r="E201" s="39">
        <f t="shared" si="10"/>
        <v>-1.3588188942627539</v>
      </c>
      <c r="F201" s="39">
        <f t="shared" si="11"/>
        <v>1.3588188942627539</v>
      </c>
      <c r="G201" s="21"/>
      <c r="H201" s="21"/>
      <c r="I201" s="21"/>
      <c r="J201" s="21"/>
      <c r="K201" s="21"/>
      <c r="L201" s="21"/>
      <c r="M201" s="21"/>
      <c r="O201" s="21"/>
      <c r="P201" s="50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</row>
    <row r="202" spans="1:44" x14ac:dyDescent="0.3">
      <c r="A202" s="37">
        <v>43822</v>
      </c>
      <c r="B202" s="38">
        <v>71</v>
      </c>
      <c r="C202" s="38">
        <v>1793</v>
      </c>
      <c r="D202" s="38">
        <f t="shared" si="9"/>
        <v>707.7131914246354</v>
      </c>
      <c r="E202" s="39">
        <f t="shared" si="10"/>
        <v>3.1218714901485782</v>
      </c>
      <c r="F202" s="39">
        <f t="shared" si="11"/>
        <v>-3.1218714901485782</v>
      </c>
      <c r="G202" s="21"/>
      <c r="H202" s="21"/>
      <c r="I202" s="21"/>
      <c r="J202" s="21"/>
      <c r="K202" s="21"/>
      <c r="L202" s="21"/>
      <c r="M202" s="21"/>
      <c r="O202" s="21"/>
      <c r="P202" s="50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</row>
    <row r="203" spans="1:44" x14ac:dyDescent="0.3">
      <c r="A203" s="37">
        <v>43819</v>
      </c>
      <c r="B203" s="38">
        <v>69.86</v>
      </c>
      <c r="C203" s="38">
        <v>1786.5</v>
      </c>
      <c r="D203" s="38">
        <f t="shared" si="9"/>
        <v>704.59131993448682</v>
      </c>
      <c r="E203" s="39">
        <f t="shared" si="10"/>
        <v>-2.2285533296619633</v>
      </c>
      <c r="F203" s="39">
        <f t="shared" si="11"/>
        <v>2.2285533296619633</v>
      </c>
      <c r="G203" s="21"/>
      <c r="H203" s="21"/>
      <c r="I203" s="21"/>
      <c r="J203" s="21"/>
      <c r="K203" s="21"/>
      <c r="L203" s="21"/>
      <c r="M203" s="21"/>
      <c r="O203" s="21"/>
      <c r="P203" s="50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</row>
    <row r="204" spans="1:44" x14ac:dyDescent="0.3">
      <c r="A204" s="37">
        <v>43818</v>
      </c>
      <c r="B204" s="38">
        <v>70.004999999999995</v>
      </c>
      <c r="C204" s="38">
        <v>1792.28</v>
      </c>
      <c r="D204" s="38">
        <f t="shared" si="9"/>
        <v>706.81987326414878</v>
      </c>
      <c r="E204" s="39">
        <f t="shared" si="10"/>
        <v>3.094572535338898</v>
      </c>
      <c r="F204" s="39">
        <f t="shared" si="11"/>
        <v>-3.094572535338898</v>
      </c>
      <c r="G204" s="21"/>
      <c r="H204" s="21"/>
      <c r="I204" s="21"/>
      <c r="J204" s="21"/>
      <c r="K204" s="21"/>
      <c r="L204" s="21"/>
      <c r="M204" s="21"/>
      <c r="O204" s="21"/>
      <c r="P204" s="50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</row>
    <row r="205" spans="1:44" x14ac:dyDescent="0.3">
      <c r="A205" s="37">
        <v>43817</v>
      </c>
      <c r="B205" s="38">
        <v>69.935000000000002</v>
      </c>
      <c r="C205" s="38">
        <v>1784.03</v>
      </c>
      <c r="D205" s="38">
        <f t="shared" si="9"/>
        <v>703.72530072880988</v>
      </c>
      <c r="E205" s="39">
        <f t="shared" si="10"/>
        <v>-2.5570232285608654</v>
      </c>
      <c r="F205" s="39">
        <f t="shared" si="11"/>
        <v>2.5570232285608654</v>
      </c>
      <c r="G205" s="21"/>
      <c r="H205" s="21"/>
      <c r="I205" s="21"/>
      <c r="J205" s="21"/>
      <c r="K205" s="21"/>
      <c r="L205" s="21"/>
      <c r="M205" s="21"/>
      <c r="O205" s="21"/>
      <c r="P205" s="50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</row>
    <row r="206" spans="1:44" x14ac:dyDescent="0.3">
      <c r="A206" s="37">
        <v>43816</v>
      </c>
      <c r="B206" s="38">
        <v>70.102500000000006</v>
      </c>
      <c r="C206" s="38">
        <v>1790.66</v>
      </c>
      <c r="D206" s="38">
        <f t="shared" si="9"/>
        <v>706.28232395737075</v>
      </c>
      <c r="E206" s="39">
        <f t="shared" si="10"/>
        <v>8.0178425622750638</v>
      </c>
      <c r="F206" s="39">
        <f t="shared" si="11"/>
        <v>-8.0178425622750638</v>
      </c>
      <c r="G206" s="21"/>
      <c r="H206" s="21"/>
      <c r="I206" s="21"/>
      <c r="J206" s="21"/>
      <c r="K206" s="21"/>
      <c r="L206" s="21"/>
      <c r="M206" s="21"/>
      <c r="O206" s="21"/>
      <c r="P206" s="50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</row>
    <row r="207" spans="1:44" x14ac:dyDescent="0.3">
      <c r="A207" s="37">
        <v>43815</v>
      </c>
      <c r="B207" s="38">
        <v>69.965000000000003</v>
      </c>
      <c r="C207" s="38">
        <v>1769.21</v>
      </c>
      <c r="D207" s="38">
        <f t="shared" si="9"/>
        <v>698.26448139509569</v>
      </c>
      <c r="E207" s="39">
        <f t="shared" si="10"/>
        <v>3.7999670790820801</v>
      </c>
      <c r="F207" s="39">
        <f t="shared" si="11"/>
        <v>-3.7999670790820801</v>
      </c>
      <c r="G207" s="21"/>
      <c r="H207" s="21"/>
      <c r="I207" s="21"/>
      <c r="J207" s="21"/>
      <c r="K207" s="21"/>
      <c r="L207" s="21"/>
      <c r="M207" s="21"/>
      <c r="O207" s="21"/>
      <c r="P207" s="50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</row>
    <row r="208" spans="1:44" x14ac:dyDescent="0.3">
      <c r="A208" s="37">
        <v>43812</v>
      </c>
      <c r="B208" s="38">
        <v>68.787499999999994</v>
      </c>
      <c r="C208" s="38">
        <v>1760.94</v>
      </c>
      <c r="D208" s="38">
        <f t="shared" si="9"/>
        <v>694.46451431601361</v>
      </c>
      <c r="E208" s="39">
        <f t="shared" si="10"/>
        <v>0.80695245509866709</v>
      </c>
      <c r="F208" s="39">
        <f t="shared" si="11"/>
        <v>-0.80695245509866709</v>
      </c>
      <c r="G208" s="21"/>
      <c r="H208" s="21"/>
      <c r="I208" s="21"/>
      <c r="J208" s="21"/>
      <c r="K208" s="21"/>
      <c r="L208" s="21"/>
      <c r="M208" s="21"/>
      <c r="O208" s="21"/>
      <c r="P208" s="50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</row>
    <row r="209" spans="1:44" x14ac:dyDescent="0.3">
      <c r="A209" s="37">
        <v>43811</v>
      </c>
      <c r="B209" s="38">
        <v>67.864999999999995</v>
      </c>
      <c r="C209" s="38">
        <v>1760.33</v>
      </c>
      <c r="D209" s="38">
        <f t="shared" si="9"/>
        <v>693.65756186091494</v>
      </c>
      <c r="E209" s="39">
        <f t="shared" si="10"/>
        <v>4.4015401433908892</v>
      </c>
      <c r="F209" s="39">
        <f t="shared" si="11"/>
        <v>-4.4015401433908892</v>
      </c>
      <c r="G209" s="21"/>
      <c r="H209" s="21"/>
      <c r="I209" s="21"/>
      <c r="J209" s="21"/>
      <c r="K209" s="21"/>
      <c r="L209" s="21"/>
      <c r="M209" s="21"/>
      <c r="O209" s="21"/>
      <c r="P209" s="50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</row>
    <row r="210" spans="1:44" x14ac:dyDescent="0.3">
      <c r="A210" s="37">
        <v>43810</v>
      </c>
      <c r="B210" s="38">
        <v>67.692499999999995</v>
      </c>
      <c r="C210" s="38">
        <v>1748.72</v>
      </c>
      <c r="D210" s="38">
        <f t="shared" si="9"/>
        <v>689.25602171752405</v>
      </c>
      <c r="E210" s="39">
        <f t="shared" si="10"/>
        <v>3.8771597841798666</v>
      </c>
      <c r="F210" s="39">
        <f t="shared" si="11"/>
        <v>-3.8771597841798666</v>
      </c>
      <c r="G210" s="21"/>
      <c r="H210" s="21"/>
      <c r="I210" s="21"/>
      <c r="J210" s="21"/>
      <c r="K210" s="21"/>
      <c r="L210" s="21"/>
      <c r="M210" s="21"/>
      <c r="O210" s="21"/>
      <c r="P210" s="50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</row>
    <row r="211" spans="1:44" x14ac:dyDescent="0.3">
      <c r="A211" s="37">
        <v>43809</v>
      </c>
      <c r="B211" s="38">
        <v>67.12</v>
      </c>
      <c r="C211" s="38">
        <v>1739.21</v>
      </c>
      <c r="D211" s="38">
        <f t="shared" si="9"/>
        <v>685.37886193334418</v>
      </c>
      <c r="E211" s="39">
        <f t="shared" si="10"/>
        <v>-3.5626504159869228</v>
      </c>
      <c r="F211" s="39">
        <f t="shared" si="11"/>
        <v>3.5626504159869228</v>
      </c>
      <c r="G211" s="21"/>
      <c r="H211" s="21"/>
      <c r="I211" s="21"/>
      <c r="J211" s="21"/>
      <c r="K211" s="21"/>
      <c r="L211" s="21"/>
      <c r="M211" s="21"/>
      <c r="O211" s="21"/>
      <c r="P211" s="50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</row>
    <row r="212" spans="1:44" x14ac:dyDescent="0.3">
      <c r="A212" s="37">
        <v>43808</v>
      </c>
      <c r="B212" s="38">
        <v>66.73</v>
      </c>
      <c r="C212" s="38">
        <v>1749.51</v>
      </c>
      <c r="D212" s="38">
        <f t="shared" si="9"/>
        <v>688.94151234933111</v>
      </c>
      <c r="E212" s="39">
        <f t="shared" si="10"/>
        <v>-1.3699418241594685</v>
      </c>
      <c r="F212" s="39">
        <f t="shared" si="11"/>
        <v>1.3699418241594685</v>
      </c>
      <c r="G212" s="21"/>
      <c r="H212" s="21"/>
      <c r="I212" s="21"/>
      <c r="J212" s="21"/>
      <c r="K212" s="21"/>
      <c r="L212" s="21"/>
      <c r="M212" s="21"/>
      <c r="O212" s="21"/>
      <c r="P212" s="50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</row>
    <row r="213" spans="1:44" x14ac:dyDescent="0.3">
      <c r="A213" s="37">
        <v>43805</v>
      </c>
      <c r="B213" s="38">
        <v>67.677499999999995</v>
      </c>
      <c r="C213" s="38">
        <v>1751.6</v>
      </c>
      <c r="D213" s="38">
        <f t="shared" si="9"/>
        <v>690.31145417349057</v>
      </c>
      <c r="E213" s="39">
        <f t="shared" si="10"/>
        <v>4.919936713495872</v>
      </c>
      <c r="F213" s="39">
        <f t="shared" si="11"/>
        <v>-4.919936713495872</v>
      </c>
      <c r="G213" s="21"/>
      <c r="H213" s="21"/>
      <c r="I213" s="21"/>
      <c r="J213" s="21"/>
      <c r="K213" s="21"/>
      <c r="L213" s="21"/>
      <c r="M213" s="21"/>
      <c r="O213" s="21"/>
      <c r="P213" s="50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</row>
    <row r="214" spans="1:44" x14ac:dyDescent="0.3">
      <c r="A214" s="37">
        <v>43804</v>
      </c>
      <c r="B214" s="38">
        <v>66.394999999999996</v>
      </c>
      <c r="C214" s="38">
        <v>1740.48</v>
      </c>
      <c r="D214" s="38">
        <f t="shared" si="9"/>
        <v>685.3915174599947</v>
      </c>
      <c r="E214" s="39">
        <f t="shared" si="10"/>
        <v>-6.8676528818000406</v>
      </c>
      <c r="F214" s="39">
        <f t="shared" si="11"/>
        <v>6.8676528818000406</v>
      </c>
      <c r="G214" s="21"/>
      <c r="H214" s="21"/>
      <c r="I214" s="21"/>
      <c r="J214" s="21"/>
      <c r="K214" s="21"/>
      <c r="L214" s="21"/>
      <c r="M214" s="21"/>
      <c r="O214" s="21"/>
      <c r="P214" s="50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</row>
    <row r="215" spans="1:44" x14ac:dyDescent="0.3">
      <c r="A215" s="37">
        <v>43803</v>
      </c>
      <c r="B215" s="38">
        <v>65.435000000000002</v>
      </c>
      <c r="C215" s="38">
        <v>1760.69</v>
      </c>
      <c r="D215" s="38">
        <f t="shared" si="9"/>
        <v>692.25917034179474</v>
      </c>
      <c r="E215" s="39">
        <f t="shared" si="10"/>
        <v>-3.0667854742141571</v>
      </c>
      <c r="F215" s="39">
        <f t="shared" si="11"/>
        <v>3.0667854742141571</v>
      </c>
      <c r="G215" s="21"/>
      <c r="H215" s="21"/>
      <c r="I215" s="21"/>
      <c r="J215" s="21"/>
      <c r="K215" s="21"/>
      <c r="L215" s="21"/>
      <c r="M215" s="21"/>
      <c r="O215" s="21"/>
      <c r="P215" s="50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</row>
    <row r="216" spans="1:44" x14ac:dyDescent="0.3">
      <c r="A216" s="37">
        <v>43802</v>
      </c>
      <c r="B216" s="38">
        <v>64.862499999999997</v>
      </c>
      <c r="C216" s="38">
        <v>1769.96</v>
      </c>
      <c r="D216" s="38">
        <f t="shared" si="9"/>
        <v>695.3259558160089</v>
      </c>
      <c r="E216" s="39">
        <f t="shared" si="10"/>
        <v>-5.0460318032986606</v>
      </c>
      <c r="F216" s="39">
        <f t="shared" si="11"/>
        <v>5.0460318032986606</v>
      </c>
      <c r="G216" s="21"/>
      <c r="H216" s="21"/>
      <c r="I216" s="21"/>
      <c r="J216" s="21"/>
      <c r="K216" s="21"/>
      <c r="L216" s="21"/>
      <c r="M216" s="21"/>
      <c r="O216" s="21"/>
      <c r="P216" s="50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</row>
    <row r="217" spans="1:44" x14ac:dyDescent="0.3">
      <c r="A217" s="37">
        <v>43801</v>
      </c>
      <c r="B217" s="38">
        <v>66.040000000000006</v>
      </c>
      <c r="C217" s="38">
        <v>1781.6</v>
      </c>
      <c r="D217" s="38">
        <f t="shared" si="9"/>
        <v>700.37198761930756</v>
      </c>
      <c r="E217" s="39">
        <f t="shared" si="10"/>
        <v>-7.5861076277453776</v>
      </c>
      <c r="F217" s="39">
        <f t="shared" si="11"/>
        <v>7.5861076277453776</v>
      </c>
      <c r="G217" s="21"/>
      <c r="H217" s="21"/>
      <c r="I217" s="21"/>
      <c r="J217" s="21"/>
      <c r="K217" s="21"/>
      <c r="L217" s="21"/>
      <c r="M217" s="21"/>
      <c r="O217" s="21"/>
      <c r="P217" s="50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</row>
    <row r="218" spans="1:44" x14ac:dyDescent="0.3">
      <c r="A218" s="37">
        <v>43798</v>
      </c>
      <c r="B218" s="38">
        <v>66.8125</v>
      </c>
      <c r="C218" s="38">
        <v>1800.8</v>
      </c>
      <c r="D218" s="38">
        <f t="shared" si="9"/>
        <v>707.95809524705294</v>
      </c>
      <c r="E218" s="39">
        <f t="shared" si="10"/>
        <v>-6.6412720234583276</v>
      </c>
      <c r="F218" s="39">
        <f t="shared" si="11"/>
        <v>6.6412720234583276</v>
      </c>
      <c r="G218" s="21"/>
      <c r="H218" s="21"/>
      <c r="I218" s="21"/>
      <c r="J218" s="21"/>
      <c r="K218" s="21"/>
      <c r="L218" s="21"/>
      <c r="M218" s="21"/>
      <c r="O218" s="21"/>
      <c r="P218" s="50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</row>
    <row r="219" spans="1:44" x14ac:dyDescent="0.3">
      <c r="A219" s="37">
        <v>43797</v>
      </c>
      <c r="B219" s="38">
        <v>66.959999999999994</v>
      </c>
      <c r="C219" s="38">
        <v>1818.51</v>
      </c>
      <c r="D219" s="38">
        <f t="shared" si="9"/>
        <v>714.59936727051127</v>
      </c>
      <c r="E219" s="39">
        <f t="shared" si="10"/>
        <v>0</v>
      </c>
      <c r="F219" s="39">
        <f t="shared" si="11"/>
        <v>0</v>
      </c>
      <c r="G219" s="21"/>
      <c r="H219" s="21"/>
      <c r="I219" s="21"/>
      <c r="J219" s="21"/>
      <c r="K219" s="21"/>
      <c r="L219" s="21"/>
      <c r="M219" s="21"/>
      <c r="O219" s="21"/>
      <c r="P219" s="50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</row>
    <row r="220" spans="1:44" x14ac:dyDescent="0.3">
      <c r="A220" s="37">
        <v>43796</v>
      </c>
      <c r="B220" s="38">
        <v>66.959999999999994</v>
      </c>
      <c r="C220" s="38">
        <v>1818.51</v>
      </c>
      <c r="D220" s="38">
        <f t="shared" si="9"/>
        <v>714.59936727051127</v>
      </c>
      <c r="E220" s="39">
        <f t="shared" si="10"/>
        <v>8.53489871175384</v>
      </c>
      <c r="F220" s="39">
        <f t="shared" si="11"/>
        <v>-8.53489871175384</v>
      </c>
      <c r="G220" s="21"/>
      <c r="H220" s="21"/>
      <c r="I220" s="21"/>
      <c r="J220" s="21"/>
      <c r="K220" s="21"/>
      <c r="L220" s="21"/>
      <c r="M220" s="21"/>
      <c r="O220" s="21"/>
      <c r="P220" s="50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</row>
    <row r="221" spans="1:44" x14ac:dyDescent="0.3">
      <c r="A221" s="37">
        <v>43795</v>
      </c>
      <c r="B221" s="38">
        <v>66.072500000000005</v>
      </c>
      <c r="C221" s="38">
        <v>1796.94</v>
      </c>
      <c r="D221" s="38">
        <f t="shared" si="9"/>
        <v>706.06446855875743</v>
      </c>
      <c r="E221" s="39">
        <f t="shared" si="10"/>
        <v>8.213545633826925</v>
      </c>
      <c r="F221" s="39">
        <f t="shared" si="11"/>
        <v>-8.213545633826925</v>
      </c>
      <c r="G221" s="21"/>
      <c r="H221" s="21"/>
      <c r="I221" s="21"/>
      <c r="J221" s="21"/>
      <c r="K221" s="21"/>
      <c r="L221" s="21"/>
      <c r="M221" s="21"/>
      <c r="O221" s="21"/>
      <c r="P221" s="50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</row>
    <row r="222" spans="1:44" x14ac:dyDescent="0.3">
      <c r="A222" s="37">
        <v>43794</v>
      </c>
      <c r="B222" s="38">
        <v>66.592500000000001</v>
      </c>
      <c r="C222" s="38">
        <v>1773.84</v>
      </c>
      <c r="D222" s="38">
        <f t="shared" si="9"/>
        <v>697.8509229249305</v>
      </c>
      <c r="E222" s="39">
        <f t="shared" si="10"/>
        <v>11.120639695529007</v>
      </c>
      <c r="F222" s="39">
        <f t="shared" si="11"/>
        <v>-11.120639695529007</v>
      </c>
      <c r="G222" s="21"/>
      <c r="H222" s="21"/>
      <c r="I222" s="21"/>
      <c r="J222" s="21"/>
      <c r="K222" s="21"/>
      <c r="L222" s="21"/>
      <c r="M222" s="21"/>
      <c r="O222" s="21"/>
      <c r="P222" s="50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</row>
    <row r="223" spans="1:44" x14ac:dyDescent="0.3">
      <c r="A223" s="37">
        <v>43791</v>
      </c>
      <c r="B223" s="38">
        <v>65.444999999999993</v>
      </c>
      <c r="C223" s="38">
        <v>1745.72</v>
      </c>
      <c r="D223" s="38">
        <f t="shared" si="9"/>
        <v>686.73028322940149</v>
      </c>
      <c r="E223" s="39">
        <f t="shared" si="10"/>
        <v>4.0347318502276721</v>
      </c>
      <c r="F223" s="39">
        <f t="shared" si="11"/>
        <v>-4.0347318502276721</v>
      </c>
      <c r="G223" s="21"/>
      <c r="H223" s="21"/>
      <c r="I223" s="21"/>
      <c r="J223" s="21"/>
      <c r="K223" s="21"/>
      <c r="L223" s="21"/>
      <c r="M223" s="21"/>
      <c r="O223" s="21"/>
      <c r="P223" s="50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</row>
    <row r="224" spans="1:44" x14ac:dyDescent="0.3">
      <c r="A224" s="37">
        <v>43790</v>
      </c>
      <c r="B224" s="38">
        <v>65.502499999999998</v>
      </c>
      <c r="C224" s="38">
        <v>1734.71</v>
      </c>
      <c r="D224" s="38">
        <f t="shared" si="9"/>
        <v>682.69555137917382</v>
      </c>
      <c r="E224" s="39">
        <f t="shared" si="10"/>
        <v>-4.1866413122788799</v>
      </c>
      <c r="F224" s="39">
        <f t="shared" si="11"/>
        <v>4.1866413122788799</v>
      </c>
      <c r="G224" s="21"/>
      <c r="H224" s="21"/>
      <c r="I224" s="21"/>
      <c r="J224" s="21"/>
      <c r="K224" s="21"/>
      <c r="L224" s="21"/>
      <c r="M224" s="21"/>
      <c r="O224" s="21"/>
      <c r="P224" s="50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</row>
    <row r="225" spans="1:44" x14ac:dyDescent="0.3">
      <c r="A225" s="37">
        <v>43789</v>
      </c>
      <c r="B225" s="38">
        <v>65.797499999999999</v>
      </c>
      <c r="C225" s="38">
        <v>1745.53</v>
      </c>
      <c r="D225" s="38">
        <f t="shared" si="9"/>
        <v>686.8821926914527</v>
      </c>
      <c r="E225" s="39">
        <f t="shared" si="10"/>
        <v>-3.1728426517936441</v>
      </c>
      <c r="F225" s="39">
        <f t="shared" si="11"/>
        <v>3.1728426517936441</v>
      </c>
      <c r="G225" s="21"/>
      <c r="H225" s="21"/>
      <c r="I225" s="21"/>
      <c r="J225" s="21"/>
      <c r="K225" s="21"/>
      <c r="L225" s="21"/>
      <c r="M225" s="21"/>
      <c r="O225" s="21"/>
      <c r="P225" s="50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</row>
    <row r="226" spans="1:44" x14ac:dyDescent="0.3">
      <c r="A226" s="37">
        <v>43788</v>
      </c>
      <c r="B226" s="38">
        <v>66.572500000000005</v>
      </c>
      <c r="C226" s="38">
        <v>1752.79</v>
      </c>
      <c r="D226" s="38">
        <f t="shared" si="9"/>
        <v>690.05503534324635</v>
      </c>
      <c r="E226" s="39">
        <f t="shared" si="10"/>
        <v>-3.1489633546016194E-2</v>
      </c>
      <c r="F226" s="39">
        <f t="shared" si="11"/>
        <v>3.1489633546016194E-2</v>
      </c>
      <c r="G226" s="21"/>
      <c r="H226" s="21"/>
      <c r="I226" s="21"/>
      <c r="J226" s="21"/>
      <c r="K226" s="21"/>
      <c r="L226" s="21"/>
      <c r="M226" s="21"/>
      <c r="O226" s="21"/>
      <c r="P226" s="50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</row>
    <row r="227" spans="1:44" x14ac:dyDescent="0.3">
      <c r="A227" s="37">
        <v>43787</v>
      </c>
      <c r="B227" s="38">
        <v>66.775000000000006</v>
      </c>
      <c r="C227" s="38">
        <v>1752.53</v>
      </c>
      <c r="D227" s="38">
        <f t="shared" si="9"/>
        <v>690.08652497679236</v>
      </c>
      <c r="E227" s="39">
        <f t="shared" si="10"/>
        <v>5.0327009855111555</v>
      </c>
      <c r="F227" s="39">
        <f t="shared" si="11"/>
        <v>-5.0327009855111555</v>
      </c>
      <c r="G227" s="21"/>
      <c r="H227" s="21"/>
      <c r="I227" s="21"/>
      <c r="J227" s="21"/>
      <c r="K227" s="21"/>
      <c r="L227" s="21"/>
      <c r="M227" s="21"/>
      <c r="O227" s="21"/>
      <c r="P227" s="50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</row>
    <row r="228" spans="1:44" x14ac:dyDescent="0.3">
      <c r="A228" s="37">
        <v>43784</v>
      </c>
      <c r="B228" s="38">
        <v>66.44</v>
      </c>
      <c r="C228" s="38">
        <v>1739.49</v>
      </c>
      <c r="D228" s="38">
        <f t="shared" si="9"/>
        <v>685.05382399128121</v>
      </c>
      <c r="E228" s="39">
        <f t="shared" si="10"/>
        <v>-5.0953615631460707</v>
      </c>
      <c r="F228" s="39">
        <f t="shared" si="11"/>
        <v>5.0953615631460707</v>
      </c>
      <c r="G228" s="21"/>
      <c r="H228" s="21"/>
      <c r="I228" s="21"/>
      <c r="J228" s="21"/>
      <c r="K228" s="21"/>
      <c r="L228" s="21"/>
      <c r="M228" s="21"/>
      <c r="O228" s="21"/>
      <c r="P228" s="50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</row>
    <row r="229" spans="1:44" x14ac:dyDescent="0.3">
      <c r="A229" s="37">
        <v>43783</v>
      </c>
      <c r="B229" s="38">
        <v>65.66</v>
      </c>
      <c r="C229" s="38">
        <v>1754.6</v>
      </c>
      <c r="D229" s="38">
        <f t="shared" si="9"/>
        <v>690.14918555442728</v>
      </c>
      <c r="E229" s="39">
        <f t="shared" si="10"/>
        <v>0.2625922998254282</v>
      </c>
      <c r="F229" s="39">
        <f t="shared" si="11"/>
        <v>-0.2625922998254282</v>
      </c>
      <c r="G229" s="21"/>
      <c r="H229" s="21"/>
      <c r="I229" s="21"/>
      <c r="J229" s="21"/>
      <c r="K229" s="21"/>
      <c r="L229" s="21"/>
      <c r="M229" s="21"/>
      <c r="O229" s="21"/>
      <c r="P229" s="50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</row>
    <row r="230" spans="1:44" x14ac:dyDescent="0.3">
      <c r="A230" s="37">
        <v>43782</v>
      </c>
      <c r="B230" s="38">
        <v>66.117500000000007</v>
      </c>
      <c r="C230" s="38">
        <v>1753.11</v>
      </c>
      <c r="D230" s="38">
        <f t="shared" si="9"/>
        <v>689.88659325460185</v>
      </c>
      <c r="E230" s="39">
        <f t="shared" si="10"/>
        <v>-8.8076503264680923</v>
      </c>
      <c r="F230" s="39">
        <f t="shared" si="11"/>
        <v>8.8076503264680923</v>
      </c>
      <c r="G230" s="21"/>
      <c r="H230" s="21"/>
      <c r="I230" s="21"/>
      <c r="J230" s="21"/>
      <c r="K230" s="21"/>
      <c r="L230" s="21"/>
      <c r="M230" s="21"/>
      <c r="O230" s="21"/>
      <c r="P230" s="50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</row>
    <row r="231" spans="1:44" x14ac:dyDescent="0.3">
      <c r="A231" s="37">
        <v>43781</v>
      </c>
      <c r="B231" s="38">
        <v>65.489999999999995</v>
      </c>
      <c r="C231" s="38">
        <v>1778</v>
      </c>
      <c r="D231" s="38">
        <f t="shared" si="9"/>
        <v>698.69424358106994</v>
      </c>
      <c r="E231" s="39">
        <f t="shared" si="10"/>
        <v>2.3101112410173528</v>
      </c>
      <c r="F231" s="39">
        <f t="shared" si="11"/>
        <v>-2.3101112410173528</v>
      </c>
      <c r="G231" s="21"/>
      <c r="H231" s="21"/>
      <c r="I231" s="21"/>
      <c r="J231" s="21"/>
      <c r="K231" s="21"/>
      <c r="L231" s="21"/>
      <c r="M231" s="21"/>
      <c r="O231" s="21"/>
      <c r="P231" s="50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</row>
    <row r="232" spans="1:44" x14ac:dyDescent="0.3">
      <c r="A232" s="37">
        <v>43780</v>
      </c>
      <c r="B232" s="38">
        <v>65.55</v>
      </c>
      <c r="C232" s="38">
        <v>1771.65</v>
      </c>
      <c r="D232" s="38">
        <f t="shared" si="9"/>
        <v>696.38413234005259</v>
      </c>
      <c r="E232" s="39">
        <f t="shared" si="10"/>
        <v>-4.9369953586273141</v>
      </c>
      <c r="F232" s="39">
        <f t="shared" si="11"/>
        <v>4.9369953586273141</v>
      </c>
      <c r="G232" s="21"/>
      <c r="H232" s="21"/>
      <c r="I232" s="21"/>
      <c r="J232" s="21"/>
      <c r="K232" s="21"/>
      <c r="L232" s="21"/>
      <c r="M232" s="21"/>
      <c r="O232" s="21"/>
      <c r="P232" s="50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</row>
    <row r="233" spans="1:44" x14ac:dyDescent="0.3">
      <c r="A233" s="37">
        <v>43777</v>
      </c>
      <c r="B233" s="38">
        <v>65.034999999999997</v>
      </c>
      <c r="C233" s="38">
        <v>1785.88</v>
      </c>
      <c r="D233" s="38">
        <f t="shared" si="9"/>
        <v>701.3211276986799</v>
      </c>
      <c r="E233" s="39">
        <f t="shared" si="10"/>
        <v>-0.74595597885195275</v>
      </c>
      <c r="F233" s="39">
        <f t="shared" si="11"/>
        <v>0.74595597885195275</v>
      </c>
      <c r="G233" s="21"/>
      <c r="H233" s="21"/>
      <c r="I233" s="21"/>
      <c r="J233" s="21"/>
      <c r="K233" s="21"/>
      <c r="L233" s="21"/>
      <c r="M233" s="21"/>
      <c r="O233" s="21"/>
      <c r="P233" s="50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</row>
    <row r="234" spans="1:44" x14ac:dyDescent="0.3">
      <c r="A234" s="37">
        <v>43776</v>
      </c>
      <c r="B234" s="38">
        <v>64.857500000000002</v>
      </c>
      <c r="C234" s="38">
        <v>1788.2</v>
      </c>
      <c r="D234" s="38">
        <f t="shared" si="9"/>
        <v>702.06708367753185</v>
      </c>
      <c r="E234" s="39">
        <f t="shared" si="10"/>
        <v>-2.453963026358565</v>
      </c>
      <c r="F234" s="39">
        <f t="shared" si="11"/>
        <v>2.453963026358565</v>
      </c>
      <c r="G234" s="21"/>
      <c r="H234" s="21"/>
      <c r="I234" s="21"/>
      <c r="J234" s="21"/>
      <c r="K234" s="21"/>
      <c r="L234" s="21"/>
      <c r="M234" s="21"/>
      <c r="O234" s="21"/>
      <c r="P234" s="50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</row>
    <row r="235" spans="1:44" x14ac:dyDescent="0.3">
      <c r="A235" s="37">
        <v>43775</v>
      </c>
      <c r="B235" s="38">
        <v>64.31</v>
      </c>
      <c r="C235" s="38">
        <v>1795.77</v>
      </c>
      <c r="D235" s="38">
        <f t="shared" si="9"/>
        <v>704.52104670389042</v>
      </c>
      <c r="E235" s="39">
        <f t="shared" si="10"/>
        <v>-2.1789959174369642</v>
      </c>
      <c r="F235" s="39">
        <f t="shared" si="11"/>
        <v>2.1789959174369642</v>
      </c>
      <c r="G235" s="21"/>
      <c r="H235" s="21"/>
      <c r="I235" s="21"/>
      <c r="J235" s="21"/>
      <c r="K235" s="21"/>
      <c r="L235" s="21"/>
      <c r="M235" s="21"/>
      <c r="O235" s="21"/>
      <c r="P235" s="50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</row>
    <row r="236" spans="1:44" x14ac:dyDescent="0.3">
      <c r="A236" s="37">
        <v>43774</v>
      </c>
      <c r="B236" s="38">
        <v>64.282499999999999</v>
      </c>
      <c r="C236" s="38">
        <v>1801.71</v>
      </c>
      <c r="D236" s="38">
        <f t="shared" si="9"/>
        <v>706.70004262132738</v>
      </c>
      <c r="E236" s="39">
        <f t="shared" si="10"/>
        <v>-1.1490667505784131</v>
      </c>
      <c r="F236" s="39">
        <f t="shared" si="11"/>
        <v>1.1490667505784131</v>
      </c>
      <c r="G236" s="21"/>
      <c r="H236" s="21"/>
      <c r="I236" s="21"/>
      <c r="J236" s="21"/>
      <c r="K236" s="21"/>
      <c r="L236" s="21"/>
      <c r="M236" s="21"/>
      <c r="O236" s="21"/>
      <c r="P236" s="50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</row>
    <row r="237" spans="1:44" x14ac:dyDescent="0.3">
      <c r="A237" s="37">
        <v>43773</v>
      </c>
      <c r="B237" s="38">
        <v>64.375</v>
      </c>
      <c r="C237" s="38">
        <v>1804.66</v>
      </c>
      <c r="D237" s="38">
        <f t="shared" si="9"/>
        <v>707.8491093719058</v>
      </c>
      <c r="E237" s="39">
        <f t="shared" si="10"/>
        <v>5.1528274391610012</v>
      </c>
      <c r="F237" s="39">
        <f t="shared" si="11"/>
        <v>-5.1528274391610012</v>
      </c>
      <c r="G237" s="21"/>
      <c r="H237" s="21"/>
      <c r="I237" s="21"/>
      <c r="J237" s="21"/>
      <c r="K237" s="21"/>
      <c r="L237" s="21"/>
      <c r="M237" s="21"/>
      <c r="O237" s="21"/>
      <c r="P237" s="50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</row>
    <row r="238" spans="1:44" x14ac:dyDescent="0.3">
      <c r="A238" s="37">
        <v>43770</v>
      </c>
      <c r="B238" s="38">
        <v>63.954999999999998</v>
      </c>
      <c r="C238" s="38">
        <v>1791.44</v>
      </c>
      <c r="D238" s="38">
        <f t="shared" si="9"/>
        <v>702.6962819327448</v>
      </c>
      <c r="E238" s="39">
        <f t="shared" si="10"/>
        <v>6.5773241500531867</v>
      </c>
      <c r="F238" s="39">
        <f t="shared" si="11"/>
        <v>-6.5773241500531867</v>
      </c>
      <c r="G238" s="21"/>
      <c r="H238" s="21"/>
      <c r="I238" s="21"/>
      <c r="J238" s="21"/>
      <c r="K238" s="21"/>
      <c r="L238" s="21"/>
      <c r="M238" s="21"/>
      <c r="O238" s="21"/>
      <c r="P238" s="50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</row>
    <row r="239" spans="1:44" x14ac:dyDescent="0.3">
      <c r="A239" s="37">
        <v>43769</v>
      </c>
      <c r="B239" s="38">
        <v>62.19</v>
      </c>
      <c r="C239" s="38">
        <v>1776.66</v>
      </c>
      <c r="D239" s="38">
        <f t="shared" si="9"/>
        <v>696.11895778269161</v>
      </c>
      <c r="E239" s="39">
        <f t="shared" si="10"/>
        <v>-0.36468383603528309</v>
      </c>
      <c r="F239" s="39">
        <f t="shared" si="11"/>
        <v>0.36468383603528309</v>
      </c>
      <c r="G239" s="21"/>
      <c r="H239" s="21"/>
      <c r="I239" s="21"/>
      <c r="J239" s="21"/>
      <c r="K239" s="21"/>
      <c r="L239" s="21"/>
      <c r="M239" s="21"/>
      <c r="O239" s="21"/>
      <c r="P239" s="50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</row>
    <row r="240" spans="1:44" x14ac:dyDescent="0.3">
      <c r="A240" s="37">
        <v>43768</v>
      </c>
      <c r="B240" s="38">
        <v>60.814999999999998</v>
      </c>
      <c r="C240" s="38">
        <v>1779.99</v>
      </c>
      <c r="D240" s="38">
        <f t="shared" si="9"/>
        <v>696.48364161872689</v>
      </c>
      <c r="E240" s="39">
        <f t="shared" si="10"/>
        <v>6.3845901839449652</v>
      </c>
      <c r="F240" s="39">
        <f t="shared" si="11"/>
        <v>-6.3845901839449652</v>
      </c>
      <c r="G240" s="21"/>
      <c r="H240" s="21"/>
      <c r="I240" s="21"/>
      <c r="J240" s="21"/>
      <c r="K240" s="21"/>
      <c r="L240" s="21"/>
      <c r="M240" s="21"/>
      <c r="O240" s="21"/>
      <c r="P240" s="50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</row>
    <row r="241" spans="1:44" x14ac:dyDescent="0.3">
      <c r="A241" s="37">
        <v>43767</v>
      </c>
      <c r="B241" s="38">
        <v>60.822499999999998</v>
      </c>
      <c r="C241" s="38">
        <v>1762.71</v>
      </c>
      <c r="D241" s="38">
        <f t="shared" si="9"/>
        <v>690.09905143478193</v>
      </c>
      <c r="E241" s="39">
        <f t="shared" si="10"/>
        <v>-6.2208952178399386</v>
      </c>
      <c r="F241" s="39">
        <f t="shared" si="11"/>
        <v>6.2208952178399386</v>
      </c>
      <c r="G241" s="21"/>
      <c r="H241" s="21"/>
      <c r="I241" s="21"/>
      <c r="J241" s="21"/>
      <c r="K241" s="21"/>
      <c r="L241" s="21"/>
      <c r="M241" s="21"/>
      <c r="O241" s="21"/>
      <c r="P241" s="50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</row>
    <row r="242" spans="1:44" x14ac:dyDescent="0.3">
      <c r="A242" s="37">
        <v>43766</v>
      </c>
      <c r="B242" s="38">
        <v>62.262500000000003</v>
      </c>
      <c r="C242" s="38">
        <v>1777.08</v>
      </c>
      <c r="D242" s="38">
        <f t="shared" si="9"/>
        <v>696.31994665262187</v>
      </c>
      <c r="E242" s="39">
        <f t="shared" si="10"/>
        <v>6.2127743143050793</v>
      </c>
      <c r="F242" s="39">
        <f t="shared" si="11"/>
        <v>-6.2127743143050793</v>
      </c>
      <c r="G242" s="21"/>
      <c r="H242" s="21"/>
      <c r="I242" s="21"/>
      <c r="J242" s="21"/>
      <c r="K242" s="21"/>
      <c r="L242" s="21"/>
      <c r="M242" s="21"/>
      <c r="O242" s="21"/>
      <c r="P242" s="50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</row>
    <row r="243" spans="1:44" x14ac:dyDescent="0.3">
      <c r="A243" s="37">
        <v>43763</v>
      </c>
      <c r="B243" s="38">
        <v>61.645000000000003</v>
      </c>
      <c r="C243" s="38">
        <v>1761.33</v>
      </c>
      <c r="D243" s="38">
        <f t="shared" si="9"/>
        <v>690.10717233831679</v>
      </c>
      <c r="E243" s="39">
        <f t="shared" si="10"/>
        <v>-6.7189933024261563</v>
      </c>
      <c r="F243" s="39">
        <f t="shared" si="11"/>
        <v>6.7189933024261563</v>
      </c>
      <c r="G243" s="21"/>
      <c r="H243" s="21"/>
      <c r="I243" s="21"/>
      <c r="J243" s="21"/>
      <c r="K243" s="21"/>
      <c r="L243" s="21"/>
      <c r="M243" s="21"/>
      <c r="O243" s="21"/>
      <c r="P243" s="50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</row>
    <row r="244" spans="1:44" x14ac:dyDescent="0.3">
      <c r="A244" s="37">
        <v>43762</v>
      </c>
      <c r="B244" s="38">
        <v>60.895000000000003</v>
      </c>
      <c r="C244" s="38">
        <v>1780.78</v>
      </c>
      <c r="D244" s="38">
        <f t="shared" si="9"/>
        <v>696.82616564074294</v>
      </c>
      <c r="E244" s="39">
        <f t="shared" si="10"/>
        <v>6.9441121795993013</v>
      </c>
      <c r="F244" s="39">
        <f t="shared" si="11"/>
        <v>-6.9441121795993013</v>
      </c>
      <c r="G244" s="21"/>
      <c r="H244" s="21"/>
      <c r="I244" s="21"/>
      <c r="J244" s="21"/>
      <c r="K244" s="21"/>
      <c r="L244" s="21"/>
      <c r="M244" s="21"/>
      <c r="O244" s="21"/>
      <c r="P244" s="50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</row>
    <row r="245" spans="1:44" x14ac:dyDescent="0.3">
      <c r="A245" s="37">
        <v>43761</v>
      </c>
      <c r="B245" s="38">
        <v>60.795000000000002</v>
      </c>
      <c r="C245" s="38">
        <v>1762.17</v>
      </c>
      <c r="D245" s="38">
        <f t="shared" si="9"/>
        <v>689.88205346114364</v>
      </c>
      <c r="E245" s="39">
        <f t="shared" si="10"/>
        <v>-0.80896810718263623</v>
      </c>
      <c r="F245" s="39">
        <f t="shared" si="11"/>
        <v>0.80896810718263623</v>
      </c>
      <c r="G245" s="21"/>
      <c r="H245" s="21"/>
      <c r="I245" s="21"/>
      <c r="J245" s="21"/>
      <c r="K245" s="21"/>
      <c r="L245" s="21"/>
      <c r="M245" s="21"/>
      <c r="O245" s="21"/>
      <c r="P245" s="50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</row>
    <row r="246" spans="1:44" x14ac:dyDescent="0.3">
      <c r="A246" s="37">
        <v>43760</v>
      </c>
      <c r="B246" s="38">
        <v>59.99</v>
      </c>
      <c r="C246" s="38">
        <v>1765.73</v>
      </c>
      <c r="D246" s="38">
        <f t="shared" si="9"/>
        <v>690.69102156832628</v>
      </c>
      <c r="E246" s="39">
        <f t="shared" si="10"/>
        <v>-7.4558193038745912</v>
      </c>
      <c r="F246" s="39">
        <f t="shared" si="11"/>
        <v>7.4558193038745912</v>
      </c>
      <c r="G246" s="21"/>
      <c r="H246" s="21"/>
      <c r="I246" s="21"/>
      <c r="J246" s="21"/>
      <c r="K246" s="21"/>
      <c r="L246" s="21"/>
      <c r="M246" s="21"/>
      <c r="O246" s="21"/>
      <c r="P246" s="50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</row>
    <row r="247" spans="1:44" x14ac:dyDescent="0.3">
      <c r="A247" s="37">
        <v>43759</v>
      </c>
      <c r="B247" s="38">
        <v>60.127499999999998</v>
      </c>
      <c r="C247" s="38">
        <v>1785.66</v>
      </c>
      <c r="D247" s="38">
        <f t="shared" si="9"/>
        <v>698.14684087220087</v>
      </c>
      <c r="E247" s="39">
        <f t="shared" si="10"/>
        <v>11.054526897440951</v>
      </c>
      <c r="F247" s="39">
        <f t="shared" si="11"/>
        <v>-11.054526897440951</v>
      </c>
      <c r="G247" s="21"/>
      <c r="H247" s="21"/>
      <c r="I247" s="21"/>
      <c r="J247" s="21"/>
      <c r="K247" s="21"/>
      <c r="L247" s="21"/>
      <c r="M247" s="21"/>
      <c r="O247" s="21"/>
      <c r="P247" s="50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</row>
    <row r="248" spans="1:44" x14ac:dyDescent="0.3">
      <c r="A248" s="37">
        <v>43756</v>
      </c>
      <c r="B248" s="38">
        <v>59.102499999999999</v>
      </c>
      <c r="C248" s="38">
        <v>1757.51</v>
      </c>
      <c r="D248" s="38">
        <f t="shared" si="9"/>
        <v>687.09231397475992</v>
      </c>
      <c r="E248" s="39">
        <f t="shared" si="10"/>
        <v>-10.903426726814018</v>
      </c>
      <c r="F248" s="39">
        <f t="shared" si="11"/>
        <v>10.903426726814018</v>
      </c>
      <c r="G248" s="21"/>
      <c r="H248" s="21"/>
      <c r="I248" s="21"/>
      <c r="J248" s="21"/>
      <c r="K248" s="21"/>
      <c r="L248" s="21"/>
      <c r="M248" s="21"/>
      <c r="O248" s="21"/>
      <c r="P248" s="50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</row>
    <row r="249" spans="1:44" x14ac:dyDescent="0.3">
      <c r="A249" s="37">
        <v>43755</v>
      </c>
      <c r="B249" s="38">
        <v>58.82</v>
      </c>
      <c r="C249" s="38">
        <v>1787.48</v>
      </c>
      <c r="D249" s="38">
        <f t="shared" si="9"/>
        <v>697.99574070157394</v>
      </c>
      <c r="E249" s="39">
        <f t="shared" si="10"/>
        <v>3.8593904313404437</v>
      </c>
      <c r="F249" s="39">
        <f t="shared" si="11"/>
        <v>-3.8593904313404437</v>
      </c>
      <c r="G249" s="21"/>
      <c r="H249" s="21"/>
      <c r="I249" s="21"/>
      <c r="J249" s="21"/>
      <c r="K249" s="21"/>
      <c r="L249" s="21"/>
      <c r="M249" s="21"/>
      <c r="O249" s="21"/>
      <c r="P249" s="50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</row>
    <row r="250" spans="1:44" x14ac:dyDescent="0.3">
      <c r="A250" s="37">
        <v>43754</v>
      </c>
      <c r="B250" s="38">
        <v>58.592500000000001</v>
      </c>
      <c r="C250" s="38">
        <v>1777.43</v>
      </c>
      <c r="D250" s="38">
        <f t="shared" si="9"/>
        <v>694.13635027023349</v>
      </c>
      <c r="E250" s="39">
        <f t="shared" si="10"/>
        <v>3.5663251781539884</v>
      </c>
      <c r="F250" s="39">
        <f t="shared" si="11"/>
        <v>-3.5663251781539884</v>
      </c>
      <c r="G250" s="21"/>
      <c r="H250" s="21"/>
      <c r="I250" s="21"/>
      <c r="J250" s="21"/>
      <c r="K250" s="21"/>
      <c r="L250" s="21"/>
      <c r="M250" s="21"/>
      <c r="O250" s="21"/>
      <c r="P250" s="50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</row>
    <row r="251" spans="1:44" x14ac:dyDescent="0.3">
      <c r="A251" s="37">
        <v>43753</v>
      </c>
      <c r="B251" s="38">
        <v>58.83</v>
      </c>
      <c r="C251" s="38">
        <v>1767.38</v>
      </c>
      <c r="D251" s="38">
        <f t="shared" si="9"/>
        <v>690.5700250920795</v>
      </c>
      <c r="E251" s="39">
        <f t="shared" si="10"/>
        <v>11.357169766790548</v>
      </c>
      <c r="F251" s="39">
        <f t="shared" si="11"/>
        <v>-11.357169766790548</v>
      </c>
      <c r="G251" s="21"/>
      <c r="H251" s="21"/>
      <c r="I251" s="21"/>
      <c r="J251" s="21"/>
      <c r="K251" s="21"/>
      <c r="L251" s="21"/>
      <c r="M251" s="21"/>
      <c r="O251" s="21"/>
      <c r="P251" s="50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</row>
    <row r="252" spans="1:44" x14ac:dyDescent="0.3">
      <c r="A252" s="37">
        <v>43752</v>
      </c>
      <c r="B252" s="38">
        <v>58.967500000000001</v>
      </c>
      <c r="C252" s="38">
        <v>1736.43</v>
      </c>
      <c r="D252" s="38">
        <f t="shared" si="9"/>
        <v>679.21285532528896</v>
      </c>
      <c r="E252" s="39">
        <f t="shared" si="10"/>
        <v>1.6140111002300728</v>
      </c>
      <c r="F252" s="39">
        <f t="shared" si="11"/>
        <v>-1.6140111002300728</v>
      </c>
      <c r="G252" s="21"/>
      <c r="H252" s="21"/>
      <c r="I252" s="21"/>
      <c r="J252" s="21"/>
      <c r="K252" s="21"/>
      <c r="L252" s="21"/>
      <c r="M252" s="21"/>
      <c r="O252" s="21"/>
      <c r="P252" s="50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</row>
    <row r="253" spans="1:44" x14ac:dyDescent="0.3">
      <c r="A253" s="37">
        <v>43749</v>
      </c>
      <c r="B253" s="38">
        <v>59.052500000000002</v>
      </c>
      <c r="C253" s="38">
        <v>1731.92</v>
      </c>
      <c r="D253" s="38">
        <f t="shared" si="9"/>
        <v>677.59884422505888</v>
      </c>
      <c r="E253" s="39">
        <f t="shared" si="10"/>
        <v>5.2755892155236097</v>
      </c>
      <c r="F253" s="39">
        <f t="shared" si="11"/>
        <v>-5.2755892155236097</v>
      </c>
      <c r="G253" s="21"/>
      <c r="H253" s="21"/>
      <c r="I253" s="21"/>
      <c r="J253" s="21"/>
      <c r="K253" s="21"/>
      <c r="L253" s="21"/>
      <c r="M253" s="21"/>
      <c r="O253" s="21"/>
      <c r="P253" s="50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</row>
    <row r="254" spans="1:44" x14ac:dyDescent="0.3">
      <c r="A254" s="37">
        <v>43748</v>
      </c>
      <c r="B254" s="38">
        <v>57.522500000000001</v>
      </c>
      <c r="C254" s="38">
        <v>1720.26</v>
      </c>
      <c r="D254" s="38">
        <f t="shared" si="9"/>
        <v>672.32325500953527</v>
      </c>
      <c r="E254" s="39">
        <f t="shared" si="10"/>
        <v>-0.15753159849282383</v>
      </c>
      <c r="F254" s="39">
        <f t="shared" si="11"/>
        <v>0.15753159849282383</v>
      </c>
      <c r="G254" s="21"/>
      <c r="H254" s="21"/>
      <c r="I254" s="21"/>
      <c r="J254" s="21"/>
      <c r="K254" s="21"/>
      <c r="L254" s="21"/>
      <c r="M254" s="21"/>
      <c r="O254" s="21"/>
      <c r="P254" s="50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</row>
    <row r="255" spans="1:44" x14ac:dyDescent="0.3">
      <c r="A255" s="37">
        <v>43747</v>
      </c>
      <c r="B255" s="38">
        <v>56.7575</v>
      </c>
      <c r="C255" s="38">
        <v>1721.99</v>
      </c>
      <c r="D255" s="38">
        <f t="shared" si="9"/>
        <v>672.4807866080281</v>
      </c>
      <c r="E255" s="39">
        <f t="shared" si="10"/>
        <v>6.5079032934473844</v>
      </c>
      <c r="F255" s="39">
        <f t="shared" si="11"/>
        <v>-6.5079032934473844</v>
      </c>
      <c r="G255" s="21"/>
      <c r="H255" s="21"/>
      <c r="I255" s="21"/>
      <c r="J255" s="21"/>
      <c r="K255" s="21"/>
      <c r="L255" s="21"/>
      <c r="M255" s="21"/>
      <c r="O255" s="21"/>
      <c r="P255" s="50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</row>
    <row r="256" spans="1:44" x14ac:dyDescent="0.3">
      <c r="A256" s="37">
        <v>43746</v>
      </c>
      <c r="B256" s="38">
        <v>56.1</v>
      </c>
      <c r="C256" s="38">
        <v>1705.51</v>
      </c>
      <c r="D256" s="38">
        <f t="shared" si="9"/>
        <v>665.97288331458071</v>
      </c>
      <c r="E256" s="39">
        <f t="shared" si="10"/>
        <v>-10.45788552548288</v>
      </c>
      <c r="F256" s="39">
        <f t="shared" si="11"/>
        <v>10.45788552548288</v>
      </c>
      <c r="G256" s="21"/>
      <c r="H256" s="21"/>
      <c r="I256" s="21"/>
      <c r="J256" s="21"/>
      <c r="K256" s="21"/>
      <c r="L256" s="21"/>
      <c r="M256" s="21"/>
      <c r="O256" s="21"/>
      <c r="P256" s="50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</row>
    <row r="257" spans="1:44" x14ac:dyDescent="0.3">
      <c r="A257" s="37">
        <v>43745</v>
      </c>
      <c r="B257" s="38">
        <v>56.765000000000001</v>
      </c>
      <c r="C257" s="38">
        <v>1732.66</v>
      </c>
      <c r="D257" s="38">
        <f t="shared" si="9"/>
        <v>676.43076884006359</v>
      </c>
      <c r="E257" s="39">
        <f t="shared" si="10"/>
        <v>-2.5766893861504059</v>
      </c>
      <c r="F257" s="39">
        <f t="shared" si="11"/>
        <v>2.5766893861504059</v>
      </c>
      <c r="G257" s="21"/>
      <c r="H257" s="21"/>
      <c r="I257" s="21"/>
      <c r="J257" s="21"/>
      <c r="K257" s="21"/>
      <c r="L257" s="21"/>
      <c r="M257" s="21"/>
      <c r="O257" s="21"/>
      <c r="P257" s="50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</row>
    <row r="258" spans="1:44" x14ac:dyDescent="0.3">
      <c r="A258" s="37">
        <v>43742</v>
      </c>
      <c r="B258" s="38">
        <v>56.752499999999998</v>
      </c>
      <c r="C258" s="38">
        <v>1739.65</v>
      </c>
      <c r="D258" s="38">
        <f t="shared" ref="D258:D321" si="12">B258*$I$1+C258*$I$2</f>
        <v>679.007458226214</v>
      </c>
      <c r="E258" s="39">
        <f t="shared" ref="E258:E321" si="13">D258-D259</f>
        <v>6.6066337059626221</v>
      </c>
      <c r="F258" s="39">
        <f t="shared" ref="F258:F321" si="14">-E258</f>
        <v>-6.6066337059626221</v>
      </c>
      <c r="G258" s="21"/>
      <c r="H258" s="21"/>
      <c r="I258" s="21"/>
      <c r="J258" s="21"/>
      <c r="K258" s="21"/>
      <c r="L258" s="21"/>
      <c r="M258" s="21"/>
      <c r="O258" s="21"/>
      <c r="P258" s="50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</row>
    <row r="259" spans="1:44" x14ac:dyDescent="0.3">
      <c r="A259" s="37">
        <v>43741</v>
      </c>
      <c r="B259" s="38">
        <v>55.204999999999998</v>
      </c>
      <c r="C259" s="38">
        <v>1724.42</v>
      </c>
      <c r="D259" s="38">
        <f t="shared" si="12"/>
        <v>672.40082452025138</v>
      </c>
      <c r="E259" s="39">
        <f t="shared" si="13"/>
        <v>4.4305917410157463</v>
      </c>
      <c r="F259" s="39">
        <f t="shared" si="14"/>
        <v>-4.4305917410157463</v>
      </c>
      <c r="G259" s="21"/>
      <c r="H259" s="21"/>
      <c r="I259" s="21"/>
      <c r="J259" s="21"/>
      <c r="K259" s="21"/>
      <c r="L259" s="21"/>
      <c r="M259" s="21"/>
      <c r="O259" s="21"/>
      <c r="P259" s="50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</row>
    <row r="260" spans="1:44" x14ac:dyDescent="0.3">
      <c r="A260" s="37">
        <v>43740</v>
      </c>
      <c r="B260" s="38">
        <v>54.74</v>
      </c>
      <c r="C260" s="38">
        <v>1713.23</v>
      </c>
      <c r="D260" s="38">
        <f t="shared" si="12"/>
        <v>667.97023277923563</v>
      </c>
      <c r="E260" s="39">
        <f t="shared" si="13"/>
        <v>-9.1769169191696847</v>
      </c>
      <c r="F260" s="39">
        <f t="shared" si="14"/>
        <v>9.1769169191696847</v>
      </c>
      <c r="G260" s="21"/>
      <c r="H260" s="21"/>
      <c r="I260" s="21"/>
      <c r="J260" s="21"/>
      <c r="K260" s="21"/>
      <c r="L260" s="21"/>
      <c r="M260" s="21"/>
      <c r="O260" s="21"/>
      <c r="P260" s="50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</row>
    <row r="261" spans="1:44" x14ac:dyDescent="0.3">
      <c r="A261" s="37">
        <v>43739</v>
      </c>
      <c r="B261" s="38">
        <v>56.147500000000001</v>
      </c>
      <c r="C261" s="38">
        <v>1735.65</v>
      </c>
      <c r="D261" s="38">
        <f t="shared" si="12"/>
        <v>677.14714969840531</v>
      </c>
      <c r="E261" s="39">
        <f t="shared" si="13"/>
        <v>1.5528603710208699E-3</v>
      </c>
      <c r="F261" s="39">
        <f t="shared" si="14"/>
        <v>-1.5528603710208699E-3</v>
      </c>
      <c r="G261" s="21"/>
      <c r="H261" s="21"/>
      <c r="I261" s="21"/>
      <c r="J261" s="21"/>
      <c r="K261" s="21"/>
      <c r="L261" s="21"/>
      <c r="M261" s="21"/>
      <c r="O261" s="21"/>
      <c r="P261" s="50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</row>
    <row r="262" spans="1:44" x14ac:dyDescent="0.3">
      <c r="A262" s="37">
        <v>43738</v>
      </c>
      <c r="B262" s="38">
        <v>55.9925</v>
      </c>
      <c r="C262" s="38">
        <v>1735.91</v>
      </c>
      <c r="D262" s="38">
        <f t="shared" si="12"/>
        <v>677.14559683803429</v>
      </c>
      <c r="E262" s="39">
        <f t="shared" si="13"/>
        <v>4.679051537945611</v>
      </c>
      <c r="F262" s="39">
        <f t="shared" si="14"/>
        <v>-4.679051537945611</v>
      </c>
      <c r="G262" s="21"/>
      <c r="H262" s="21"/>
      <c r="I262" s="21"/>
      <c r="J262" s="21"/>
      <c r="K262" s="21"/>
      <c r="L262" s="21"/>
      <c r="M262" s="21"/>
      <c r="O262" s="21"/>
      <c r="P262" s="50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</row>
    <row r="263" spans="1:44" x14ac:dyDescent="0.3">
      <c r="A263" s="37">
        <v>43735</v>
      </c>
      <c r="B263" s="38">
        <v>54.704999999999998</v>
      </c>
      <c r="C263" s="38">
        <v>1725.45</v>
      </c>
      <c r="D263" s="38">
        <f t="shared" si="12"/>
        <v>672.46654530008868</v>
      </c>
      <c r="E263" s="39">
        <f t="shared" si="13"/>
        <v>-5.4893246491835725</v>
      </c>
      <c r="F263" s="39">
        <f t="shared" si="14"/>
        <v>5.4893246491835725</v>
      </c>
      <c r="G263" s="21"/>
      <c r="H263" s="21"/>
      <c r="I263" s="21"/>
      <c r="J263" s="21"/>
      <c r="K263" s="21"/>
      <c r="L263" s="21"/>
      <c r="M263" s="21"/>
      <c r="O263" s="21"/>
      <c r="P263" s="50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</row>
    <row r="264" spans="1:44" x14ac:dyDescent="0.3">
      <c r="A264" s="37">
        <v>43734</v>
      </c>
      <c r="B264" s="38">
        <v>54.972499999999997</v>
      </c>
      <c r="C264" s="38">
        <v>1739.84</v>
      </c>
      <c r="D264" s="38">
        <f t="shared" si="12"/>
        <v>677.95586994927226</v>
      </c>
      <c r="E264" s="39">
        <f t="shared" si="13"/>
        <v>-10.713859212620264</v>
      </c>
      <c r="F264" s="39">
        <f t="shared" si="14"/>
        <v>10.713859212620264</v>
      </c>
      <c r="G264" s="21"/>
      <c r="H264" s="21"/>
      <c r="I264" s="21"/>
      <c r="J264" s="21"/>
      <c r="K264" s="21"/>
      <c r="L264" s="21"/>
      <c r="M264" s="21"/>
      <c r="O264" s="21"/>
      <c r="P264" s="50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</row>
    <row r="265" spans="1:44" x14ac:dyDescent="0.3">
      <c r="A265" s="37">
        <v>43733</v>
      </c>
      <c r="B265" s="38">
        <v>55.2575</v>
      </c>
      <c r="C265" s="38">
        <v>1768.33</v>
      </c>
      <c r="D265" s="38">
        <f t="shared" si="12"/>
        <v>688.66972916189252</v>
      </c>
      <c r="E265" s="39">
        <f t="shared" si="13"/>
        <v>10.40760985891302</v>
      </c>
      <c r="F265" s="39">
        <f t="shared" si="14"/>
        <v>-10.40760985891302</v>
      </c>
      <c r="G265" s="21"/>
      <c r="H265" s="21"/>
      <c r="I265" s="21"/>
      <c r="J265" s="21"/>
      <c r="K265" s="21"/>
      <c r="L265" s="21"/>
      <c r="M265" s="21"/>
      <c r="O265" s="21"/>
      <c r="P265" s="50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</row>
    <row r="266" spans="1:44" x14ac:dyDescent="0.3">
      <c r="A266" s="37">
        <v>43732</v>
      </c>
      <c r="B266" s="38">
        <v>54.42</v>
      </c>
      <c r="C266" s="38">
        <v>1741.61</v>
      </c>
      <c r="D266" s="38">
        <f t="shared" si="12"/>
        <v>678.2621193029795</v>
      </c>
      <c r="E266" s="39">
        <f t="shared" si="13"/>
        <v>-16.318335600216074</v>
      </c>
      <c r="F266" s="39">
        <f t="shared" si="14"/>
        <v>16.318335600216074</v>
      </c>
      <c r="G266" s="21"/>
      <c r="H266" s="21"/>
      <c r="I266" s="21"/>
      <c r="J266" s="21"/>
      <c r="K266" s="21"/>
      <c r="L266" s="21"/>
      <c r="M266" s="21"/>
      <c r="O266" s="21"/>
      <c r="P266" s="50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</row>
    <row r="267" spans="1:44" x14ac:dyDescent="0.3">
      <c r="A267" s="37">
        <v>43731</v>
      </c>
      <c r="B267" s="38">
        <v>54.68</v>
      </c>
      <c r="C267" s="38">
        <v>1785.3</v>
      </c>
      <c r="D267" s="38">
        <f t="shared" si="12"/>
        <v>694.58045490319557</v>
      </c>
      <c r="E267" s="39">
        <f t="shared" si="13"/>
        <v>-3.1200176486061082</v>
      </c>
      <c r="F267" s="39">
        <f t="shared" si="14"/>
        <v>3.1200176486061082</v>
      </c>
      <c r="G267" s="21"/>
      <c r="H267" s="21"/>
      <c r="I267" s="21"/>
      <c r="J267" s="21"/>
      <c r="K267" s="21"/>
      <c r="L267" s="21"/>
      <c r="M267" s="21"/>
      <c r="O267" s="21"/>
      <c r="P267" s="50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</row>
    <row r="268" spans="1:44" x14ac:dyDescent="0.3">
      <c r="A268" s="37">
        <v>43728</v>
      </c>
      <c r="B268" s="38">
        <v>54.432499999999997</v>
      </c>
      <c r="C268" s="38">
        <v>1794.16</v>
      </c>
      <c r="D268" s="38">
        <f t="shared" si="12"/>
        <v>697.70047255180168</v>
      </c>
      <c r="E268" s="39">
        <f t="shared" si="13"/>
        <v>-10.617948752307825</v>
      </c>
      <c r="F268" s="39">
        <f t="shared" si="14"/>
        <v>10.617948752307825</v>
      </c>
      <c r="G268" s="21"/>
      <c r="H268" s="21"/>
      <c r="I268" s="21"/>
      <c r="J268" s="21"/>
      <c r="K268" s="21"/>
      <c r="L268" s="21"/>
      <c r="M268" s="21"/>
      <c r="O268" s="21"/>
      <c r="P268" s="50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</row>
    <row r="269" spans="1:44" x14ac:dyDescent="0.3">
      <c r="A269" s="37">
        <v>43727</v>
      </c>
      <c r="B269" s="38">
        <v>55.24</v>
      </c>
      <c r="C269" s="38">
        <v>1821.5</v>
      </c>
      <c r="D269" s="38">
        <f t="shared" si="12"/>
        <v>708.31842130410951</v>
      </c>
      <c r="E269" s="39">
        <f t="shared" si="13"/>
        <v>1.2086115055024038</v>
      </c>
      <c r="F269" s="39">
        <f t="shared" si="14"/>
        <v>-1.2086115055024038</v>
      </c>
      <c r="G269" s="21"/>
      <c r="H269" s="21"/>
      <c r="I269" s="21"/>
      <c r="J269" s="21"/>
      <c r="K269" s="21"/>
      <c r="L269" s="21"/>
      <c r="M269" s="21"/>
      <c r="O269" s="21"/>
      <c r="P269" s="50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</row>
    <row r="270" spans="1:44" x14ac:dyDescent="0.3">
      <c r="A270" s="37">
        <v>43726</v>
      </c>
      <c r="B270" s="38">
        <v>55.692500000000003</v>
      </c>
      <c r="C270" s="38">
        <v>1817.46</v>
      </c>
      <c r="D270" s="38">
        <f t="shared" si="12"/>
        <v>707.1098097986071</v>
      </c>
      <c r="E270" s="39">
        <f t="shared" si="13"/>
        <v>-1.5558851457105902</v>
      </c>
      <c r="F270" s="39">
        <f t="shared" si="14"/>
        <v>1.5558851457105902</v>
      </c>
      <c r="G270" s="21"/>
      <c r="H270" s="21"/>
      <c r="I270" s="21"/>
      <c r="J270" s="21"/>
      <c r="K270" s="21"/>
      <c r="L270" s="21"/>
      <c r="M270" s="21"/>
      <c r="O270" s="21"/>
      <c r="P270" s="50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</row>
    <row r="271" spans="1:44" x14ac:dyDescent="0.3">
      <c r="A271" s="37">
        <v>43725</v>
      </c>
      <c r="B271" s="38">
        <v>55.174999999999997</v>
      </c>
      <c r="C271" s="38">
        <v>1822.55</v>
      </c>
      <c r="D271" s="38">
        <f t="shared" si="12"/>
        <v>708.66569494431769</v>
      </c>
      <c r="E271" s="39">
        <f t="shared" si="13"/>
        <v>5.5651036048615197</v>
      </c>
      <c r="F271" s="39">
        <f t="shared" si="14"/>
        <v>-5.5651036048615197</v>
      </c>
      <c r="G271" s="21"/>
      <c r="H271" s="21"/>
      <c r="I271" s="21"/>
      <c r="J271" s="21"/>
      <c r="K271" s="21"/>
      <c r="L271" s="21"/>
      <c r="M271" s="21"/>
      <c r="O271" s="21"/>
      <c r="P271" s="50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</row>
    <row r="272" spans="1:44" x14ac:dyDescent="0.3">
      <c r="A272" s="37">
        <v>43724</v>
      </c>
      <c r="B272" s="38">
        <v>54.975000000000001</v>
      </c>
      <c r="C272" s="38">
        <v>1807.84</v>
      </c>
      <c r="D272" s="38">
        <f t="shared" si="12"/>
        <v>703.10059133945617</v>
      </c>
      <c r="E272" s="39">
        <f t="shared" si="13"/>
        <v>-11.465996267369746</v>
      </c>
      <c r="F272" s="39">
        <f t="shared" si="14"/>
        <v>11.465996267369746</v>
      </c>
      <c r="G272" s="21"/>
      <c r="H272" s="21"/>
      <c r="I272" s="21"/>
      <c r="J272" s="21"/>
      <c r="K272" s="21"/>
      <c r="L272" s="21"/>
      <c r="M272" s="21"/>
      <c r="O272" s="21"/>
      <c r="P272" s="50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</row>
    <row r="273" spans="1:44" x14ac:dyDescent="0.3">
      <c r="A273" s="37">
        <v>43721</v>
      </c>
      <c r="B273" s="38">
        <v>54.6875</v>
      </c>
      <c r="C273" s="38">
        <v>1839.34</v>
      </c>
      <c r="D273" s="38">
        <f t="shared" si="12"/>
        <v>714.56658760682592</v>
      </c>
      <c r="E273" s="39">
        <f t="shared" si="13"/>
        <v>-2.2396561268008099</v>
      </c>
      <c r="F273" s="39">
        <f t="shared" si="14"/>
        <v>2.2396561268008099</v>
      </c>
      <c r="G273" s="21"/>
      <c r="H273" s="21"/>
      <c r="I273" s="21"/>
      <c r="J273" s="21"/>
      <c r="K273" s="21"/>
      <c r="L273" s="21"/>
      <c r="M273" s="21"/>
      <c r="O273" s="21"/>
      <c r="P273" s="50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</row>
    <row r="274" spans="1:44" x14ac:dyDescent="0.3">
      <c r="A274" s="37">
        <v>43720</v>
      </c>
      <c r="B274" s="38">
        <v>55.7712</v>
      </c>
      <c r="C274" s="38">
        <v>1843.55</v>
      </c>
      <c r="D274" s="38">
        <f t="shared" si="12"/>
        <v>716.80624373362673</v>
      </c>
      <c r="E274" s="39">
        <f t="shared" si="13"/>
        <v>7.5225037698999131</v>
      </c>
      <c r="F274" s="39">
        <f t="shared" si="14"/>
        <v>-7.5225037698999131</v>
      </c>
      <c r="G274" s="21"/>
      <c r="H274" s="21"/>
      <c r="I274" s="21"/>
      <c r="J274" s="21"/>
      <c r="K274" s="21"/>
      <c r="L274" s="21"/>
      <c r="M274" s="21"/>
      <c r="O274" s="21"/>
      <c r="P274" s="50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</row>
    <row r="275" spans="1:44" x14ac:dyDescent="0.3">
      <c r="A275" s="37">
        <v>43719</v>
      </c>
      <c r="B275" s="38">
        <v>55.897500000000001</v>
      </c>
      <c r="C275" s="38">
        <v>1822.99</v>
      </c>
      <c r="D275" s="38">
        <f t="shared" si="12"/>
        <v>709.28373996372682</v>
      </c>
      <c r="E275" s="39">
        <f t="shared" si="13"/>
        <v>1.9877971630935463</v>
      </c>
      <c r="F275" s="39">
        <f t="shared" si="14"/>
        <v>-1.9877971630935463</v>
      </c>
      <c r="G275" s="21"/>
      <c r="H275" s="21"/>
      <c r="I275" s="21"/>
      <c r="J275" s="21"/>
      <c r="K275" s="21"/>
      <c r="L275" s="21"/>
      <c r="M275" s="21"/>
      <c r="O275" s="21"/>
      <c r="P275" s="50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</row>
    <row r="276" spans="1:44" x14ac:dyDescent="0.3">
      <c r="A276" s="37">
        <v>43718</v>
      </c>
      <c r="B276" s="38">
        <v>54.174999999999997</v>
      </c>
      <c r="C276" s="38">
        <v>1820.55</v>
      </c>
      <c r="D276" s="38">
        <f t="shared" si="12"/>
        <v>707.29594280063327</v>
      </c>
      <c r="E276" s="39">
        <f t="shared" si="13"/>
        <v>-3.5946913826725222</v>
      </c>
      <c r="F276" s="39">
        <f t="shared" si="14"/>
        <v>3.5946913826725222</v>
      </c>
      <c r="G276" s="21"/>
      <c r="H276" s="21"/>
      <c r="I276" s="21"/>
      <c r="J276" s="21"/>
      <c r="K276" s="21"/>
      <c r="L276" s="21"/>
      <c r="M276" s="21"/>
      <c r="O276" s="21"/>
      <c r="P276" s="50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</row>
    <row r="277" spans="1:44" x14ac:dyDescent="0.3">
      <c r="A277" s="37">
        <v>43717</v>
      </c>
      <c r="B277" s="38">
        <v>53.542499999999997</v>
      </c>
      <c r="C277" s="38">
        <v>1831.35</v>
      </c>
      <c r="D277" s="38">
        <f t="shared" si="12"/>
        <v>710.89063418330579</v>
      </c>
      <c r="E277" s="39">
        <f t="shared" si="13"/>
        <v>-0.65528324304659691</v>
      </c>
      <c r="F277" s="39">
        <f t="shared" si="14"/>
        <v>0.65528324304659691</v>
      </c>
      <c r="G277" s="21"/>
      <c r="H277" s="21"/>
      <c r="I277" s="21"/>
      <c r="J277" s="21"/>
      <c r="K277" s="21"/>
      <c r="L277" s="21"/>
      <c r="M277" s="21"/>
      <c r="O277" s="21"/>
      <c r="P277" s="50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</row>
    <row r="278" spans="1:44" x14ac:dyDescent="0.3">
      <c r="A278" s="37">
        <v>43714</v>
      </c>
      <c r="B278" s="38">
        <v>53.314999999999998</v>
      </c>
      <c r="C278" s="38">
        <v>1833.51</v>
      </c>
      <c r="D278" s="38">
        <f t="shared" si="12"/>
        <v>711.54591742635239</v>
      </c>
      <c r="E278" s="39">
        <f t="shared" si="13"/>
        <v>-2.6690641952465057</v>
      </c>
      <c r="F278" s="39">
        <f t="shared" si="14"/>
        <v>2.6690641952465057</v>
      </c>
      <c r="G278" s="21"/>
      <c r="H278" s="21"/>
      <c r="I278" s="21"/>
      <c r="J278" s="21"/>
      <c r="K278" s="21"/>
      <c r="L278" s="21"/>
      <c r="M278" s="21"/>
      <c r="O278" s="21"/>
      <c r="P278" s="50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</row>
    <row r="279" spans="1:44" x14ac:dyDescent="0.3">
      <c r="A279" s="37">
        <v>43713</v>
      </c>
      <c r="B279" s="38">
        <v>53.32</v>
      </c>
      <c r="C279" s="38">
        <v>1840.72</v>
      </c>
      <c r="D279" s="38">
        <f t="shared" si="12"/>
        <v>714.21498162159889</v>
      </c>
      <c r="E279" s="39">
        <f t="shared" si="13"/>
        <v>15.471489394829291</v>
      </c>
      <c r="F279" s="39">
        <f t="shared" si="14"/>
        <v>-15.471489394829291</v>
      </c>
      <c r="G279" s="21"/>
      <c r="H279" s="21"/>
      <c r="I279" s="21"/>
      <c r="J279" s="21"/>
      <c r="K279" s="21"/>
      <c r="L279" s="21"/>
      <c r="M279" s="21"/>
      <c r="O279" s="21"/>
      <c r="P279" s="50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</row>
    <row r="280" spans="1:44" x14ac:dyDescent="0.3">
      <c r="A280" s="37">
        <v>43712</v>
      </c>
      <c r="B280" s="38">
        <v>52.297499999999999</v>
      </c>
      <c r="C280" s="38">
        <v>1800.62</v>
      </c>
      <c r="D280" s="38">
        <f t="shared" si="12"/>
        <v>698.7434922267696</v>
      </c>
      <c r="E280" s="39">
        <f t="shared" si="13"/>
        <v>4.5358193635537418</v>
      </c>
      <c r="F280" s="39">
        <f t="shared" si="14"/>
        <v>-4.5358193635537418</v>
      </c>
      <c r="G280" s="21"/>
      <c r="H280" s="21"/>
      <c r="I280" s="21"/>
      <c r="J280" s="21"/>
      <c r="K280" s="21"/>
      <c r="L280" s="21"/>
      <c r="M280" s="21"/>
      <c r="O280" s="21"/>
      <c r="P280" s="50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</row>
    <row r="281" spans="1:44" x14ac:dyDescent="0.3">
      <c r="A281" s="37">
        <v>43711</v>
      </c>
      <c r="B281" s="38">
        <v>51.424999999999997</v>
      </c>
      <c r="C281" s="38">
        <v>1789.84</v>
      </c>
      <c r="D281" s="38">
        <f t="shared" si="12"/>
        <v>694.20767286321586</v>
      </c>
      <c r="E281" s="39">
        <f t="shared" si="13"/>
        <v>4.531153176124576</v>
      </c>
      <c r="F281" s="39">
        <f t="shared" si="14"/>
        <v>-4.531153176124576</v>
      </c>
      <c r="G281" s="21"/>
      <c r="H281" s="21"/>
      <c r="I281" s="21"/>
      <c r="J281" s="21"/>
      <c r="K281" s="21"/>
      <c r="L281" s="21"/>
      <c r="M281" s="21"/>
      <c r="O281" s="21"/>
      <c r="P281" s="50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</row>
    <row r="282" spans="1:44" x14ac:dyDescent="0.3">
      <c r="A282" s="37">
        <v>43710</v>
      </c>
      <c r="B282" s="38">
        <v>52.185000000000002</v>
      </c>
      <c r="C282" s="38">
        <v>1776.29</v>
      </c>
      <c r="D282" s="38">
        <f t="shared" si="12"/>
        <v>689.67651968709129</v>
      </c>
      <c r="E282" s="39">
        <f t="shared" si="13"/>
        <v>0</v>
      </c>
      <c r="F282" s="39">
        <f t="shared" si="14"/>
        <v>0</v>
      </c>
      <c r="G282" s="21"/>
      <c r="H282" s="21"/>
      <c r="I282" s="21"/>
      <c r="J282" s="21"/>
      <c r="K282" s="21"/>
      <c r="L282" s="21"/>
      <c r="M282" s="21"/>
      <c r="O282" s="21"/>
      <c r="P282" s="50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</row>
    <row r="283" spans="1:44" x14ac:dyDescent="0.3">
      <c r="A283" s="37">
        <v>43707</v>
      </c>
      <c r="B283" s="38">
        <v>52.185000000000002</v>
      </c>
      <c r="C283" s="38">
        <v>1776.29</v>
      </c>
      <c r="D283" s="38">
        <f t="shared" si="12"/>
        <v>689.67651968709129</v>
      </c>
      <c r="E283" s="39">
        <f t="shared" si="13"/>
        <v>-3.7807359029511645</v>
      </c>
      <c r="F283" s="39">
        <f t="shared" si="14"/>
        <v>3.7807359029511645</v>
      </c>
      <c r="G283" s="21"/>
      <c r="H283" s="21"/>
      <c r="I283" s="21"/>
      <c r="J283" s="21"/>
      <c r="K283" s="21"/>
      <c r="L283" s="21"/>
      <c r="M283" s="21"/>
      <c r="O283" s="21"/>
      <c r="P283" s="50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</row>
    <row r="284" spans="1:44" x14ac:dyDescent="0.3">
      <c r="A284" s="37">
        <v>43706</v>
      </c>
      <c r="B284" s="38">
        <v>52.252499999999998</v>
      </c>
      <c r="C284" s="38">
        <v>1786.4</v>
      </c>
      <c r="D284" s="38">
        <f t="shared" si="12"/>
        <v>693.45725559004245</v>
      </c>
      <c r="E284" s="39">
        <f t="shared" si="13"/>
        <v>8.7383256176052555</v>
      </c>
      <c r="F284" s="39">
        <f t="shared" si="14"/>
        <v>-8.7383256176052555</v>
      </c>
      <c r="G284" s="21"/>
      <c r="H284" s="21"/>
      <c r="I284" s="21"/>
      <c r="J284" s="21"/>
      <c r="K284" s="21"/>
      <c r="L284" s="21"/>
      <c r="M284" s="21"/>
      <c r="O284" s="21"/>
      <c r="P284" s="50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</row>
    <row r="285" spans="1:44" x14ac:dyDescent="0.3">
      <c r="A285" s="37">
        <v>43705</v>
      </c>
      <c r="B285" s="38">
        <v>51.3825</v>
      </c>
      <c r="C285" s="38">
        <v>1764.25</v>
      </c>
      <c r="D285" s="38">
        <f t="shared" si="12"/>
        <v>684.71892997243719</v>
      </c>
      <c r="E285" s="39">
        <f t="shared" si="13"/>
        <v>1.1106600785045657</v>
      </c>
      <c r="F285" s="39">
        <f t="shared" si="14"/>
        <v>-1.1106600785045657</v>
      </c>
      <c r="G285" s="21"/>
      <c r="H285" s="21"/>
      <c r="I285" s="21"/>
      <c r="J285" s="21"/>
      <c r="K285" s="21"/>
      <c r="L285" s="21"/>
      <c r="M285" s="21"/>
      <c r="O285" s="21"/>
      <c r="P285" s="50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</row>
    <row r="286" spans="1:44" x14ac:dyDescent="0.3">
      <c r="A286" s="37">
        <v>43704</v>
      </c>
      <c r="B286" s="38">
        <v>51.04</v>
      </c>
      <c r="C286" s="38">
        <v>1761.83</v>
      </c>
      <c r="D286" s="38">
        <f t="shared" si="12"/>
        <v>683.60826989393263</v>
      </c>
      <c r="E286" s="39">
        <f t="shared" si="13"/>
        <v>-2.970174467842412</v>
      </c>
      <c r="F286" s="39">
        <f t="shared" si="14"/>
        <v>2.970174467842412</v>
      </c>
      <c r="G286" s="21"/>
      <c r="H286" s="21"/>
      <c r="I286" s="21"/>
      <c r="J286" s="21"/>
      <c r="K286" s="21"/>
      <c r="L286" s="21"/>
      <c r="M286" s="21"/>
      <c r="O286" s="21"/>
      <c r="P286" s="50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</row>
    <row r="287" spans="1:44" x14ac:dyDescent="0.3">
      <c r="A287" s="37">
        <v>43703</v>
      </c>
      <c r="B287" s="38">
        <v>51.622500000000002</v>
      </c>
      <c r="C287" s="38">
        <v>1768.87</v>
      </c>
      <c r="D287" s="38">
        <f t="shared" si="12"/>
        <v>686.57844436177504</v>
      </c>
      <c r="E287" s="39">
        <f t="shared" si="13"/>
        <v>7.7243423276295289</v>
      </c>
      <c r="F287" s="39">
        <f t="shared" si="14"/>
        <v>-7.7243423276295289</v>
      </c>
      <c r="G287" s="21"/>
      <c r="H287" s="21"/>
      <c r="I287" s="21"/>
      <c r="J287" s="21"/>
      <c r="K287" s="21"/>
      <c r="L287" s="21"/>
      <c r="M287" s="21"/>
      <c r="O287" s="21"/>
      <c r="P287" s="50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</row>
    <row r="288" spans="1:44" x14ac:dyDescent="0.3">
      <c r="A288" s="37">
        <v>43700</v>
      </c>
      <c r="B288" s="38">
        <v>50.66</v>
      </c>
      <c r="C288" s="38">
        <v>1749.62</v>
      </c>
      <c r="D288" s="38">
        <f t="shared" si="12"/>
        <v>678.85410203414551</v>
      </c>
      <c r="E288" s="39">
        <f t="shared" si="13"/>
        <v>-22.245983490710614</v>
      </c>
      <c r="F288" s="39">
        <f t="shared" si="14"/>
        <v>22.245983490710614</v>
      </c>
      <c r="G288" s="21"/>
      <c r="H288" s="21"/>
      <c r="I288" s="21"/>
      <c r="J288" s="21"/>
      <c r="K288" s="21"/>
      <c r="L288" s="21"/>
      <c r="M288" s="21"/>
      <c r="O288" s="21"/>
      <c r="P288" s="50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</row>
    <row r="289" spans="1:44" x14ac:dyDescent="0.3">
      <c r="A289" s="37">
        <v>43699</v>
      </c>
      <c r="B289" s="38">
        <v>53.115000000000002</v>
      </c>
      <c r="C289" s="38">
        <v>1805.6</v>
      </c>
      <c r="D289" s="38">
        <f t="shared" si="12"/>
        <v>701.10008552485613</v>
      </c>
      <c r="E289" s="39">
        <f t="shared" si="13"/>
        <v>-6.6617146112333785</v>
      </c>
      <c r="F289" s="39">
        <f t="shared" si="14"/>
        <v>6.6617146112333785</v>
      </c>
      <c r="G289" s="21"/>
      <c r="H289" s="21"/>
      <c r="I289" s="21"/>
      <c r="J289" s="21"/>
      <c r="K289" s="21"/>
      <c r="L289" s="21"/>
      <c r="M289" s="21"/>
      <c r="O289" s="21"/>
      <c r="P289" s="50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</row>
    <row r="290" spans="1:44" x14ac:dyDescent="0.3">
      <c r="A290" s="37">
        <v>43698</v>
      </c>
      <c r="B290" s="38">
        <v>53.16</v>
      </c>
      <c r="C290" s="38">
        <v>1823.54</v>
      </c>
      <c r="D290" s="38">
        <f t="shared" si="12"/>
        <v>707.76180013608951</v>
      </c>
      <c r="E290" s="39">
        <f t="shared" si="13"/>
        <v>8.5529487821473822</v>
      </c>
      <c r="F290" s="39">
        <f t="shared" si="14"/>
        <v>-8.5529487821473822</v>
      </c>
      <c r="G290" s="21"/>
      <c r="H290" s="21"/>
      <c r="I290" s="21"/>
      <c r="J290" s="21"/>
      <c r="K290" s="21"/>
      <c r="L290" s="21"/>
      <c r="M290" s="21"/>
      <c r="O290" s="21"/>
      <c r="P290" s="50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</row>
    <row r="291" spans="1:44" x14ac:dyDescent="0.3">
      <c r="A291" s="37">
        <v>43697</v>
      </c>
      <c r="B291" s="38">
        <v>52.59</v>
      </c>
      <c r="C291" s="38">
        <v>1801.38</v>
      </c>
      <c r="D291" s="38">
        <f t="shared" si="12"/>
        <v>699.20885135394212</v>
      </c>
      <c r="E291" s="39">
        <f t="shared" si="13"/>
        <v>-5.4485709782679805</v>
      </c>
      <c r="F291" s="39">
        <f t="shared" si="14"/>
        <v>5.4485709782679805</v>
      </c>
      <c r="G291" s="21"/>
      <c r="H291" s="21"/>
      <c r="I291" s="21"/>
      <c r="J291" s="21"/>
      <c r="K291" s="21"/>
      <c r="L291" s="21"/>
      <c r="M291" s="21"/>
      <c r="O291" s="21"/>
      <c r="P291" s="50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</row>
    <row r="292" spans="1:44" x14ac:dyDescent="0.3">
      <c r="A292" s="37">
        <v>43696</v>
      </c>
      <c r="B292" s="38">
        <v>52.587499999999999</v>
      </c>
      <c r="C292" s="38">
        <v>1816.12</v>
      </c>
      <c r="D292" s="38">
        <f t="shared" si="12"/>
        <v>704.6574223322101</v>
      </c>
      <c r="E292" s="39">
        <f t="shared" si="13"/>
        <v>9.3142765454725804</v>
      </c>
      <c r="F292" s="39">
        <f t="shared" si="14"/>
        <v>-9.3142765454725804</v>
      </c>
      <c r="G292" s="21"/>
      <c r="H292" s="21"/>
      <c r="I292" s="21"/>
      <c r="J292" s="21"/>
      <c r="K292" s="21"/>
      <c r="L292" s="21"/>
      <c r="M292" s="21"/>
      <c r="O292" s="21"/>
      <c r="P292" s="50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</row>
    <row r="293" spans="1:44" x14ac:dyDescent="0.3">
      <c r="A293" s="37">
        <v>43693</v>
      </c>
      <c r="B293" s="38">
        <v>51.625</v>
      </c>
      <c r="C293" s="38">
        <v>1792.57</v>
      </c>
      <c r="D293" s="38">
        <f t="shared" si="12"/>
        <v>695.34314578673752</v>
      </c>
      <c r="E293" s="39">
        <f t="shared" si="13"/>
        <v>6.8324177126248742</v>
      </c>
      <c r="F293" s="39">
        <f t="shared" si="14"/>
        <v>-6.8324177126248742</v>
      </c>
      <c r="G293" s="21"/>
      <c r="H293" s="21"/>
      <c r="I293" s="21"/>
      <c r="J293" s="21"/>
      <c r="K293" s="21"/>
      <c r="L293" s="21"/>
      <c r="M293" s="21"/>
      <c r="O293" s="21"/>
      <c r="P293" s="50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</row>
    <row r="294" spans="1:44" x14ac:dyDescent="0.3">
      <c r="A294" s="37">
        <v>43692</v>
      </c>
      <c r="B294" s="38">
        <v>50.435000000000002</v>
      </c>
      <c r="C294" s="38">
        <v>1776.12</v>
      </c>
      <c r="D294" s="38">
        <f t="shared" si="12"/>
        <v>688.51072807411265</v>
      </c>
      <c r="E294" s="39">
        <f t="shared" si="13"/>
        <v>4.706800627167695</v>
      </c>
      <c r="F294" s="39">
        <f t="shared" si="14"/>
        <v>-4.706800627167695</v>
      </c>
      <c r="G294" s="21"/>
      <c r="H294" s="21"/>
      <c r="I294" s="21"/>
      <c r="J294" s="21"/>
      <c r="K294" s="21"/>
      <c r="L294" s="21"/>
      <c r="M294" s="21"/>
      <c r="O294" s="21"/>
      <c r="P294" s="50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</row>
    <row r="295" spans="1:44" x14ac:dyDescent="0.3">
      <c r="A295" s="37">
        <v>43691</v>
      </c>
      <c r="B295" s="38">
        <v>50.6875</v>
      </c>
      <c r="C295" s="38">
        <v>1762.96</v>
      </c>
      <c r="D295" s="38">
        <f t="shared" si="12"/>
        <v>683.80392744694495</v>
      </c>
      <c r="E295" s="39">
        <f t="shared" si="13"/>
        <v>-23.675421995922648</v>
      </c>
      <c r="F295" s="39">
        <f t="shared" si="14"/>
        <v>23.675421995922648</v>
      </c>
      <c r="G295" s="21"/>
      <c r="H295" s="21"/>
      <c r="I295" s="21"/>
      <c r="J295" s="21"/>
      <c r="K295" s="21"/>
      <c r="L295" s="21"/>
      <c r="M295" s="21"/>
      <c r="O295" s="21"/>
      <c r="P295" s="50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</row>
    <row r="296" spans="1:44" x14ac:dyDescent="0.3">
      <c r="A296" s="37">
        <v>43690</v>
      </c>
      <c r="B296" s="38">
        <v>52.2425</v>
      </c>
      <c r="C296" s="38">
        <v>1824.34</v>
      </c>
      <c r="D296" s="38">
        <f t="shared" si="12"/>
        <v>707.4793494428676</v>
      </c>
      <c r="E296" s="39">
        <f t="shared" si="13"/>
        <v>15.913330579071044</v>
      </c>
      <c r="F296" s="39">
        <f t="shared" si="14"/>
        <v>-15.913330579071044</v>
      </c>
      <c r="G296" s="21"/>
      <c r="H296" s="21"/>
      <c r="I296" s="21"/>
      <c r="J296" s="21"/>
      <c r="K296" s="21"/>
      <c r="L296" s="21"/>
      <c r="M296" s="21"/>
      <c r="O296" s="21"/>
      <c r="P296" s="50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</row>
    <row r="297" spans="1:44" x14ac:dyDescent="0.3">
      <c r="A297" s="37">
        <v>43689</v>
      </c>
      <c r="B297" s="38">
        <v>50.12</v>
      </c>
      <c r="C297" s="38">
        <v>1784.92</v>
      </c>
      <c r="D297" s="38">
        <f t="shared" si="12"/>
        <v>691.56601886379656</v>
      </c>
      <c r="E297" s="39">
        <f t="shared" si="13"/>
        <v>-8.4589401775699571</v>
      </c>
      <c r="F297" s="39">
        <f t="shared" si="14"/>
        <v>8.4589401775699571</v>
      </c>
      <c r="G297" s="21"/>
      <c r="H297" s="21"/>
      <c r="I297" s="21"/>
      <c r="J297" s="21"/>
      <c r="K297" s="21"/>
      <c r="L297" s="21"/>
      <c r="M297" s="21"/>
      <c r="O297" s="21"/>
      <c r="P297" s="50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</row>
    <row r="298" spans="1:44" x14ac:dyDescent="0.3">
      <c r="A298" s="37">
        <v>43686</v>
      </c>
      <c r="B298" s="38">
        <v>50.247500000000002</v>
      </c>
      <c r="C298" s="38">
        <v>1807.58</v>
      </c>
      <c r="D298" s="38">
        <f t="shared" si="12"/>
        <v>700.02495904136651</v>
      </c>
      <c r="E298" s="39">
        <f t="shared" si="13"/>
        <v>-9.7428779490062425</v>
      </c>
      <c r="F298" s="39">
        <f t="shared" si="14"/>
        <v>9.7428779490062425</v>
      </c>
      <c r="G298" s="21"/>
      <c r="H298" s="21"/>
      <c r="I298" s="21"/>
      <c r="J298" s="21"/>
      <c r="K298" s="21"/>
      <c r="L298" s="21"/>
      <c r="M298" s="21"/>
      <c r="O298" s="21"/>
      <c r="P298" s="50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</row>
    <row r="299" spans="1:44" x14ac:dyDescent="0.3">
      <c r="A299" s="37">
        <v>43685</v>
      </c>
      <c r="B299" s="38">
        <v>50.857500000000002</v>
      </c>
      <c r="C299" s="38">
        <v>1832.89</v>
      </c>
      <c r="D299" s="38">
        <f t="shared" si="12"/>
        <v>709.76783699037276</v>
      </c>
      <c r="E299" s="39">
        <f t="shared" si="13"/>
        <v>15.293209176405639</v>
      </c>
      <c r="F299" s="39">
        <f t="shared" si="14"/>
        <v>-15.293209176405639</v>
      </c>
      <c r="G299" s="21"/>
      <c r="H299" s="21"/>
      <c r="I299" s="21"/>
      <c r="J299" s="21"/>
      <c r="K299" s="21"/>
      <c r="L299" s="21"/>
      <c r="M299" s="21"/>
      <c r="O299" s="21"/>
      <c r="P299" s="50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</row>
    <row r="300" spans="1:44" x14ac:dyDescent="0.3">
      <c r="A300" s="37">
        <v>43684</v>
      </c>
      <c r="B300" s="38">
        <v>49.76</v>
      </c>
      <c r="C300" s="38">
        <v>1793.4</v>
      </c>
      <c r="D300" s="38">
        <f t="shared" si="12"/>
        <v>694.47462781396712</v>
      </c>
      <c r="E300" s="39">
        <f t="shared" si="13"/>
        <v>2.3809458470433356</v>
      </c>
      <c r="F300" s="39">
        <f t="shared" si="14"/>
        <v>-2.3809458470433356</v>
      </c>
      <c r="G300" s="21"/>
      <c r="H300" s="21"/>
      <c r="I300" s="21"/>
      <c r="J300" s="21"/>
      <c r="K300" s="21"/>
      <c r="L300" s="21"/>
      <c r="M300" s="21"/>
      <c r="O300" s="21"/>
      <c r="P300" s="50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</row>
    <row r="301" spans="1:44" x14ac:dyDescent="0.3">
      <c r="A301" s="37">
        <v>43683</v>
      </c>
      <c r="B301" s="38">
        <v>49.25</v>
      </c>
      <c r="C301" s="38">
        <v>1787.83</v>
      </c>
      <c r="D301" s="38">
        <f t="shared" si="12"/>
        <v>692.09368196692378</v>
      </c>
      <c r="E301" s="39">
        <f t="shared" si="13"/>
        <v>8.9700504501658997</v>
      </c>
      <c r="F301" s="39">
        <f t="shared" si="14"/>
        <v>-8.9700504501658997</v>
      </c>
      <c r="G301" s="21"/>
      <c r="H301" s="21"/>
      <c r="I301" s="21"/>
      <c r="J301" s="21"/>
      <c r="K301" s="21"/>
      <c r="L301" s="21"/>
      <c r="M301" s="21"/>
      <c r="O301" s="21"/>
      <c r="P301" s="50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</row>
    <row r="302" spans="1:44" x14ac:dyDescent="0.3">
      <c r="A302" s="37">
        <v>43682</v>
      </c>
      <c r="B302" s="38">
        <v>48.335000000000001</v>
      </c>
      <c r="C302" s="38">
        <v>1765.13</v>
      </c>
      <c r="D302" s="38">
        <f t="shared" si="12"/>
        <v>683.12363151675788</v>
      </c>
      <c r="E302" s="39">
        <f t="shared" si="13"/>
        <v>-23.169058845866289</v>
      </c>
      <c r="F302" s="39">
        <f t="shared" si="14"/>
        <v>23.169058845866289</v>
      </c>
      <c r="G302" s="21"/>
      <c r="H302" s="21"/>
      <c r="I302" s="21"/>
      <c r="J302" s="21"/>
      <c r="K302" s="21"/>
      <c r="L302" s="21"/>
      <c r="M302" s="21"/>
      <c r="O302" s="21"/>
      <c r="P302" s="50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</row>
    <row r="303" spans="1:44" x14ac:dyDescent="0.3">
      <c r="A303" s="37">
        <v>43679</v>
      </c>
      <c r="B303" s="38">
        <v>51.005000000000003</v>
      </c>
      <c r="C303" s="38">
        <v>1823.24</v>
      </c>
      <c r="D303" s="38">
        <f t="shared" si="12"/>
        <v>706.29269036262417</v>
      </c>
      <c r="E303" s="39">
        <f t="shared" si="13"/>
        <v>-12.55649703098527</v>
      </c>
      <c r="F303" s="39">
        <f t="shared" si="14"/>
        <v>12.55649703098527</v>
      </c>
      <c r="G303" s="21"/>
      <c r="H303" s="21"/>
      <c r="I303" s="21"/>
      <c r="J303" s="21"/>
      <c r="K303" s="21"/>
      <c r="L303" s="21"/>
      <c r="M303" s="21"/>
      <c r="O303" s="21"/>
      <c r="P303" s="50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</row>
    <row r="304" spans="1:44" x14ac:dyDescent="0.3">
      <c r="A304" s="37">
        <v>43678</v>
      </c>
      <c r="B304" s="38">
        <v>52.107500000000002</v>
      </c>
      <c r="C304" s="38">
        <v>1855.32</v>
      </c>
      <c r="D304" s="38">
        <f t="shared" si="12"/>
        <v>718.84918739360944</v>
      </c>
      <c r="E304" s="39">
        <f t="shared" si="13"/>
        <v>-4.9637202210275291</v>
      </c>
      <c r="F304" s="39">
        <f t="shared" si="14"/>
        <v>4.9637202210275291</v>
      </c>
      <c r="G304" s="21"/>
      <c r="H304" s="21"/>
      <c r="I304" s="21"/>
      <c r="J304" s="21"/>
      <c r="K304" s="21"/>
      <c r="L304" s="21"/>
      <c r="M304" s="21"/>
      <c r="O304" s="21"/>
      <c r="P304" s="50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</row>
    <row r="305" spans="1:44" x14ac:dyDescent="0.3">
      <c r="A305" s="37">
        <v>43677</v>
      </c>
      <c r="B305" s="38">
        <v>53.26</v>
      </c>
      <c r="C305" s="38">
        <v>1866.78</v>
      </c>
      <c r="D305" s="38">
        <f t="shared" si="12"/>
        <v>723.81290761463697</v>
      </c>
      <c r="E305" s="39">
        <f t="shared" si="13"/>
        <v>-11.068416595005488</v>
      </c>
      <c r="F305" s="39">
        <f t="shared" si="14"/>
        <v>11.068416595005488</v>
      </c>
      <c r="G305" s="21"/>
      <c r="H305" s="21"/>
      <c r="I305" s="21"/>
      <c r="J305" s="21"/>
      <c r="K305" s="21"/>
      <c r="L305" s="21"/>
      <c r="M305" s="21"/>
      <c r="O305" s="21"/>
      <c r="P305" s="50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</row>
    <row r="306" spans="1:44" x14ac:dyDescent="0.3">
      <c r="A306" s="37">
        <v>43676</v>
      </c>
      <c r="B306" s="38">
        <v>52.195</v>
      </c>
      <c r="C306" s="38">
        <v>1898.53</v>
      </c>
      <c r="D306" s="38">
        <f t="shared" si="12"/>
        <v>734.88132420964246</v>
      </c>
      <c r="E306" s="39">
        <f t="shared" si="13"/>
        <v>-5.2887556077587305</v>
      </c>
      <c r="F306" s="39">
        <f t="shared" si="14"/>
        <v>5.2887556077587305</v>
      </c>
      <c r="G306" s="21"/>
      <c r="H306" s="21"/>
      <c r="I306" s="21"/>
      <c r="J306" s="21"/>
      <c r="K306" s="21"/>
      <c r="L306" s="21"/>
      <c r="M306" s="21"/>
      <c r="O306" s="21"/>
      <c r="P306" s="50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</row>
    <row r="307" spans="1:44" x14ac:dyDescent="0.3">
      <c r="A307" s="37">
        <v>43675</v>
      </c>
      <c r="B307" s="38">
        <v>52.42</v>
      </c>
      <c r="C307" s="38">
        <v>1912.45</v>
      </c>
      <c r="D307" s="38">
        <f t="shared" si="12"/>
        <v>740.17007981740119</v>
      </c>
      <c r="E307" s="39">
        <f t="shared" si="13"/>
        <v>-11.008745386431201</v>
      </c>
      <c r="F307" s="39">
        <f t="shared" si="14"/>
        <v>11.008745386431201</v>
      </c>
      <c r="G307" s="21"/>
      <c r="H307" s="21"/>
      <c r="I307" s="21"/>
      <c r="J307" s="21"/>
      <c r="K307" s="21"/>
      <c r="L307" s="21"/>
      <c r="M307" s="21"/>
      <c r="O307" s="21"/>
      <c r="P307" s="50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</row>
    <row r="308" spans="1:44" x14ac:dyDescent="0.3">
      <c r="A308" s="37">
        <v>43672</v>
      </c>
      <c r="B308" s="38">
        <v>51.935000000000002</v>
      </c>
      <c r="C308" s="38">
        <v>1943.05</v>
      </c>
      <c r="D308" s="38">
        <f t="shared" si="12"/>
        <v>751.17882520383239</v>
      </c>
      <c r="E308" s="39">
        <f t="shared" si="13"/>
        <v>-11.263828847034006</v>
      </c>
      <c r="F308" s="39">
        <f t="shared" si="14"/>
        <v>11.263828847034006</v>
      </c>
      <c r="G308" s="21"/>
      <c r="H308" s="21"/>
      <c r="I308" s="21"/>
      <c r="J308" s="21"/>
      <c r="K308" s="21"/>
      <c r="L308" s="21"/>
      <c r="M308" s="21"/>
      <c r="O308" s="21"/>
      <c r="P308" s="50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</row>
    <row r="309" spans="1:44" x14ac:dyDescent="0.3">
      <c r="A309" s="37">
        <v>43671</v>
      </c>
      <c r="B309" s="38">
        <v>51.755000000000003</v>
      </c>
      <c r="C309" s="38">
        <v>1973.82</v>
      </c>
      <c r="D309" s="38">
        <f t="shared" si="12"/>
        <v>762.44265405086639</v>
      </c>
      <c r="E309" s="39">
        <f t="shared" si="13"/>
        <v>-10.23958759877371</v>
      </c>
      <c r="F309" s="39">
        <f t="shared" si="14"/>
        <v>10.23958759877371</v>
      </c>
      <c r="G309" s="21"/>
      <c r="H309" s="21"/>
      <c r="I309" s="21"/>
      <c r="J309" s="21"/>
      <c r="K309" s="21"/>
      <c r="L309" s="21"/>
      <c r="M309" s="21"/>
      <c r="O309" s="21"/>
      <c r="P309" s="50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</row>
    <row r="310" spans="1:44" x14ac:dyDescent="0.3">
      <c r="A310" s="37">
        <v>43670</v>
      </c>
      <c r="B310" s="38">
        <v>52.167499999999997</v>
      </c>
      <c r="C310" s="38">
        <v>2000.81</v>
      </c>
      <c r="D310" s="38">
        <f t="shared" si="12"/>
        <v>772.6822416496401</v>
      </c>
      <c r="E310" s="39">
        <f t="shared" si="13"/>
        <v>2.3100480141923754</v>
      </c>
      <c r="F310" s="39">
        <f t="shared" si="14"/>
        <v>-2.3100480141923754</v>
      </c>
      <c r="G310" s="21"/>
      <c r="H310" s="21"/>
      <c r="I310" s="21"/>
      <c r="J310" s="21"/>
      <c r="K310" s="21"/>
      <c r="L310" s="21"/>
      <c r="M310" s="21"/>
      <c r="O310" s="21"/>
      <c r="P310" s="50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</row>
    <row r="311" spans="1:44" x14ac:dyDescent="0.3">
      <c r="A311" s="37">
        <v>43669</v>
      </c>
      <c r="B311" s="38">
        <v>52.21</v>
      </c>
      <c r="C311" s="38">
        <v>1994.49</v>
      </c>
      <c r="D311" s="38">
        <f t="shared" si="12"/>
        <v>770.37219363544773</v>
      </c>
      <c r="E311" s="39">
        <f t="shared" si="13"/>
        <v>3.5312543748520966</v>
      </c>
      <c r="F311" s="39">
        <f t="shared" si="14"/>
        <v>-3.5312543748520966</v>
      </c>
      <c r="G311" s="21"/>
      <c r="H311" s="21"/>
      <c r="I311" s="21"/>
      <c r="J311" s="21"/>
      <c r="K311" s="21"/>
      <c r="L311" s="21"/>
      <c r="M311" s="21"/>
      <c r="O311" s="21"/>
      <c r="P311" s="50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</row>
    <row r="312" spans="1:44" x14ac:dyDescent="0.3">
      <c r="A312" s="37">
        <v>43668</v>
      </c>
      <c r="B312" s="38">
        <v>51.805</v>
      </c>
      <c r="C312" s="38">
        <v>1985.63</v>
      </c>
      <c r="D312" s="38">
        <f t="shared" si="12"/>
        <v>766.84093926059563</v>
      </c>
      <c r="E312" s="39">
        <f t="shared" si="13"/>
        <v>8.5349796468641443</v>
      </c>
      <c r="F312" s="39">
        <f t="shared" si="14"/>
        <v>-8.5349796468641443</v>
      </c>
      <c r="G312" s="21"/>
      <c r="H312" s="21"/>
      <c r="I312" s="21"/>
      <c r="J312" s="21"/>
      <c r="K312" s="21"/>
      <c r="L312" s="21"/>
      <c r="M312" s="21"/>
      <c r="O312" s="21"/>
      <c r="P312" s="50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</row>
    <row r="313" spans="1:44" x14ac:dyDescent="0.3">
      <c r="A313" s="37">
        <v>43665</v>
      </c>
      <c r="B313" s="38">
        <v>50.647500000000001</v>
      </c>
      <c r="C313" s="38">
        <v>1964.52</v>
      </c>
      <c r="D313" s="38">
        <f t="shared" si="12"/>
        <v>758.30595961373149</v>
      </c>
      <c r="E313" s="39">
        <f t="shared" si="13"/>
        <v>-5.4309989122202751</v>
      </c>
      <c r="F313" s="39">
        <f t="shared" si="14"/>
        <v>5.4309989122202751</v>
      </c>
      <c r="G313" s="21"/>
      <c r="H313" s="21"/>
      <c r="I313" s="21"/>
      <c r="J313" s="21"/>
      <c r="K313" s="21"/>
      <c r="L313" s="21"/>
      <c r="M313" s="21"/>
      <c r="O313" s="21"/>
      <c r="P313" s="50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</row>
    <row r="314" spans="1:44" x14ac:dyDescent="0.3">
      <c r="A314" s="37">
        <v>43664</v>
      </c>
      <c r="B314" s="38">
        <v>51.414999999999999</v>
      </c>
      <c r="C314" s="38">
        <v>1977.9</v>
      </c>
      <c r="D314" s="38">
        <f t="shared" si="12"/>
        <v>763.73695852595176</v>
      </c>
      <c r="E314" s="39">
        <f t="shared" si="13"/>
        <v>-4.8606296532391298</v>
      </c>
      <c r="F314" s="39">
        <f t="shared" si="14"/>
        <v>4.8606296532391298</v>
      </c>
      <c r="G314" s="21"/>
      <c r="H314" s="21"/>
      <c r="I314" s="21"/>
      <c r="J314" s="21"/>
      <c r="K314" s="21"/>
      <c r="L314" s="21"/>
      <c r="M314" s="21"/>
      <c r="O314" s="21"/>
      <c r="P314" s="50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</row>
    <row r="315" spans="1:44" x14ac:dyDescent="0.3">
      <c r="A315" s="37">
        <v>43663</v>
      </c>
      <c r="B315" s="38">
        <v>50.837499999999999</v>
      </c>
      <c r="C315" s="38">
        <v>1992.03</v>
      </c>
      <c r="D315" s="38">
        <f t="shared" si="12"/>
        <v>768.59758817919089</v>
      </c>
      <c r="E315" s="39">
        <f t="shared" si="13"/>
        <v>-6.7886670663319819</v>
      </c>
      <c r="F315" s="39">
        <f t="shared" si="14"/>
        <v>6.7886670663319819</v>
      </c>
      <c r="G315" s="21"/>
      <c r="H315" s="21"/>
      <c r="I315" s="21"/>
      <c r="J315" s="21"/>
      <c r="K315" s="21"/>
      <c r="L315" s="21"/>
      <c r="M315" s="21"/>
      <c r="O315" s="21"/>
      <c r="P315" s="50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</row>
    <row r="316" spans="1:44" x14ac:dyDescent="0.3">
      <c r="A316" s="37">
        <v>43662</v>
      </c>
      <c r="B316" s="38">
        <v>51.125</v>
      </c>
      <c r="C316" s="38">
        <v>2009.9</v>
      </c>
      <c r="D316" s="38">
        <f t="shared" si="12"/>
        <v>775.38625524552288</v>
      </c>
      <c r="E316" s="39">
        <f t="shared" si="13"/>
        <v>-4.2124202679566451</v>
      </c>
      <c r="F316" s="39">
        <f t="shared" si="14"/>
        <v>4.2124202679566451</v>
      </c>
      <c r="G316" s="21"/>
      <c r="H316" s="21"/>
      <c r="I316" s="21"/>
      <c r="J316" s="21"/>
      <c r="K316" s="21"/>
      <c r="L316" s="21"/>
      <c r="M316" s="21"/>
      <c r="O316" s="21"/>
      <c r="P316" s="50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</row>
    <row r="317" spans="1:44" x14ac:dyDescent="0.3">
      <c r="A317" s="37">
        <v>43661</v>
      </c>
      <c r="B317" s="38">
        <v>51.302500000000002</v>
      </c>
      <c r="C317" s="38">
        <v>2020.99</v>
      </c>
      <c r="D317" s="38">
        <f t="shared" si="12"/>
        <v>779.59867551347952</v>
      </c>
      <c r="E317" s="39">
        <f t="shared" si="13"/>
        <v>3.9947672667983625</v>
      </c>
      <c r="F317" s="39">
        <f t="shared" si="14"/>
        <v>-3.9947672667983625</v>
      </c>
      <c r="G317" s="21"/>
      <c r="H317" s="21"/>
      <c r="I317" s="21"/>
      <c r="J317" s="21"/>
      <c r="K317" s="21"/>
      <c r="L317" s="21"/>
      <c r="M317" s="21"/>
      <c r="O317" s="21"/>
      <c r="P317" s="50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</row>
    <row r="318" spans="1:44" x14ac:dyDescent="0.3">
      <c r="A318" s="37">
        <v>43658</v>
      </c>
      <c r="B318" s="38">
        <v>50.825000000000003</v>
      </c>
      <c r="C318" s="38">
        <v>2011</v>
      </c>
      <c r="D318" s="38">
        <f t="shared" si="12"/>
        <v>775.60390824668116</v>
      </c>
      <c r="E318" s="39">
        <f t="shared" si="13"/>
        <v>3.91585983110906</v>
      </c>
      <c r="F318" s="39">
        <f t="shared" si="14"/>
        <v>-3.91585983110906</v>
      </c>
      <c r="G318" s="21"/>
      <c r="H318" s="21"/>
      <c r="I318" s="21"/>
      <c r="J318" s="21"/>
      <c r="K318" s="21"/>
      <c r="L318" s="21"/>
      <c r="M318" s="21"/>
      <c r="O318" s="21"/>
      <c r="P318" s="50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</row>
    <row r="319" spans="1:44" x14ac:dyDescent="0.3">
      <c r="A319" s="37">
        <v>43657</v>
      </c>
      <c r="B319" s="38">
        <v>50.4375</v>
      </c>
      <c r="C319" s="38">
        <v>2001.07</v>
      </c>
      <c r="D319" s="38">
        <f t="shared" si="12"/>
        <v>771.6880484155721</v>
      </c>
      <c r="E319" s="39">
        <f t="shared" si="13"/>
        <v>-6.2749417346409473</v>
      </c>
      <c r="F319" s="39">
        <f t="shared" si="14"/>
        <v>6.2749417346409473</v>
      </c>
      <c r="G319" s="21"/>
      <c r="H319" s="21"/>
      <c r="I319" s="21"/>
      <c r="J319" s="21"/>
      <c r="K319" s="21"/>
      <c r="L319" s="21"/>
      <c r="M319" s="21"/>
      <c r="O319" s="21"/>
      <c r="P319" s="50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</row>
    <row r="320" spans="1:44" x14ac:dyDescent="0.3">
      <c r="A320" s="37">
        <v>43656</v>
      </c>
      <c r="B320" s="38">
        <v>50.807499999999997</v>
      </c>
      <c r="C320" s="38">
        <v>2017.41</v>
      </c>
      <c r="D320" s="38">
        <f t="shared" si="12"/>
        <v>777.96299015021305</v>
      </c>
      <c r="E320" s="39">
        <f t="shared" si="13"/>
        <v>11.077033211171738</v>
      </c>
      <c r="F320" s="39">
        <f t="shared" si="14"/>
        <v>-11.077033211171738</v>
      </c>
      <c r="G320" s="21"/>
      <c r="H320" s="21"/>
      <c r="I320" s="21"/>
      <c r="J320" s="21"/>
      <c r="K320" s="21"/>
      <c r="L320" s="21"/>
      <c r="M320" s="21"/>
      <c r="O320" s="21"/>
      <c r="P320" s="50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</row>
    <row r="321" spans="1:44" x14ac:dyDescent="0.3">
      <c r="A321" s="37">
        <v>43655</v>
      </c>
      <c r="B321" s="38">
        <v>50.31</v>
      </c>
      <c r="C321" s="38">
        <v>1988.3</v>
      </c>
      <c r="D321" s="38">
        <f t="shared" si="12"/>
        <v>766.88595693904131</v>
      </c>
      <c r="E321" s="39">
        <f t="shared" si="13"/>
        <v>13.495907725942857</v>
      </c>
      <c r="F321" s="39">
        <f t="shared" si="14"/>
        <v>-13.495907725942857</v>
      </c>
      <c r="G321" s="21"/>
      <c r="H321" s="21"/>
      <c r="I321" s="21"/>
      <c r="J321" s="21"/>
      <c r="K321" s="21"/>
      <c r="L321" s="21"/>
      <c r="M321" s="21"/>
      <c r="O321" s="21"/>
      <c r="P321" s="50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</row>
    <row r="322" spans="1:44" x14ac:dyDescent="0.3">
      <c r="A322" s="37">
        <v>43654</v>
      </c>
      <c r="B322" s="38">
        <v>50.005000000000003</v>
      </c>
      <c r="C322" s="38">
        <v>1952.32</v>
      </c>
      <c r="D322" s="38">
        <f t="shared" ref="D322:D385" si="15">B322*$I$1+C322*$I$2</f>
        <v>753.39004921309845</v>
      </c>
      <c r="E322" s="39">
        <f t="shared" ref="E322:E385" si="16">D322-D323</f>
        <v>2.8160318032987561</v>
      </c>
      <c r="F322" s="39">
        <f t="shared" ref="F322:F385" si="17">-E322</f>
        <v>-2.8160318032987561</v>
      </c>
      <c r="G322" s="21"/>
      <c r="H322" s="21"/>
      <c r="I322" s="21"/>
      <c r="J322" s="21"/>
      <c r="K322" s="21"/>
      <c r="L322" s="21"/>
      <c r="M322" s="21"/>
      <c r="O322" s="21"/>
      <c r="P322" s="50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</row>
    <row r="323" spans="1:44" x14ac:dyDescent="0.3">
      <c r="A323" s="37">
        <v>43651</v>
      </c>
      <c r="B323" s="38">
        <v>51.057499999999997</v>
      </c>
      <c r="C323" s="38">
        <v>1942.91</v>
      </c>
      <c r="D323" s="38">
        <f t="shared" si="15"/>
        <v>750.57401740979969</v>
      </c>
      <c r="E323" s="39">
        <f t="shared" si="16"/>
        <v>1.4173697282719786</v>
      </c>
      <c r="F323" s="39">
        <f t="shared" si="17"/>
        <v>-1.4173697282719786</v>
      </c>
      <c r="G323" s="21"/>
      <c r="H323" s="21"/>
      <c r="I323" s="21"/>
      <c r="J323" s="21"/>
      <c r="K323" s="21"/>
      <c r="L323" s="21"/>
      <c r="M323" s="21"/>
      <c r="O323" s="21"/>
      <c r="P323" s="50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</row>
    <row r="324" spans="1:44" x14ac:dyDescent="0.3">
      <c r="A324" s="37">
        <v>43650</v>
      </c>
      <c r="B324" s="38">
        <v>51.102499999999999</v>
      </c>
      <c r="C324" s="38">
        <v>1939</v>
      </c>
      <c r="D324" s="38">
        <f t="shared" si="15"/>
        <v>749.15664768152772</v>
      </c>
      <c r="E324" s="39">
        <f t="shared" si="16"/>
        <v>0</v>
      </c>
      <c r="F324" s="39">
        <f t="shared" si="17"/>
        <v>0</v>
      </c>
      <c r="G324" s="21"/>
      <c r="H324" s="21"/>
      <c r="I324" s="21"/>
      <c r="J324" s="21"/>
      <c r="K324" s="21"/>
      <c r="L324" s="21"/>
      <c r="M324" s="21"/>
      <c r="O324" s="21"/>
      <c r="P324" s="50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</row>
    <row r="325" spans="1:44" x14ac:dyDescent="0.3">
      <c r="A325" s="37">
        <v>43649</v>
      </c>
      <c r="B325" s="38">
        <v>51.102499999999999</v>
      </c>
      <c r="C325" s="38">
        <v>1939</v>
      </c>
      <c r="D325" s="38">
        <f t="shared" si="15"/>
        <v>749.15664768152772</v>
      </c>
      <c r="E325" s="39">
        <f t="shared" si="16"/>
        <v>1.9988416535326223</v>
      </c>
      <c r="F325" s="39">
        <f t="shared" si="17"/>
        <v>-1.9988416535326223</v>
      </c>
      <c r="G325" s="21"/>
      <c r="H325" s="21"/>
      <c r="I325" s="21"/>
      <c r="J325" s="21"/>
      <c r="K325" s="21"/>
      <c r="L325" s="21"/>
      <c r="M325" s="21"/>
      <c r="O325" s="21"/>
      <c r="P325" s="50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</row>
    <row r="326" spans="1:44" x14ac:dyDescent="0.3">
      <c r="A326" s="37">
        <v>43648</v>
      </c>
      <c r="B326" s="38">
        <v>50.682499999999997</v>
      </c>
      <c r="C326" s="38">
        <v>1934.31</v>
      </c>
      <c r="D326" s="38">
        <f t="shared" si="15"/>
        <v>747.15780602799509</v>
      </c>
      <c r="E326" s="39">
        <f t="shared" si="16"/>
        <v>4.6673190990686635</v>
      </c>
      <c r="F326" s="39">
        <f t="shared" si="17"/>
        <v>-4.6673190990686635</v>
      </c>
      <c r="G326" s="21"/>
      <c r="H326" s="21"/>
      <c r="I326" s="21"/>
      <c r="J326" s="21"/>
      <c r="K326" s="21"/>
      <c r="L326" s="21"/>
      <c r="M326" s="21"/>
      <c r="O326" s="21"/>
      <c r="P326" s="50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</row>
    <row r="327" spans="1:44" x14ac:dyDescent="0.3">
      <c r="A327" s="37">
        <v>43647</v>
      </c>
      <c r="B327" s="38">
        <v>50.387500000000003</v>
      </c>
      <c r="C327" s="38">
        <v>1922.19</v>
      </c>
      <c r="D327" s="38">
        <f t="shared" si="15"/>
        <v>742.49048692892643</v>
      </c>
      <c r="E327" s="39">
        <f t="shared" si="16"/>
        <v>11.132071153234506</v>
      </c>
      <c r="F327" s="39">
        <f t="shared" si="17"/>
        <v>-11.132071153234506</v>
      </c>
      <c r="G327" s="21"/>
      <c r="H327" s="21"/>
      <c r="I327" s="21"/>
      <c r="J327" s="21"/>
      <c r="K327" s="21"/>
      <c r="L327" s="21"/>
      <c r="M327" s="21"/>
      <c r="O327" s="21"/>
      <c r="P327" s="50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</row>
    <row r="328" spans="1:44" x14ac:dyDescent="0.3">
      <c r="A328" s="37">
        <v>43644</v>
      </c>
      <c r="B328" s="38">
        <v>49.48</v>
      </c>
      <c r="C328" s="38">
        <v>1893.63</v>
      </c>
      <c r="D328" s="38">
        <f t="shared" si="15"/>
        <v>731.35841577569192</v>
      </c>
      <c r="E328" s="39">
        <f t="shared" si="16"/>
        <v>-4.2246231048630989</v>
      </c>
      <c r="F328" s="39">
        <f t="shared" si="17"/>
        <v>4.2246231048630989</v>
      </c>
      <c r="G328" s="21"/>
      <c r="H328" s="21"/>
      <c r="I328" s="21"/>
      <c r="J328" s="21"/>
      <c r="K328" s="21"/>
      <c r="L328" s="21"/>
      <c r="M328" s="21"/>
      <c r="O328" s="21"/>
      <c r="P328" s="50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</row>
    <row r="329" spans="1:44" x14ac:dyDescent="0.3">
      <c r="A329" s="37">
        <v>43643</v>
      </c>
      <c r="B329" s="38">
        <v>49.935000000000002</v>
      </c>
      <c r="C329" s="38">
        <v>1904.28</v>
      </c>
      <c r="D329" s="38">
        <f t="shared" si="15"/>
        <v>735.58303888055502</v>
      </c>
      <c r="E329" s="39">
        <f t="shared" si="16"/>
        <v>2.3754476089201262</v>
      </c>
      <c r="F329" s="39">
        <f t="shared" si="17"/>
        <v>-2.3754476089201262</v>
      </c>
      <c r="G329" s="21"/>
      <c r="H329" s="21"/>
      <c r="I329" s="21"/>
      <c r="J329" s="21"/>
      <c r="K329" s="21"/>
      <c r="L329" s="21"/>
      <c r="M329" s="21"/>
      <c r="O329" s="21"/>
      <c r="P329" s="50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</row>
    <row r="330" spans="1:44" x14ac:dyDescent="0.3">
      <c r="A330" s="37">
        <v>43642</v>
      </c>
      <c r="B330" s="38">
        <v>49.95</v>
      </c>
      <c r="C330" s="38">
        <v>1897.83</v>
      </c>
      <c r="D330" s="38">
        <f t="shared" si="15"/>
        <v>733.2075912716349</v>
      </c>
      <c r="E330" s="39">
        <f t="shared" si="16"/>
        <v>7.8988390385216007</v>
      </c>
      <c r="F330" s="39">
        <f t="shared" si="17"/>
        <v>-7.8988390385216007</v>
      </c>
      <c r="G330" s="21"/>
      <c r="H330" s="21"/>
      <c r="I330" s="21"/>
      <c r="J330" s="21"/>
      <c r="K330" s="21"/>
      <c r="L330" s="21"/>
      <c r="M330" s="21"/>
      <c r="O330" s="21"/>
      <c r="P330" s="50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</row>
    <row r="331" spans="1:44" x14ac:dyDescent="0.3">
      <c r="A331" s="37">
        <v>43641</v>
      </c>
      <c r="B331" s="38">
        <v>48.892499999999998</v>
      </c>
      <c r="C331" s="38">
        <v>1878.27</v>
      </c>
      <c r="D331" s="38">
        <f t="shared" si="15"/>
        <v>725.3087522331133</v>
      </c>
      <c r="E331" s="39">
        <f t="shared" si="16"/>
        <v>-13.648530391354711</v>
      </c>
      <c r="F331" s="39">
        <f t="shared" si="17"/>
        <v>13.648530391354711</v>
      </c>
      <c r="G331" s="21"/>
      <c r="H331" s="21"/>
      <c r="I331" s="21"/>
      <c r="J331" s="21"/>
      <c r="K331" s="21"/>
      <c r="L331" s="21"/>
      <c r="M331" s="21"/>
      <c r="O331" s="21"/>
      <c r="P331" s="50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</row>
    <row r="332" spans="1:44" x14ac:dyDescent="0.3">
      <c r="A332" s="37">
        <v>43640</v>
      </c>
      <c r="B332" s="38">
        <v>49.645000000000003</v>
      </c>
      <c r="C332" s="38">
        <v>1913.9</v>
      </c>
      <c r="D332" s="38">
        <f t="shared" si="15"/>
        <v>738.95728262446801</v>
      </c>
      <c r="E332" s="39">
        <f t="shared" si="16"/>
        <v>0.92984318076389627</v>
      </c>
      <c r="F332" s="39">
        <f t="shared" si="17"/>
        <v>-0.92984318076389627</v>
      </c>
      <c r="G332" s="21"/>
      <c r="H332" s="21"/>
      <c r="I332" s="21"/>
      <c r="J332" s="21"/>
      <c r="K332" s="21"/>
      <c r="L332" s="21"/>
      <c r="M332" s="21"/>
      <c r="O332" s="21"/>
      <c r="P332" s="50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</row>
    <row r="333" spans="1:44" x14ac:dyDescent="0.3">
      <c r="A333" s="37">
        <v>43637</v>
      </c>
      <c r="B333" s="38">
        <v>49.695</v>
      </c>
      <c r="C333" s="38">
        <v>1911.3</v>
      </c>
      <c r="D333" s="38">
        <f t="shared" si="15"/>
        <v>738.02743944370411</v>
      </c>
      <c r="E333" s="39">
        <f t="shared" si="16"/>
        <v>-2.6547344055595659</v>
      </c>
      <c r="F333" s="39">
        <f t="shared" si="17"/>
        <v>2.6547344055595659</v>
      </c>
      <c r="G333" s="21"/>
      <c r="H333" s="21"/>
      <c r="I333" s="21"/>
      <c r="J333" s="21"/>
      <c r="K333" s="21"/>
      <c r="L333" s="21"/>
      <c r="M333" s="21"/>
      <c r="O333" s="21"/>
      <c r="P333" s="50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</row>
    <row r="334" spans="1:44" x14ac:dyDescent="0.3">
      <c r="A334" s="37">
        <v>43636</v>
      </c>
      <c r="B334" s="38">
        <v>49.865000000000002</v>
      </c>
      <c r="C334" s="38">
        <v>1918.19</v>
      </c>
      <c r="D334" s="38">
        <f t="shared" si="15"/>
        <v>740.68217384926368</v>
      </c>
      <c r="E334" s="39">
        <f t="shared" si="16"/>
        <v>3.7261936735193331</v>
      </c>
      <c r="F334" s="39">
        <f t="shared" si="17"/>
        <v>-3.7261936735193331</v>
      </c>
      <c r="G334" s="21"/>
      <c r="H334" s="21"/>
      <c r="I334" s="21"/>
      <c r="J334" s="21"/>
      <c r="K334" s="21"/>
      <c r="L334" s="21"/>
      <c r="M334" s="21"/>
      <c r="O334" s="21"/>
      <c r="P334" s="50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</row>
    <row r="335" spans="1:44" x14ac:dyDescent="0.3">
      <c r="A335" s="37">
        <v>43635</v>
      </c>
      <c r="B335" s="38">
        <v>49.467500000000001</v>
      </c>
      <c r="C335" s="38">
        <v>1908.79</v>
      </c>
      <c r="D335" s="38">
        <f t="shared" si="15"/>
        <v>736.95598017574434</v>
      </c>
      <c r="E335" s="39">
        <f t="shared" si="16"/>
        <v>2.652174966973007</v>
      </c>
      <c r="F335" s="39">
        <f t="shared" si="17"/>
        <v>-2.652174966973007</v>
      </c>
      <c r="G335" s="21"/>
      <c r="H335" s="21"/>
      <c r="I335" s="21"/>
      <c r="J335" s="21"/>
      <c r="K335" s="21"/>
      <c r="L335" s="21"/>
      <c r="M335" s="21"/>
      <c r="O335" s="21"/>
      <c r="P335" s="50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</row>
    <row r="336" spans="1:44" x14ac:dyDescent="0.3">
      <c r="A336" s="37">
        <v>43634</v>
      </c>
      <c r="B336" s="38">
        <v>49.612499999999997</v>
      </c>
      <c r="C336" s="38">
        <v>1901.37</v>
      </c>
      <c r="D336" s="38">
        <f t="shared" si="15"/>
        <v>734.30380520877134</v>
      </c>
      <c r="E336" s="39">
        <f t="shared" si="16"/>
        <v>6.390480440319152</v>
      </c>
      <c r="F336" s="39">
        <f t="shared" si="17"/>
        <v>-6.390480440319152</v>
      </c>
      <c r="G336" s="21"/>
      <c r="H336" s="21"/>
      <c r="I336" s="21"/>
      <c r="J336" s="21"/>
      <c r="K336" s="21"/>
      <c r="L336" s="21"/>
      <c r="M336" s="21"/>
      <c r="O336" s="21"/>
      <c r="P336" s="50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</row>
    <row r="337" spans="1:44" x14ac:dyDescent="0.3">
      <c r="A337" s="37">
        <v>43633</v>
      </c>
      <c r="B337" s="38">
        <v>48.472499999999997</v>
      </c>
      <c r="C337" s="38">
        <v>1886.03</v>
      </c>
      <c r="D337" s="38">
        <f t="shared" si="15"/>
        <v>727.91332476845218</v>
      </c>
      <c r="E337" s="39">
        <f t="shared" si="16"/>
        <v>6.2303413293684571</v>
      </c>
      <c r="F337" s="39">
        <f t="shared" si="17"/>
        <v>-6.2303413293684571</v>
      </c>
      <c r="G337" s="21"/>
      <c r="H337" s="21"/>
      <c r="I337" s="21"/>
      <c r="J337" s="21"/>
      <c r="K337" s="21"/>
      <c r="L337" s="21"/>
      <c r="M337" s="21"/>
      <c r="O337" s="21"/>
      <c r="P337" s="50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</row>
    <row r="338" spans="1:44" x14ac:dyDescent="0.3">
      <c r="A338" s="37">
        <v>43630</v>
      </c>
      <c r="B338" s="38">
        <v>48.185000000000002</v>
      </c>
      <c r="C338" s="38">
        <v>1869.67</v>
      </c>
      <c r="D338" s="38">
        <f t="shared" si="15"/>
        <v>721.68298343908373</v>
      </c>
      <c r="E338" s="39">
        <f t="shared" si="16"/>
        <v>-0.45510621987239119</v>
      </c>
      <c r="F338" s="39">
        <f t="shared" si="17"/>
        <v>0.45510621987239119</v>
      </c>
      <c r="G338" s="21"/>
      <c r="H338" s="21"/>
      <c r="I338" s="21"/>
      <c r="J338" s="21"/>
      <c r="K338" s="21"/>
      <c r="L338" s="21"/>
      <c r="M338" s="21"/>
      <c r="O338" s="21"/>
      <c r="P338" s="50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</row>
    <row r="339" spans="1:44" x14ac:dyDescent="0.3">
      <c r="A339" s="37">
        <v>43629</v>
      </c>
      <c r="B339" s="38">
        <v>48.537500000000001</v>
      </c>
      <c r="C339" s="38">
        <v>1870.3</v>
      </c>
      <c r="D339" s="38">
        <f t="shared" si="15"/>
        <v>722.13808965895612</v>
      </c>
      <c r="E339" s="39">
        <f t="shared" si="16"/>
        <v>5.5325846338299698</v>
      </c>
      <c r="F339" s="39">
        <f t="shared" si="17"/>
        <v>-5.5325846338299698</v>
      </c>
      <c r="G339" s="21"/>
      <c r="H339" s="21"/>
      <c r="I339" s="21"/>
      <c r="J339" s="21"/>
      <c r="K339" s="21"/>
      <c r="L339" s="21"/>
      <c r="M339" s="21"/>
      <c r="O339" s="21"/>
      <c r="P339" s="50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</row>
    <row r="340" spans="1:44" x14ac:dyDescent="0.3">
      <c r="A340" s="37">
        <v>43628</v>
      </c>
      <c r="B340" s="38">
        <v>48.547499999999999</v>
      </c>
      <c r="C340" s="38">
        <v>1855.32</v>
      </c>
      <c r="D340" s="38">
        <f t="shared" si="15"/>
        <v>716.60550502512615</v>
      </c>
      <c r="E340" s="39">
        <f t="shared" si="16"/>
        <v>-3.1962113818045736</v>
      </c>
      <c r="F340" s="39">
        <f t="shared" si="17"/>
        <v>3.1962113818045736</v>
      </c>
      <c r="G340" s="21"/>
      <c r="H340" s="21"/>
      <c r="I340" s="21"/>
      <c r="J340" s="21"/>
      <c r="K340" s="21"/>
      <c r="L340" s="21"/>
      <c r="M340" s="21"/>
      <c r="O340" s="21"/>
      <c r="P340" s="50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</row>
    <row r="341" spans="1:44" x14ac:dyDescent="0.3">
      <c r="A341" s="37">
        <v>43627</v>
      </c>
      <c r="B341" s="38">
        <v>48.702500000000001</v>
      </c>
      <c r="C341" s="38">
        <v>1863.7</v>
      </c>
      <c r="D341" s="38">
        <f t="shared" si="15"/>
        <v>719.80171640693072</v>
      </c>
      <c r="E341" s="39">
        <f t="shared" si="16"/>
        <v>1.4865022610071037</v>
      </c>
      <c r="F341" s="39">
        <f t="shared" si="17"/>
        <v>-1.4865022610071037</v>
      </c>
      <c r="G341" s="21"/>
      <c r="H341" s="21"/>
      <c r="I341" s="21"/>
      <c r="J341" s="21"/>
      <c r="K341" s="21"/>
      <c r="L341" s="21"/>
      <c r="M341" s="21"/>
      <c r="O341" s="21"/>
      <c r="P341" s="50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</row>
    <row r="342" spans="1:44" x14ac:dyDescent="0.3">
      <c r="A342" s="37">
        <v>43626</v>
      </c>
      <c r="B342" s="38">
        <v>48.145000000000003</v>
      </c>
      <c r="C342" s="38">
        <v>1860.63</v>
      </c>
      <c r="D342" s="38">
        <f t="shared" si="15"/>
        <v>718.31521414592362</v>
      </c>
      <c r="E342" s="39">
        <f t="shared" si="16"/>
        <v>21.310846905251992</v>
      </c>
      <c r="F342" s="39">
        <f t="shared" si="17"/>
        <v>-21.310846905251992</v>
      </c>
      <c r="G342" s="21"/>
      <c r="H342" s="21"/>
      <c r="I342" s="21"/>
      <c r="J342" s="21"/>
      <c r="K342" s="21"/>
      <c r="L342" s="21"/>
      <c r="M342" s="21"/>
      <c r="O342" s="21"/>
      <c r="P342" s="50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</row>
    <row r="343" spans="1:44" x14ac:dyDescent="0.3">
      <c r="A343" s="37">
        <v>43623</v>
      </c>
      <c r="B343" s="38">
        <v>47.537500000000001</v>
      </c>
      <c r="C343" s="38">
        <v>1804.03</v>
      </c>
      <c r="D343" s="38">
        <f t="shared" si="15"/>
        <v>697.00436724067163</v>
      </c>
      <c r="E343" s="39">
        <f t="shared" si="16"/>
        <v>19.142369459715951</v>
      </c>
      <c r="F343" s="39">
        <f t="shared" si="17"/>
        <v>-19.142369459715951</v>
      </c>
      <c r="G343" s="21"/>
      <c r="H343" s="21"/>
      <c r="I343" s="21"/>
      <c r="J343" s="21"/>
      <c r="K343" s="21"/>
      <c r="L343" s="21"/>
      <c r="M343" s="21"/>
      <c r="O343" s="21"/>
      <c r="P343" s="50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</row>
    <row r="344" spans="1:44" x14ac:dyDescent="0.3">
      <c r="A344" s="37">
        <v>43622</v>
      </c>
      <c r="B344" s="38">
        <v>46.305</v>
      </c>
      <c r="C344" s="38">
        <v>1754.36</v>
      </c>
      <c r="D344" s="38">
        <f t="shared" si="15"/>
        <v>677.86199778095568</v>
      </c>
      <c r="E344" s="39">
        <f t="shared" si="16"/>
        <v>6.2865350625669407</v>
      </c>
      <c r="F344" s="39">
        <f t="shared" si="17"/>
        <v>-6.2865350625669407</v>
      </c>
      <c r="G344" s="21"/>
      <c r="H344" s="21"/>
      <c r="I344" s="21"/>
      <c r="J344" s="21"/>
      <c r="K344" s="21"/>
      <c r="L344" s="21"/>
      <c r="M344" s="21"/>
      <c r="O344" s="21"/>
      <c r="P344" s="50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</row>
    <row r="345" spans="1:44" x14ac:dyDescent="0.3">
      <c r="A345" s="37">
        <v>43621</v>
      </c>
      <c r="B345" s="38">
        <v>45.634999999999998</v>
      </c>
      <c r="C345" s="38">
        <v>1738.5</v>
      </c>
      <c r="D345" s="38">
        <f t="shared" si="15"/>
        <v>671.57546271838874</v>
      </c>
      <c r="E345" s="39">
        <f t="shared" si="16"/>
        <v>3.7625138603677897</v>
      </c>
      <c r="F345" s="39">
        <f t="shared" si="17"/>
        <v>-3.7625138603677897</v>
      </c>
      <c r="G345" s="21"/>
      <c r="H345" s="21"/>
      <c r="I345" s="21"/>
      <c r="J345" s="21"/>
      <c r="K345" s="21"/>
      <c r="L345" s="21"/>
      <c r="M345" s="21"/>
      <c r="O345" s="21"/>
      <c r="P345" s="50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</row>
    <row r="346" spans="1:44" x14ac:dyDescent="0.3">
      <c r="A346" s="37">
        <v>43620</v>
      </c>
      <c r="B346" s="38">
        <v>44.91</v>
      </c>
      <c r="C346" s="38">
        <v>1729.56</v>
      </c>
      <c r="D346" s="38">
        <f t="shared" si="15"/>
        <v>667.81294885802095</v>
      </c>
      <c r="E346" s="39">
        <f t="shared" si="16"/>
        <v>14.631704389905963</v>
      </c>
      <c r="F346" s="39">
        <f t="shared" si="17"/>
        <v>-14.631704389905963</v>
      </c>
      <c r="G346" s="21"/>
      <c r="H346" s="21"/>
      <c r="I346" s="21"/>
      <c r="J346" s="21"/>
      <c r="K346" s="21"/>
      <c r="L346" s="21"/>
      <c r="M346" s="21"/>
      <c r="O346" s="21"/>
      <c r="P346" s="50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</row>
    <row r="347" spans="1:44" x14ac:dyDescent="0.3">
      <c r="A347" s="37">
        <v>43619</v>
      </c>
      <c r="B347" s="38">
        <v>43.325000000000003</v>
      </c>
      <c r="C347" s="38">
        <v>1692.69</v>
      </c>
      <c r="D347" s="38">
        <f t="shared" si="15"/>
        <v>653.18124446811498</v>
      </c>
      <c r="E347" s="39">
        <f t="shared" si="16"/>
        <v>-30.739066273145113</v>
      </c>
      <c r="F347" s="39">
        <f t="shared" si="17"/>
        <v>30.739066273145113</v>
      </c>
      <c r="G347" s="21"/>
      <c r="H347" s="21"/>
      <c r="I347" s="21"/>
      <c r="J347" s="21"/>
      <c r="K347" s="21"/>
      <c r="L347" s="21"/>
      <c r="M347" s="21"/>
      <c r="O347" s="21"/>
      <c r="P347" s="50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</row>
    <row r="348" spans="1:44" x14ac:dyDescent="0.3">
      <c r="A348" s="37">
        <v>43616</v>
      </c>
      <c r="B348" s="38">
        <v>43.767499999999998</v>
      </c>
      <c r="C348" s="38">
        <v>1775.07</v>
      </c>
      <c r="D348" s="38">
        <f t="shared" si="15"/>
        <v>683.9203107412601</v>
      </c>
      <c r="E348" s="39">
        <f t="shared" si="16"/>
        <v>-15.761201070958691</v>
      </c>
      <c r="F348" s="39">
        <f t="shared" si="17"/>
        <v>15.761201070958691</v>
      </c>
      <c r="G348" s="21"/>
      <c r="H348" s="21"/>
      <c r="I348" s="21"/>
      <c r="J348" s="21"/>
      <c r="K348" s="21"/>
      <c r="L348" s="21"/>
      <c r="M348" s="21"/>
      <c r="O348" s="21"/>
      <c r="P348" s="50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</row>
    <row r="349" spans="1:44" x14ac:dyDescent="0.3">
      <c r="A349" s="37">
        <v>43615</v>
      </c>
      <c r="B349" s="38">
        <v>44.575000000000003</v>
      </c>
      <c r="C349" s="38">
        <v>1816.32</v>
      </c>
      <c r="D349" s="38">
        <f t="shared" si="15"/>
        <v>699.68151181221879</v>
      </c>
      <c r="E349" s="39">
        <f t="shared" si="16"/>
        <v>-0.91623164542181712</v>
      </c>
      <c r="F349" s="39">
        <f t="shared" si="17"/>
        <v>0.91623164542181712</v>
      </c>
      <c r="G349" s="21"/>
      <c r="H349" s="21"/>
      <c r="I349" s="21"/>
      <c r="J349" s="21"/>
      <c r="K349" s="21"/>
      <c r="L349" s="21"/>
      <c r="M349" s="21"/>
      <c r="O349" s="21"/>
      <c r="P349" s="50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</row>
    <row r="350" spans="1:44" x14ac:dyDescent="0.3">
      <c r="A350" s="37">
        <v>43614</v>
      </c>
      <c r="B350" s="38">
        <v>44.344999999999999</v>
      </c>
      <c r="C350" s="38">
        <v>1819.19</v>
      </c>
      <c r="D350" s="38">
        <f t="shared" si="15"/>
        <v>700.5977434576406</v>
      </c>
      <c r="E350" s="39">
        <f t="shared" si="16"/>
        <v>-6.508454626587195</v>
      </c>
      <c r="F350" s="39">
        <f t="shared" si="17"/>
        <v>6.508454626587195</v>
      </c>
      <c r="G350" s="21"/>
      <c r="H350" s="21"/>
      <c r="I350" s="21"/>
      <c r="J350" s="21"/>
      <c r="K350" s="21"/>
      <c r="L350" s="21"/>
      <c r="M350" s="21"/>
      <c r="O350" s="21"/>
      <c r="P350" s="50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</row>
    <row r="351" spans="1:44" x14ac:dyDescent="0.3">
      <c r="A351" s="37">
        <v>43613</v>
      </c>
      <c r="B351" s="38">
        <v>44.557499999999997</v>
      </c>
      <c r="C351" s="38">
        <v>1836.43</v>
      </c>
      <c r="D351" s="38">
        <f t="shared" si="15"/>
        <v>707.1061980842278</v>
      </c>
      <c r="E351" s="39">
        <f t="shared" si="16"/>
        <v>4.7456448360322838</v>
      </c>
      <c r="F351" s="39">
        <f t="shared" si="17"/>
        <v>-4.7456448360322838</v>
      </c>
      <c r="G351" s="21"/>
      <c r="H351" s="21"/>
      <c r="I351" s="21"/>
      <c r="J351" s="21"/>
      <c r="K351" s="21"/>
      <c r="L351" s="21"/>
      <c r="M351" s="21"/>
      <c r="O351" s="21"/>
      <c r="P351" s="50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</row>
    <row r="352" spans="1:44" x14ac:dyDescent="0.3">
      <c r="A352" s="37">
        <v>43612</v>
      </c>
      <c r="B352" s="38">
        <v>44.7425</v>
      </c>
      <c r="C352" s="38">
        <v>1823.28</v>
      </c>
      <c r="D352" s="38">
        <f t="shared" si="15"/>
        <v>702.36055324819552</v>
      </c>
      <c r="E352" s="39">
        <f t="shared" si="16"/>
        <v>0</v>
      </c>
      <c r="F352" s="39">
        <f t="shared" si="17"/>
        <v>0</v>
      </c>
      <c r="G352" s="21"/>
      <c r="H352" s="21"/>
      <c r="I352" s="21"/>
      <c r="J352" s="21"/>
      <c r="K352" s="21"/>
      <c r="L352" s="21"/>
      <c r="M352" s="21"/>
      <c r="O352" s="21"/>
      <c r="P352" s="50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</row>
    <row r="353" spans="1:44" x14ac:dyDescent="0.3">
      <c r="A353" s="37">
        <v>43609</v>
      </c>
      <c r="B353" s="38">
        <v>44.7425</v>
      </c>
      <c r="C353" s="38">
        <v>1823.28</v>
      </c>
      <c r="D353" s="38">
        <f t="shared" si="15"/>
        <v>702.36055324819552</v>
      </c>
      <c r="E353" s="39">
        <f t="shared" si="16"/>
        <v>2.7753489655243584</v>
      </c>
      <c r="F353" s="39">
        <f t="shared" si="17"/>
        <v>-2.7753489655243584</v>
      </c>
      <c r="G353" s="21"/>
      <c r="H353" s="21"/>
      <c r="I353" s="21"/>
      <c r="J353" s="21"/>
      <c r="K353" s="21"/>
      <c r="L353" s="21"/>
      <c r="M353" s="21"/>
      <c r="O353" s="21"/>
      <c r="P353" s="50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</row>
    <row r="354" spans="1:44" x14ac:dyDescent="0.3">
      <c r="A354" s="37">
        <v>43608</v>
      </c>
      <c r="B354" s="38">
        <v>44.914999999999999</v>
      </c>
      <c r="C354" s="38">
        <v>1815.48</v>
      </c>
      <c r="D354" s="38">
        <f t="shared" si="15"/>
        <v>699.58520428267116</v>
      </c>
      <c r="E354" s="39">
        <f t="shared" si="16"/>
        <v>-16.834638078779108</v>
      </c>
      <c r="F354" s="39">
        <f t="shared" si="17"/>
        <v>16.834638078779108</v>
      </c>
      <c r="G354" s="21"/>
      <c r="H354" s="21"/>
      <c r="I354" s="21"/>
      <c r="J354" s="21"/>
      <c r="K354" s="21"/>
      <c r="L354" s="21"/>
      <c r="M354" s="21"/>
      <c r="O354" s="21"/>
      <c r="P354" s="50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</row>
    <row r="355" spans="1:44" x14ac:dyDescent="0.3">
      <c r="A355" s="37">
        <v>43607</v>
      </c>
      <c r="B355" s="38">
        <v>45.695</v>
      </c>
      <c r="C355" s="38">
        <v>1859.68</v>
      </c>
      <c r="D355" s="38">
        <f t="shared" si="15"/>
        <v>716.41984236145026</v>
      </c>
      <c r="E355" s="39">
        <f t="shared" si="16"/>
        <v>0.19677792757704538</v>
      </c>
      <c r="F355" s="39">
        <f t="shared" si="17"/>
        <v>-0.19677792757704538</v>
      </c>
      <c r="G355" s="21"/>
      <c r="H355" s="21"/>
      <c r="I355" s="21"/>
      <c r="J355" s="21"/>
      <c r="K355" s="21"/>
      <c r="L355" s="21"/>
      <c r="M355" s="21"/>
      <c r="O355" s="21"/>
      <c r="P355" s="50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</row>
    <row r="356" spans="1:44" x14ac:dyDescent="0.3">
      <c r="A356" s="37">
        <v>43606</v>
      </c>
      <c r="B356" s="38">
        <v>46.65</v>
      </c>
      <c r="C356" s="38">
        <v>1857.52</v>
      </c>
      <c r="D356" s="38">
        <f t="shared" si="15"/>
        <v>716.22306443387322</v>
      </c>
      <c r="E356" s="39">
        <f t="shared" si="16"/>
        <v>1.690188557449801E-2</v>
      </c>
      <c r="F356" s="39">
        <f t="shared" si="17"/>
        <v>-1.690188557449801E-2</v>
      </c>
      <c r="G356" s="21"/>
      <c r="H356" s="21"/>
      <c r="I356" s="21"/>
      <c r="J356" s="21"/>
      <c r="K356" s="21"/>
      <c r="L356" s="21"/>
      <c r="M356" s="21"/>
      <c r="O356" s="21"/>
      <c r="P356" s="50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</row>
    <row r="357" spans="1:44" x14ac:dyDescent="0.3">
      <c r="A357" s="37">
        <v>43605</v>
      </c>
      <c r="B357" s="38">
        <v>45.772500000000001</v>
      </c>
      <c r="C357" s="38">
        <v>1858.97</v>
      </c>
      <c r="D357" s="38">
        <f t="shared" si="15"/>
        <v>716.20616254829872</v>
      </c>
      <c r="E357" s="39">
        <f t="shared" si="16"/>
        <v>-4.6398052088612758</v>
      </c>
      <c r="F357" s="39">
        <f t="shared" si="17"/>
        <v>4.6398052088612758</v>
      </c>
      <c r="G357" s="21"/>
      <c r="H357" s="21"/>
      <c r="I357" s="21"/>
      <c r="J357" s="21"/>
      <c r="K357" s="21"/>
      <c r="L357" s="21"/>
      <c r="M357" s="21"/>
      <c r="O357" s="21"/>
      <c r="P357" s="50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</row>
    <row r="358" spans="1:44" x14ac:dyDescent="0.3">
      <c r="A358" s="37">
        <v>43602</v>
      </c>
      <c r="B358" s="38">
        <v>47.25</v>
      </c>
      <c r="C358" s="38">
        <v>1869</v>
      </c>
      <c r="D358" s="38">
        <f t="shared" si="15"/>
        <v>720.84596775716</v>
      </c>
      <c r="E358" s="39">
        <f t="shared" si="16"/>
        <v>-14.431507103114768</v>
      </c>
      <c r="F358" s="39">
        <f t="shared" si="17"/>
        <v>14.431507103114768</v>
      </c>
      <c r="G358" s="21"/>
      <c r="H358" s="21"/>
      <c r="I358" s="21"/>
      <c r="J358" s="21"/>
      <c r="K358" s="21"/>
      <c r="L358" s="21"/>
      <c r="M358" s="21"/>
      <c r="O358" s="21"/>
      <c r="P358" s="50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</row>
    <row r="359" spans="1:44" x14ac:dyDescent="0.3">
      <c r="A359" s="37">
        <v>43601</v>
      </c>
      <c r="B359" s="38">
        <v>47.52</v>
      </c>
      <c r="C359" s="38">
        <v>1907.57</v>
      </c>
      <c r="D359" s="38">
        <f t="shared" si="15"/>
        <v>735.27747486027476</v>
      </c>
      <c r="E359" s="39">
        <f t="shared" si="16"/>
        <v>13.33402102316154</v>
      </c>
      <c r="F359" s="39">
        <f t="shared" si="17"/>
        <v>-13.33402102316154</v>
      </c>
      <c r="G359" s="21"/>
      <c r="H359" s="21"/>
      <c r="I359" s="21"/>
      <c r="J359" s="21"/>
      <c r="K359" s="21"/>
      <c r="L359" s="21"/>
      <c r="M359" s="21"/>
      <c r="O359" s="21"/>
      <c r="P359" s="50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</row>
    <row r="360" spans="1:44" x14ac:dyDescent="0.3">
      <c r="A360" s="37">
        <v>43600</v>
      </c>
      <c r="B360" s="38">
        <v>47.73</v>
      </c>
      <c r="C360" s="38">
        <v>1871.15</v>
      </c>
      <c r="D360" s="38">
        <f t="shared" si="15"/>
        <v>721.94345383711322</v>
      </c>
      <c r="E360" s="39">
        <f t="shared" si="16"/>
        <v>11.829499057347221</v>
      </c>
      <c r="F360" s="39">
        <f t="shared" si="17"/>
        <v>-11.829499057347221</v>
      </c>
      <c r="G360" s="21"/>
      <c r="H360" s="21"/>
      <c r="I360" s="21"/>
      <c r="J360" s="21"/>
      <c r="K360" s="21"/>
      <c r="L360" s="21"/>
      <c r="M360" s="21"/>
      <c r="O360" s="21"/>
      <c r="P360" s="50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</row>
    <row r="361" spans="1:44" x14ac:dyDescent="0.3">
      <c r="A361" s="37">
        <v>43599</v>
      </c>
      <c r="B361" s="38">
        <v>47.164999999999999</v>
      </c>
      <c r="C361" s="38">
        <v>1840.12</v>
      </c>
      <c r="D361" s="38">
        <f t="shared" si="15"/>
        <v>710.113954779766</v>
      </c>
      <c r="E361" s="39">
        <f t="shared" si="16"/>
        <v>6.9117095602487097</v>
      </c>
      <c r="F361" s="39">
        <f t="shared" si="17"/>
        <v>-6.9117095602487097</v>
      </c>
      <c r="G361" s="21"/>
      <c r="H361" s="21"/>
      <c r="I361" s="21"/>
      <c r="J361" s="21"/>
      <c r="K361" s="21"/>
      <c r="L361" s="21"/>
      <c r="M361" s="21"/>
      <c r="O361" s="21"/>
      <c r="P361" s="50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</row>
    <row r="362" spans="1:44" x14ac:dyDescent="0.3">
      <c r="A362" s="37">
        <v>43598</v>
      </c>
      <c r="B362" s="38">
        <v>46.43</v>
      </c>
      <c r="C362" s="38">
        <v>1822.68</v>
      </c>
      <c r="D362" s="38">
        <f t="shared" si="15"/>
        <v>703.20224521951729</v>
      </c>
      <c r="E362" s="39">
        <f t="shared" si="16"/>
        <v>-26.689979378308067</v>
      </c>
      <c r="F362" s="39">
        <f t="shared" si="17"/>
        <v>26.689979378308067</v>
      </c>
      <c r="G362" s="21"/>
      <c r="H362" s="21"/>
      <c r="I362" s="21"/>
      <c r="J362" s="21"/>
      <c r="K362" s="21"/>
      <c r="L362" s="21"/>
      <c r="M362" s="21"/>
      <c r="O362" s="21"/>
      <c r="P362" s="50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</row>
    <row r="363" spans="1:44" x14ac:dyDescent="0.3">
      <c r="A363" s="37">
        <v>43595</v>
      </c>
      <c r="B363" s="38">
        <v>49.295000000000002</v>
      </c>
      <c r="C363" s="38">
        <v>1889.98</v>
      </c>
      <c r="D363" s="38">
        <f t="shared" si="15"/>
        <v>729.89222459782536</v>
      </c>
      <c r="E363" s="39">
        <f t="shared" si="16"/>
        <v>-4.2146180538784392</v>
      </c>
      <c r="F363" s="39">
        <f t="shared" si="17"/>
        <v>4.2146180538784392</v>
      </c>
      <c r="G363" s="21"/>
      <c r="H363" s="21"/>
      <c r="I363" s="21"/>
      <c r="J363" s="21"/>
      <c r="K363" s="21"/>
      <c r="L363" s="21"/>
      <c r="M363" s="21"/>
      <c r="O363" s="21"/>
      <c r="P363" s="50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</row>
    <row r="364" spans="1:44" x14ac:dyDescent="0.3">
      <c r="A364" s="37">
        <v>43594</v>
      </c>
      <c r="B364" s="38">
        <v>50.18</v>
      </c>
      <c r="C364" s="38">
        <v>1899.87</v>
      </c>
      <c r="D364" s="38">
        <f t="shared" si="15"/>
        <v>734.1068426517038</v>
      </c>
      <c r="E364" s="39">
        <f t="shared" si="16"/>
        <v>-6.9620484536437743</v>
      </c>
      <c r="F364" s="39">
        <f t="shared" si="17"/>
        <v>6.9620484536437743</v>
      </c>
      <c r="G364" s="21"/>
      <c r="H364" s="21"/>
      <c r="I364" s="21"/>
      <c r="J364" s="21"/>
      <c r="K364" s="21"/>
      <c r="L364" s="21"/>
      <c r="M364" s="21"/>
      <c r="O364" s="21"/>
      <c r="P364" s="50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</row>
    <row r="365" spans="1:44" x14ac:dyDescent="0.3">
      <c r="A365" s="37">
        <v>43593</v>
      </c>
      <c r="B365" s="38">
        <v>50.725000000000001</v>
      </c>
      <c r="C365" s="38">
        <v>1917.77</v>
      </c>
      <c r="D365" s="38">
        <f t="shared" si="15"/>
        <v>741.06889110534757</v>
      </c>
      <c r="E365" s="39">
        <f t="shared" si="16"/>
        <v>-1.187996945537634</v>
      </c>
      <c r="F365" s="39">
        <f t="shared" si="17"/>
        <v>1.187996945537634</v>
      </c>
      <c r="G365" s="21"/>
      <c r="H365" s="21"/>
      <c r="I365" s="21"/>
      <c r="J365" s="21"/>
      <c r="K365" s="21"/>
      <c r="L365" s="21"/>
      <c r="M365" s="21"/>
      <c r="O365" s="21"/>
      <c r="P365" s="50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</row>
    <row r="366" spans="1:44" x14ac:dyDescent="0.3">
      <c r="A366" s="37">
        <v>43592</v>
      </c>
      <c r="B366" s="38">
        <v>50.715000000000003</v>
      </c>
      <c r="C366" s="38">
        <v>1921</v>
      </c>
      <c r="D366" s="38">
        <f t="shared" si="15"/>
        <v>742.25688805088521</v>
      </c>
      <c r="E366" s="39">
        <f t="shared" si="16"/>
        <v>-11.811674083999037</v>
      </c>
      <c r="F366" s="39">
        <f t="shared" si="17"/>
        <v>11.811674083999037</v>
      </c>
      <c r="G366" s="21"/>
      <c r="H366" s="21"/>
      <c r="I366" s="21"/>
      <c r="J366" s="21"/>
      <c r="K366" s="21"/>
      <c r="L366" s="21"/>
      <c r="M366" s="21"/>
      <c r="O366" s="21"/>
      <c r="P366" s="50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</row>
    <row r="367" spans="1:44" x14ac:dyDescent="0.3">
      <c r="A367" s="37">
        <v>43591</v>
      </c>
      <c r="B367" s="38">
        <v>52.12</v>
      </c>
      <c r="C367" s="38">
        <v>1950.55</v>
      </c>
      <c r="D367" s="38">
        <f t="shared" si="15"/>
        <v>754.06856213488425</v>
      </c>
      <c r="E367" s="39">
        <f t="shared" si="16"/>
        <v>-4.9189756538198708</v>
      </c>
      <c r="F367" s="39">
        <f t="shared" si="17"/>
        <v>4.9189756538198708</v>
      </c>
      <c r="G367" s="21"/>
      <c r="H367" s="21"/>
      <c r="I367" s="21"/>
      <c r="J367" s="21"/>
      <c r="K367" s="21"/>
      <c r="L367" s="21"/>
      <c r="M367" s="21"/>
      <c r="O367" s="21"/>
      <c r="P367" s="50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</row>
    <row r="368" spans="1:44" x14ac:dyDescent="0.3">
      <c r="A368" s="37">
        <v>43588</v>
      </c>
      <c r="B368" s="38">
        <v>52.9375</v>
      </c>
      <c r="C368" s="38">
        <v>1962.46</v>
      </c>
      <c r="D368" s="38">
        <f t="shared" si="15"/>
        <v>758.98753778870412</v>
      </c>
      <c r="E368" s="39">
        <f t="shared" si="16"/>
        <v>23.201183243315086</v>
      </c>
      <c r="F368" s="39">
        <f t="shared" si="17"/>
        <v>-23.201183243315086</v>
      </c>
      <c r="G368" s="21"/>
      <c r="H368" s="21"/>
      <c r="I368" s="21"/>
      <c r="J368" s="21"/>
      <c r="K368" s="21"/>
      <c r="L368" s="21"/>
      <c r="M368" s="21"/>
      <c r="O368" s="21"/>
      <c r="P368" s="50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</row>
    <row r="369" spans="1:44" x14ac:dyDescent="0.3">
      <c r="A369" s="37">
        <v>43587</v>
      </c>
      <c r="B369" s="38">
        <v>52.287500000000001</v>
      </c>
      <c r="C369" s="38">
        <v>1900.82</v>
      </c>
      <c r="D369" s="38">
        <f t="shared" si="15"/>
        <v>735.78635454538903</v>
      </c>
      <c r="E369" s="39">
        <f t="shared" si="16"/>
        <v>-4.1722078282117536</v>
      </c>
      <c r="F369" s="39">
        <f t="shared" si="17"/>
        <v>4.1722078282117536</v>
      </c>
      <c r="G369" s="21"/>
      <c r="H369" s="21"/>
      <c r="I369" s="21"/>
      <c r="J369" s="21"/>
      <c r="K369" s="21"/>
      <c r="L369" s="21"/>
      <c r="M369" s="21"/>
      <c r="O369" s="21"/>
      <c r="P369" s="50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</row>
    <row r="370" spans="1:44" x14ac:dyDescent="0.3">
      <c r="A370" s="37">
        <v>43586</v>
      </c>
      <c r="B370" s="38">
        <v>52.63</v>
      </c>
      <c r="C370" s="38">
        <v>1911.52</v>
      </c>
      <c r="D370" s="38">
        <f t="shared" si="15"/>
        <v>739.95856237360078</v>
      </c>
      <c r="E370" s="39">
        <f t="shared" si="16"/>
        <v>-3.994296809089974</v>
      </c>
      <c r="F370" s="39">
        <f t="shared" si="17"/>
        <v>3.994296809089974</v>
      </c>
      <c r="G370" s="21"/>
      <c r="H370" s="21"/>
      <c r="I370" s="21"/>
      <c r="J370" s="21"/>
      <c r="K370" s="21"/>
      <c r="L370" s="21"/>
      <c r="M370" s="21"/>
      <c r="O370" s="21"/>
      <c r="P370" s="50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</row>
    <row r="371" spans="1:44" x14ac:dyDescent="0.3">
      <c r="A371" s="37">
        <v>43585</v>
      </c>
      <c r="B371" s="38">
        <v>50.167499999999997</v>
      </c>
      <c r="C371" s="38">
        <v>1926.52</v>
      </c>
      <c r="D371" s="38">
        <f t="shared" si="15"/>
        <v>743.95285918269076</v>
      </c>
      <c r="E371" s="39">
        <f t="shared" si="16"/>
        <v>-5.0245421697526353</v>
      </c>
      <c r="F371" s="39">
        <f t="shared" si="17"/>
        <v>5.0245421697526353</v>
      </c>
      <c r="G371" s="21"/>
      <c r="H371" s="21"/>
      <c r="I371" s="21"/>
      <c r="J371" s="21"/>
      <c r="K371" s="21"/>
      <c r="L371" s="21"/>
      <c r="M371" s="21"/>
      <c r="O371" s="21"/>
      <c r="P371" s="50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</row>
    <row r="372" spans="1:44" x14ac:dyDescent="0.3">
      <c r="A372" s="37">
        <v>43584</v>
      </c>
      <c r="B372" s="38">
        <v>51.152500000000003</v>
      </c>
      <c r="C372" s="38">
        <v>1938.43</v>
      </c>
      <c r="D372" s="38">
        <f t="shared" si="15"/>
        <v>748.97740135244339</v>
      </c>
      <c r="E372" s="39">
        <f t="shared" si="16"/>
        <v>-4.4621319440858542</v>
      </c>
      <c r="F372" s="39">
        <f t="shared" si="17"/>
        <v>4.4621319440858542</v>
      </c>
      <c r="G372" s="21"/>
      <c r="H372" s="21"/>
      <c r="I372" s="21"/>
      <c r="J372" s="21"/>
      <c r="K372" s="21"/>
      <c r="L372" s="21"/>
      <c r="M372" s="21"/>
      <c r="O372" s="21"/>
      <c r="P372" s="50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</row>
    <row r="373" spans="1:44" x14ac:dyDescent="0.3">
      <c r="A373" s="37">
        <v>43581</v>
      </c>
      <c r="B373" s="38">
        <v>51.075000000000003</v>
      </c>
      <c r="C373" s="38">
        <v>1950.63</v>
      </c>
      <c r="D373" s="38">
        <f t="shared" si="15"/>
        <v>753.43953329652925</v>
      </c>
      <c r="E373" s="39">
        <f t="shared" si="16"/>
        <v>17.734197986656682</v>
      </c>
      <c r="F373" s="39">
        <f t="shared" si="17"/>
        <v>-17.734197986656682</v>
      </c>
      <c r="G373" s="21"/>
      <c r="H373" s="21"/>
      <c r="I373" s="21"/>
      <c r="J373" s="21"/>
      <c r="K373" s="21"/>
      <c r="L373" s="21"/>
      <c r="M373" s="21"/>
      <c r="O373" s="21"/>
      <c r="P373" s="50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</row>
    <row r="374" spans="1:44" x14ac:dyDescent="0.3">
      <c r="A374" s="37">
        <v>43580</v>
      </c>
      <c r="B374" s="38">
        <v>51.32</v>
      </c>
      <c r="C374" s="38">
        <v>1902.25</v>
      </c>
      <c r="D374" s="38">
        <f t="shared" si="15"/>
        <v>735.70533530987257</v>
      </c>
      <c r="E374" s="39">
        <f t="shared" si="16"/>
        <v>-0.11134042062599292</v>
      </c>
      <c r="F374" s="39">
        <f t="shared" si="17"/>
        <v>0.11134042062599292</v>
      </c>
      <c r="G374" s="21"/>
      <c r="H374" s="21"/>
      <c r="I374" s="21"/>
      <c r="J374" s="21"/>
      <c r="K374" s="21"/>
      <c r="L374" s="21"/>
      <c r="M374" s="21"/>
      <c r="O374" s="21"/>
      <c r="P374" s="50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</row>
    <row r="375" spans="1:44" x14ac:dyDescent="0.3">
      <c r="A375" s="37">
        <v>43579</v>
      </c>
      <c r="B375" s="38">
        <v>51.79</v>
      </c>
      <c r="C375" s="38">
        <v>1901.75</v>
      </c>
      <c r="D375" s="38">
        <f t="shared" si="15"/>
        <v>735.81667573049856</v>
      </c>
      <c r="E375" s="39">
        <f t="shared" si="16"/>
        <v>-8.1923620324370177</v>
      </c>
      <c r="F375" s="39">
        <f t="shared" si="17"/>
        <v>8.1923620324370177</v>
      </c>
      <c r="G375" s="21"/>
      <c r="H375" s="21"/>
      <c r="I375" s="21"/>
      <c r="J375" s="21"/>
      <c r="K375" s="21"/>
      <c r="L375" s="21"/>
      <c r="M375" s="21"/>
      <c r="O375" s="21"/>
      <c r="P375" s="50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</row>
    <row r="376" spans="1:44" x14ac:dyDescent="0.3">
      <c r="A376" s="37">
        <v>43578</v>
      </c>
      <c r="B376" s="38">
        <v>51.87</v>
      </c>
      <c r="C376" s="38">
        <v>1923.77</v>
      </c>
      <c r="D376" s="38">
        <f t="shared" si="15"/>
        <v>744.00903776293558</v>
      </c>
      <c r="E376" s="39">
        <f t="shared" si="16"/>
        <v>13.945970952767993</v>
      </c>
      <c r="F376" s="39">
        <f t="shared" si="17"/>
        <v>-13.945970952767993</v>
      </c>
      <c r="G376" s="21"/>
      <c r="H376" s="21"/>
      <c r="I376" s="21"/>
      <c r="J376" s="21"/>
      <c r="K376" s="21"/>
      <c r="L376" s="21"/>
      <c r="M376" s="21"/>
      <c r="O376" s="21"/>
      <c r="P376" s="50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</row>
    <row r="377" spans="1:44" x14ac:dyDescent="0.3">
      <c r="A377" s="37">
        <v>43577</v>
      </c>
      <c r="B377" s="38">
        <v>51.1325</v>
      </c>
      <c r="C377" s="38">
        <v>1887.31</v>
      </c>
      <c r="D377" s="38">
        <f t="shared" si="15"/>
        <v>730.06306681016758</v>
      </c>
      <c r="E377" s="39">
        <f t="shared" si="16"/>
        <v>9.5786164371286304</v>
      </c>
      <c r="F377" s="39">
        <f t="shared" si="17"/>
        <v>-9.5786164371286304</v>
      </c>
      <c r="G377" s="21"/>
      <c r="H377" s="21"/>
      <c r="I377" s="21"/>
      <c r="J377" s="21"/>
      <c r="K377" s="21"/>
      <c r="L377" s="21"/>
      <c r="M377" s="21"/>
      <c r="O377" s="21"/>
      <c r="P377" s="50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</row>
    <row r="378" spans="1:44" x14ac:dyDescent="0.3">
      <c r="A378" s="37">
        <v>43574</v>
      </c>
      <c r="B378" s="38">
        <v>50.965000000000003</v>
      </c>
      <c r="C378" s="38">
        <v>1861.69</v>
      </c>
      <c r="D378" s="38">
        <f t="shared" si="15"/>
        <v>720.48445037303895</v>
      </c>
      <c r="E378" s="39">
        <f t="shared" si="16"/>
        <v>0</v>
      </c>
      <c r="F378" s="39">
        <f t="shared" si="17"/>
        <v>0</v>
      </c>
      <c r="G378" s="21"/>
      <c r="H378" s="21"/>
      <c r="I378" s="21"/>
      <c r="J378" s="21"/>
      <c r="K378" s="21"/>
      <c r="L378" s="21"/>
      <c r="M378" s="21"/>
      <c r="O378" s="21"/>
      <c r="P378" s="50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</row>
    <row r="379" spans="1:44" x14ac:dyDescent="0.3">
      <c r="A379" s="37">
        <v>43573</v>
      </c>
      <c r="B379" s="38">
        <v>50.965000000000003</v>
      </c>
      <c r="C379" s="38">
        <v>1861.69</v>
      </c>
      <c r="D379" s="38">
        <f t="shared" si="15"/>
        <v>720.48445037303895</v>
      </c>
      <c r="E379" s="39">
        <f t="shared" si="16"/>
        <v>-1.0423039759547237</v>
      </c>
      <c r="F379" s="39">
        <f t="shared" si="17"/>
        <v>1.0423039759547237</v>
      </c>
      <c r="G379" s="21"/>
      <c r="H379" s="21"/>
      <c r="I379" s="21"/>
      <c r="J379" s="21"/>
      <c r="K379" s="21"/>
      <c r="L379" s="21"/>
      <c r="M379" s="21"/>
      <c r="O379" s="21"/>
      <c r="P379" s="50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</row>
    <row r="380" spans="1:44" x14ac:dyDescent="0.3">
      <c r="A380" s="37">
        <v>43572</v>
      </c>
      <c r="B380" s="38">
        <v>50.782499999999999</v>
      </c>
      <c r="C380" s="38">
        <v>1864.82</v>
      </c>
      <c r="D380" s="38">
        <f t="shared" si="15"/>
        <v>721.52675434899368</v>
      </c>
      <c r="E380" s="39">
        <f t="shared" si="16"/>
        <v>1.2694992363843767</v>
      </c>
      <c r="F380" s="39">
        <f t="shared" si="17"/>
        <v>-1.2694992363843767</v>
      </c>
      <c r="G380" s="21"/>
      <c r="H380" s="21"/>
      <c r="I380" s="21"/>
      <c r="J380" s="21"/>
      <c r="K380" s="21"/>
      <c r="L380" s="21"/>
      <c r="M380" s="21"/>
      <c r="O380" s="21"/>
      <c r="P380" s="50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</row>
    <row r="381" spans="1:44" x14ac:dyDescent="0.3">
      <c r="A381" s="37">
        <v>43571</v>
      </c>
      <c r="B381" s="38">
        <v>49.8125</v>
      </c>
      <c r="C381" s="38">
        <v>1863.04</v>
      </c>
      <c r="D381" s="38">
        <f t="shared" si="15"/>
        <v>720.2572551126093</v>
      </c>
      <c r="E381" s="39">
        <f t="shared" si="16"/>
        <v>6.7215476900281601</v>
      </c>
      <c r="F381" s="39">
        <f t="shared" si="17"/>
        <v>-6.7215476900281601</v>
      </c>
      <c r="G381" s="21"/>
      <c r="H381" s="21"/>
      <c r="I381" s="21"/>
      <c r="J381" s="21"/>
      <c r="K381" s="21"/>
      <c r="L381" s="21"/>
      <c r="M381" s="21"/>
      <c r="O381" s="21"/>
      <c r="P381" s="50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</row>
    <row r="382" spans="1:44" x14ac:dyDescent="0.3">
      <c r="A382" s="37">
        <v>43570</v>
      </c>
      <c r="B382" s="38">
        <v>49.807499999999997</v>
      </c>
      <c r="C382" s="38">
        <v>1844.87</v>
      </c>
      <c r="D382" s="38">
        <f t="shared" si="15"/>
        <v>713.53570742258114</v>
      </c>
      <c r="E382" s="39">
        <f t="shared" si="16"/>
        <v>0.72597368713729793</v>
      </c>
      <c r="F382" s="39">
        <f t="shared" si="17"/>
        <v>-0.72597368713729793</v>
      </c>
      <c r="G382" s="21"/>
      <c r="H382" s="21"/>
      <c r="I382" s="21"/>
      <c r="J382" s="21"/>
      <c r="K382" s="21"/>
      <c r="L382" s="21"/>
      <c r="M382" s="21"/>
      <c r="O382" s="21"/>
      <c r="P382" s="50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</row>
    <row r="383" spans="1:44" x14ac:dyDescent="0.3">
      <c r="A383" s="37">
        <v>43567</v>
      </c>
      <c r="B383" s="38">
        <v>49.717500000000001</v>
      </c>
      <c r="C383" s="38">
        <v>1843.06</v>
      </c>
      <c r="D383" s="38">
        <f t="shared" si="15"/>
        <v>712.80973373544384</v>
      </c>
      <c r="E383" s="39">
        <f t="shared" si="16"/>
        <v>-0.38605462224757048</v>
      </c>
      <c r="F383" s="39">
        <f t="shared" si="17"/>
        <v>0.38605462224757048</v>
      </c>
      <c r="G383" s="21"/>
      <c r="H383" s="21"/>
      <c r="I383" s="21"/>
      <c r="J383" s="21"/>
      <c r="K383" s="21"/>
      <c r="L383" s="21"/>
      <c r="M383" s="21"/>
      <c r="O383" s="21"/>
      <c r="P383" s="50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</row>
    <row r="384" spans="1:44" x14ac:dyDescent="0.3">
      <c r="A384" s="37">
        <v>43566</v>
      </c>
      <c r="B384" s="38">
        <v>49.737499999999997</v>
      </c>
      <c r="C384" s="38">
        <v>1844.07</v>
      </c>
      <c r="D384" s="38">
        <f t="shared" si="15"/>
        <v>713.19578835769141</v>
      </c>
      <c r="E384" s="39">
        <f t="shared" si="16"/>
        <v>-1.4685204684232076</v>
      </c>
      <c r="F384" s="39">
        <f t="shared" si="17"/>
        <v>1.4685204684232076</v>
      </c>
      <c r="G384" s="21"/>
      <c r="H384" s="21"/>
      <c r="I384" s="21"/>
      <c r="J384" s="21"/>
      <c r="K384" s="21"/>
      <c r="L384" s="21"/>
      <c r="M384" s="21"/>
      <c r="O384" s="21"/>
      <c r="P384" s="50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</row>
    <row r="385" spans="1:44" x14ac:dyDescent="0.3">
      <c r="A385" s="37">
        <v>43565</v>
      </c>
      <c r="B385" s="38">
        <v>50.155000000000001</v>
      </c>
      <c r="C385" s="38">
        <v>1847.33</v>
      </c>
      <c r="D385" s="38">
        <f t="shared" si="15"/>
        <v>714.66430882611462</v>
      </c>
      <c r="E385" s="39">
        <f t="shared" si="16"/>
        <v>4.424921530702818</v>
      </c>
      <c r="F385" s="39">
        <f t="shared" si="17"/>
        <v>-4.424921530702818</v>
      </c>
      <c r="G385" s="21"/>
      <c r="H385" s="21"/>
      <c r="I385" s="21"/>
      <c r="J385" s="21"/>
      <c r="K385" s="21"/>
      <c r="L385" s="21"/>
      <c r="M385" s="21"/>
      <c r="O385" s="21"/>
      <c r="P385" s="50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</row>
    <row r="386" spans="1:44" x14ac:dyDescent="0.3">
      <c r="A386" s="37">
        <v>43564</v>
      </c>
      <c r="B386" s="38">
        <v>49.875</v>
      </c>
      <c r="C386" s="38">
        <v>1835.84</v>
      </c>
      <c r="D386" s="38">
        <f t="shared" ref="D386:D449" si="18">B386*$I$1+C386*$I$2</f>
        <v>710.2393872954118</v>
      </c>
      <c r="E386" s="39">
        <f t="shared" ref="E386:E449" si="19">D386-D387</f>
        <v>-5.2784622329033937</v>
      </c>
      <c r="F386" s="39">
        <f t="shared" ref="F386:F449" si="20">-E386</f>
        <v>5.2784622329033937</v>
      </c>
      <c r="G386" s="21"/>
      <c r="H386" s="21"/>
      <c r="I386" s="21"/>
      <c r="J386" s="21"/>
      <c r="K386" s="21"/>
      <c r="L386" s="21"/>
      <c r="M386" s="21"/>
      <c r="O386" s="21"/>
      <c r="P386" s="50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</row>
    <row r="387" spans="1:44" x14ac:dyDescent="0.3">
      <c r="A387" s="37">
        <v>43563</v>
      </c>
      <c r="B387" s="38">
        <v>50.024999999999999</v>
      </c>
      <c r="C387" s="38">
        <v>1849.86</v>
      </c>
      <c r="D387" s="38">
        <f t="shared" si="18"/>
        <v>715.5178495283152</v>
      </c>
      <c r="E387" s="39">
        <f t="shared" si="19"/>
        <v>5.1399240561950137</v>
      </c>
      <c r="F387" s="39">
        <f t="shared" si="20"/>
        <v>-5.1399240561950137</v>
      </c>
      <c r="G387" s="21"/>
      <c r="H387" s="21"/>
      <c r="I387" s="21"/>
      <c r="J387" s="21"/>
      <c r="K387" s="21"/>
      <c r="L387" s="21"/>
      <c r="M387" s="21"/>
      <c r="O387" s="21"/>
      <c r="P387" s="50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</row>
    <row r="388" spans="1:44" x14ac:dyDescent="0.3">
      <c r="A388" s="37">
        <v>43560</v>
      </c>
      <c r="B388" s="38">
        <v>49.25</v>
      </c>
      <c r="C388" s="38">
        <v>1837.28</v>
      </c>
      <c r="D388" s="38">
        <f t="shared" si="18"/>
        <v>710.37792547212018</v>
      </c>
      <c r="E388" s="39">
        <f t="shared" si="19"/>
        <v>7.0172406596110477</v>
      </c>
      <c r="F388" s="39">
        <f t="shared" si="20"/>
        <v>-7.0172406596110477</v>
      </c>
      <c r="G388" s="21"/>
      <c r="H388" s="21"/>
      <c r="I388" s="21"/>
      <c r="J388" s="21"/>
      <c r="K388" s="21"/>
      <c r="L388" s="21"/>
      <c r="M388" s="21"/>
      <c r="O388" s="21"/>
      <c r="P388" s="50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</row>
    <row r="389" spans="1:44" x14ac:dyDescent="0.3">
      <c r="A389" s="37">
        <v>43559</v>
      </c>
      <c r="B389" s="38">
        <v>48.922499999999999</v>
      </c>
      <c r="C389" s="38">
        <v>1818.86</v>
      </c>
      <c r="D389" s="38">
        <f t="shared" si="18"/>
        <v>703.36068481250913</v>
      </c>
      <c r="E389" s="39">
        <f t="shared" si="19"/>
        <v>-0.62677287659255398</v>
      </c>
      <c r="F389" s="39">
        <f t="shared" si="20"/>
        <v>0.62677287659255398</v>
      </c>
      <c r="G389" s="21"/>
      <c r="H389" s="21"/>
      <c r="I389" s="21"/>
      <c r="J389" s="21"/>
      <c r="K389" s="21"/>
      <c r="L389" s="21"/>
      <c r="M389" s="21"/>
      <c r="O389" s="21"/>
      <c r="P389" s="50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</row>
    <row r="390" spans="1:44" x14ac:dyDescent="0.3">
      <c r="A390" s="37">
        <v>43558</v>
      </c>
      <c r="B390" s="38">
        <v>48.837499999999999</v>
      </c>
      <c r="C390" s="38">
        <v>1820.7</v>
      </c>
      <c r="D390" s="38">
        <f t="shared" si="18"/>
        <v>703.98745768910169</v>
      </c>
      <c r="E390" s="39">
        <f t="shared" si="19"/>
        <v>2.6942918177843467</v>
      </c>
      <c r="F390" s="39">
        <f t="shared" si="20"/>
        <v>-2.6942918177843467</v>
      </c>
      <c r="G390" s="21"/>
      <c r="H390" s="21"/>
      <c r="I390" s="21"/>
      <c r="J390" s="21"/>
      <c r="K390" s="21"/>
      <c r="L390" s="21"/>
      <c r="M390" s="21"/>
      <c r="O390" s="21"/>
      <c r="P390" s="50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</row>
    <row r="391" spans="1:44" x14ac:dyDescent="0.3">
      <c r="A391" s="37">
        <v>43557</v>
      </c>
      <c r="B391" s="38">
        <v>48.505000000000003</v>
      </c>
      <c r="C391" s="38">
        <v>1813.98</v>
      </c>
      <c r="D391" s="38">
        <f t="shared" si="18"/>
        <v>701.29316587131734</v>
      </c>
      <c r="E391" s="39">
        <f t="shared" si="19"/>
        <v>0.36037430996555031</v>
      </c>
      <c r="F391" s="39">
        <f t="shared" si="20"/>
        <v>-0.36037430996555031</v>
      </c>
      <c r="G391" s="21"/>
      <c r="H391" s="21"/>
      <c r="I391" s="21"/>
      <c r="J391" s="21"/>
      <c r="K391" s="21"/>
      <c r="L391" s="21"/>
      <c r="M391" s="21"/>
      <c r="O391" s="21"/>
      <c r="P391" s="50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</row>
    <row r="392" spans="1:44" x14ac:dyDescent="0.3">
      <c r="A392" s="37">
        <v>43556</v>
      </c>
      <c r="B392" s="38">
        <v>47.81</v>
      </c>
      <c r="C392" s="38">
        <v>1814.19</v>
      </c>
      <c r="D392" s="38">
        <f t="shared" si="18"/>
        <v>700.93279156135179</v>
      </c>
      <c r="E392" s="39">
        <f t="shared" si="19"/>
        <v>12.567766618470159</v>
      </c>
      <c r="F392" s="39">
        <f t="shared" si="20"/>
        <v>-12.567766618470159</v>
      </c>
      <c r="G392" s="21"/>
      <c r="H392" s="21"/>
      <c r="I392" s="21"/>
      <c r="J392" s="21"/>
      <c r="K392" s="21"/>
      <c r="L392" s="21"/>
      <c r="M392" s="21"/>
      <c r="O392" s="21"/>
      <c r="P392" s="50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</row>
    <row r="393" spans="1:44" x14ac:dyDescent="0.3">
      <c r="A393" s="37">
        <v>43553</v>
      </c>
      <c r="B393" s="38">
        <v>47.487499999999997</v>
      </c>
      <c r="C393" s="38">
        <v>1780.75</v>
      </c>
      <c r="D393" s="38">
        <f t="shared" si="18"/>
        <v>688.36502494288163</v>
      </c>
      <c r="E393" s="39">
        <f t="shared" si="19"/>
        <v>2.9040844290241239</v>
      </c>
      <c r="F393" s="39">
        <f t="shared" si="20"/>
        <v>-2.9040844290241239</v>
      </c>
      <c r="G393" s="21"/>
      <c r="H393" s="21"/>
      <c r="I393" s="21"/>
      <c r="J393" s="21"/>
      <c r="K393" s="21"/>
      <c r="L393" s="21"/>
      <c r="M393" s="21"/>
      <c r="O393" s="21"/>
      <c r="P393" s="50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</row>
    <row r="394" spans="1:44" x14ac:dyDescent="0.3">
      <c r="A394" s="37">
        <v>43552</v>
      </c>
      <c r="B394" s="38">
        <v>47.18</v>
      </c>
      <c r="C394" s="38">
        <v>1773.42</v>
      </c>
      <c r="D394" s="38">
        <f t="shared" si="18"/>
        <v>685.46094051385751</v>
      </c>
      <c r="E394" s="39">
        <f t="shared" si="19"/>
        <v>2.8938770402636464</v>
      </c>
      <c r="F394" s="39">
        <f t="shared" si="20"/>
        <v>-2.8938770402636464</v>
      </c>
      <c r="G394" s="21"/>
      <c r="H394" s="21"/>
      <c r="I394" s="21"/>
      <c r="J394" s="21"/>
      <c r="K394" s="21"/>
      <c r="L394" s="21"/>
      <c r="M394" s="21"/>
      <c r="O394" s="21"/>
      <c r="P394" s="50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</row>
    <row r="395" spans="1:44" x14ac:dyDescent="0.3">
      <c r="A395" s="37">
        <v>43551</v>
      </c>
      <c r="B395" s="38">
        <v>47.1175</v>
      </c>
      <c r="C395" s="38">
        <v>1765.7</v>
      </c>
      <c r="D395" s="38">
        <f t="shared" si="18"/>
        <v>682.56706347359386</v>
      </c>
      <c r="E395" s="39">
        <f t="shared" si="19"/>
        <v>-6.4130196152887038</v>
      </c>
      <c r="F395" s="39">
        <f t="shared" si="20"/>
        <v>6.4130196152887038</v>
      </c>
      <c r="G395" s="21"/>
      <c r="H395" s="21"/>
      <c r="I395" s="21"/>
      <c r="J395" s="21"/>
      <c r="K395" s="21"/>
      <c r="L395" s="21"/>
      <c r="M395" s="21"/>
      <c r="O395" s="21"/>
      <c r="P395" s="50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</row>
    <row r="396" spans="1:44" x14ac:dyDescent="0.3">
      <c r="A396" s="37">
        <v>43550</v>
      </c>
      <c r="B396" s="38">
        <v>46.697499999999998</v>
      </c>
      <c r="C396" s="38">
        <v>1783.76</v>
      </c>
      <c r="D396" s="38">
        <f t="shared" si="18"/>
        <v>688.98008308888257</v>
      </c>
      <c r="E396" s="39">
        <f t="shared" si="19"/>
        <v>3.2053995350485138</v>
      </c>
      <c r="F396" s="39">
        <f t="shared" si="20"/>
        <v>-3.2053995350485138</v>
      </c>
      <c r="G396" s="21"/>
      <c r="H396" s="21"/>
      <c r="I396" s="21"/>
      <c r="J396" s="21"/>
      <c r="K396" s="21"/>
      <c r="L396" s="21"/>
      <c r="M396" s="21"/>
      <c r="O396" s="21"/>
      <c r="P396" s="50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</row>
    <row r="397" spans="1:44" x14ac:dyDescent="0.3">
      <c r="A397" s="37">
        <v>43549</v>
      </c>
      <c r="B397" s="38">
        <v>47.185000000000002</v>
      </c>
      <c r="C397" s="38">
        <v>1774.26</v>
      </c>
      <c r="D397" s="38">
        <f t="shared" si="18"/>
        <v>685.77468355383405</v>
      </c>
      <c r="E397" s="39">
        <f t="shared" si="19"/>
        <v>3.144979706543154</v>
      </c>
      <c r="F397" s="39">
        <f t="shared" si="20"/>
        <v>-3.144979706543154</v>
      </c>
      <c r="G397" s="21"/>
      <c r="H397" s="21"/>
      <c r="I397" s="21"/>
      <c r="J397" s="21"/>
      <c r="K397" s="21"/>
      <c r="L397" s="21"/>
      <c r="M397" s="21"/>
      <c r="O397" s="21"/>
      <c r="P397" s="50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</row>
    <row r="398" spans="1:44" x14ac:dyDescent="0.3">
      <c r="A398" s="37">
        <v>43546</v>
      </c>
      <c r="B398" s="38">
        <v>47.762500000000003</v>
      </c>
      <c r="C398" s="38">
        <v>1764.77</v>
      </c>
      <c r="D398" s="38">
        <f t="shared" si="18"/>
        <v>682.6297038472909</v>
      </c>
      <c r="E398" s="39">
        <f t="shared" si="19"/>
        <v>-20.784344644244698</v>
      </c>
      <c r="F398" s="39">
        <f t="shared" si="20"/>
        <v>20.784344644244698</v>
      </c>
      <c r="G398" s="21"/>
      <c r="H398" s="21"/>
      <c r="I398" s="21"/>
      <c r="J398" s="21"/>
      <c r="K398" s="21"/>
      <c r="L398" s="21"/>
      <c r="M398" s="21"/>
      <c r="O398" s="21"/>
      <c r="P398" s="50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</row>
    <row r="399" spans="1:44" x14ac:dyDescent="0.3">
      <c r="A399" s="37">
        <v>43545</v>
      </c>
      <c r="B399" s="38">
        <v>48.772500000000001</v>
      </c>
      <c r="C399" s="38">
        <v>1819.26</v>
      </c>
      <c r="D399" s="38">
        <f t="shared" si="18"/>
        <v>703.4140484915356</v>
      </c>
      <c r="E399" s="39">
        <f t="shared" si="19"/>
        <v>9.222754050687854</v>
      </c>
      <c r="F399" s="39">
        <f t="shared" si="20"/>
        <v>-9.222754050687854</v>
      </c>
      <c r="G399" s="21"/>
      <c r="H399" s="21"/>
      <c r="I399" s="21"/>
      <c r="J399" s="21"/>
      <c r="K399" s="21"/>
      <c r="L399" s="21"/>
      <c r="M399" s="21"/>
      <c r="O399" s="21"/>
      <c r="P399" s="50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</row>
    <row r="400" spans="1:44" x14ac:dyDescent="0.3">
      <c r="A400" s="37">
        <v>43544</v>
      </c>
      <c r="B400" s="38">
        <v>47.04</v>
      </c>
      <c r="C400" s="38">
        <v>1797.27</v>
      </c>
      <c r="D400" s="38">
        <f t="shared" si="18"/>
        <v>694.19129444084774</v>
      </c>
      <c r="E400" s="39">
        <f t="shared" si="19"/>
        <v>13.35344693075217</v>
      </c>
      <c r="F400" s="39">
        <f t="shared" si="20"/>
        <v>-13.35344693075217</v>
      </c>
      <c r="G400" s="21"/>
      <c r="H400" s="21"/>
      <c r="I400" s="21"/>
      <c r="J400" s="21"/>
      <c r="K400" s="21"/>
      <c r="L400" s="21"/>
      <c r="M400" s="21"/>
      <c r="O400" s="21"/>
      <c r="P400" s="50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</row>
    <row r="401" spans="1:44" x14ac:dyDescent="0.3">
      <c r="A401" s="37">
        <v>43543</v>
      </c>
      <c r="B401" s="38">
        <v>46.6325</v>
      </c>
      <c r="C401" s="38">
        <v>1761.85</v>
      </c>
      <c r="D401" s="38">
        <f t="shared" si="18"/>
        <v>680.83784751009557</v>
      </c>
      <c r="E401" s="39">
        <f t="shared" si="19"/>
        <v>7.0493499041061796</v>
      </c>
      <c r="F401" s="39">
        <f t="shared" si="20"/>
        <v>-7.0493499041061796</v>
      </c>
      <c r="G401" s="21"/>
      <c r="H401" s="21"/>
      <c r="I401" s="21"/>
      <c r="J401" s="21"/>
      <c r="K401" s="21"/>
      <c r="L401" s="21"/>
      <c r="M401" s="21"/>
      <c r="O401" s="21"/>
      <c r="P401" s="50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</row>
    <row r="402" spans="1:44" x14ac:dyDescent="0.3">
      <c r="A402" s="37">
        <v>43542</v>
      </c>
      <c r="B402" s="38">
        <v>47.005000000000003</v>
      </c>
      <c r="C402" s="38">
        <v>1742.15</v>
      </c>
      <c r="D402" s="38">
        <f t="shared" si="18"/>
        <v>673.78849760598939</v>
      </c>
      <c r="E402" s="39">
        <f t="shared" si="19"/>
        <v>11.314284092109915</v>
      </c>
      <c r="F402" s="39">
        <f t="shared" si="20"/>
        <v>-11.314284092109915</v>
      </c>
      <c r="G402" s="21"/>
      <c r="H402" s="21"/>
      <c r="I402" s="21"/>
      <c r="J402" s="21"/>
      <c r="K402" s="21"/>
      <c r="L402" s="21"/>
      <c r="M402" s="21"/>
      <c r="O402" s="21"/>
      <c r="P402" s="50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</row>
    <row r="403" spans="1:44" x14ac:dyDescent="0.3">
      <c r="A403" s="37">
        <v>43539</v>
      </c>
      <c r="B403" s="38">
        <v>46.53</v>
      </c>
      <c r="C403" s="38">
        <v>1712.36</v>
      </c>
      <c r="D403" s="38">
        <f t="shared" si="18"/>
        <v>662.47421351387948</v>
      </c>
      <c r="E403" s="39">
        <f t="shared" si="19"/>
        <v>10.0418941300602</v>
      </c>
      <c r="F403" s="39">
        <f t="shared" si="20"/>
        <v>-10.0418941300602</v>
      </c>
      <c r="G403" s="21"/>
      <c r="H403" s="21"/>
      <c r="I403" s="21"/>
      <c r="J403" s="21"/>
      <c r="K403" s="21"/>
      <c r="L403" s="21"/>
      <c r="M403" s="21"/>
      <c r="O403" s="21"/>
      <c r="P403" s="50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</row>
    <row r="404" spans="1:44" x14ac:dyDescent="0.3">
      <c r="A404" s="37">
        <v>43538</v>
      </c>
      <c r="B404" s="38">
        <v>45.932499999999997</v>
      </c>
      <c r="C404" s="38">
        <v>1686.22</v>
      </c>
      <c r="D404" s="38">
        <f t="shared" si="18"/>
        <v>652.43231938381928</v>
      </c>
      <c r="E404" s="39">
        <f t="shared" si="19"/>
        <v>-1.3788871720722682</v>
      </c>
      <c r="F404" s="39">
        <f t="shared" si="20"/>
        <v>1.3788871720722682</v>
      </c>
      <c r="G404" s="21"/>
      <c r="H404" s="21"/>
      <c r="I404" s="21"/>
      <c r="J404" s="21"/>
      <c r="K404" s="21"/>
      <c r="L404" s="21"/>
      <c r="M404" s="21"/>
      <c r="O404" s="21"/>
      <c r="P404" s="50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</row>
    <row r="405" spans="1:44" x14ac:dyDescent="0.3">
      <c r="A405" s="37">
        <v>43537</v>
      </c>
      <c r="B405" s="38">
        <v>45.427500000000002</v>
      </c>
      <c r="C405" s="38">
        <v>1690.81</v>
      </c>
      <c r="D405" s="38">
        <f t="shared" si="18"/>
        <v>653.81120655589154</v>
      </c>
      <c r="E405" s="39">
        <f t="shared" si="19"/>
        <v>6.6743600359149013</v>
      </c>
      <c r="F405" s="39">
        <f t="shared" si="20"/>
        <v>-6.6743600359149013</v>
      </c>
      <c r="G405" s="21"/>
      <c r="H405" s="21"/>
      <c r="I405" s="21"/>
      <c r="J405" s="21"/>
      <c r="K405" s="21"/>
      <c r="L405" s="21"/>
      <c r="M405" s="21"/>
      <c r="O405" s="21"/>
      <c r="P405" s="50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</row>
    <row r="406" spans="1:44" x14ac:dyDescent="0.3">
      <c r="A406" s="37">
        <v>43536</v>
      </c>
      <c r="B406" s="38">
        <v>45.227499999999999</v>
      </c>
      <c r="C406" s="38">
        <v>1673.1</v>
      </c>
      <c r="D406" s="38">
        <f t="shared" si="18"/>
        <v>647.13684651997664</v>
      </c>
      <c r="E406" s="39">
        <f t="shared" si="19"/>
        <v>1.2336848641359666</v>
      </c>
      <c r="F406" s="39">
        <f t="shared" si="20"/>
        <v>-1.2336848641359666</v>
      </c>
      <c r="G406" s="21"/>
      <c r="H406" s="21"/>
      <c r="I406" s="21"/>
      <c r="J406" s="21"/>
      <c r="K406" s="21"/>
      <c r="L406" s="21"/>
      <c r="M406" s="21"/>
      <c r="O406" s="21"/>
      <c r="P406" s="50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</row>
    <row r="407" spans="1:44" x14ac:dyDescent="0.3">
      <c r="A407" s="37">
        <v>43535</v>
      </c>
      <c r="B407" s="38">
        <v>44.725000000000001</v>
      </c>
      <c r="C407" s="38">
        <v>1670.62</v>
      </c>
      <c r="D407" s="38">
        <f t="shared" si="18"/>
        <v>645.90316165584068</v>
      </c>
      <c r="E407" s="39">
        <f t="shared" si="19"/>
        <v>19.364847963192119</v>
      </c>
      <c r="F407" s="39">
        <f t="shared" si="20"/>
        <v>-19.364847963192119</v>
      </c>
      <c r="G407" s="21"/>
      <c r="H407" s="21"/>
      <c r="I407" s="21"/>
      <c r="J407" s="21"/>
      <c r="K407" s="21"/>
      <c r="L407" s="21"/>
      <c r="M407" s="21"/>
      <c r="O407" s="21"/>
      <c r="P407" s="50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</row>
    <row r="408" spans="1:44" x14ac:dyDescent="0.3">
      <c r="A408" s="37">
        <v>43532</v>
      </c>
      <c r="B408" s="38">
        <v>43.227499999999999</v>
      </c>
      <c r="C408" s="38">
        <v>1620.8</v>
      </c>
      <c r="D408" s="38">
        <f t="shared" si="18"/>
        <v>626.53831369264856</v>
      </c>
      <c r="E408" s="39">
        <f t="shared" si="19"/>
        <v>-1.839623134702606</v>
      </c>
      <c r="F408" s="39">
        <f t="shared" si="20"/>
        <v>1.839623134702606</v>
      </c>
      <c r="G408" s="21"/>
      <c r="H408" s="21"/>
      <c r="I408" s="21"/>
      <c r="J408" s="21"/>
      <c r="K408" s="21"/>
      <c r="L408" s="21"/>
      <c r="M408" s="21"/>
      <c r="O408" s="21"/>
      <c r="P408" s="50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</row>
    <row r="409" spans="1:44" x14ac:dyDescent="0.3">
      <c r="A409" s="37">
        <v>43531</v>
      </c>
      <c r="B409" s="38">
        <v>43.125</v>
      </c>
      <c r="C409" s="38">
        <v>1625.95</v>
      </c>
      <c r="D409" s="38">
        <f t="shared" si="18"/>
        <v>628.37793682735116</v>
      </c>
      <c r="E409" s="39">
        <f t="shared" si="19"/>
        <v>-16.217617345870963</v>
      </c>
      <c r="F409" s="39">
        <f t="shared" si="20"/>
        <v>16.217617345870963</v>
      </c>
      <c r="G409" s="21"/>
      <c r="H409" s="21"/>
      <c r="I409" s="21"/>
      <c r="J409" s="21"/>
      <c r="K409" s="21"/>
      <c r="L409" s="21"/>
      <c r="M409" s="21"/>
      <c r="O409" s="21"/>
      <c r="P409" s="50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</row>
    <row r="410" spans="1:44" x14ac:dyDescent="0.3">
      <c r="A410" s="37">
        <v>43530</v>
      </c>
      <c r="B410" s="38">
        <v>43.63</v>
      </c>
      <c r="C410" s="38">
        <v>1668.95</v>
      </c>
      <c r="D410" s="38">
        <f t="shared" si="18"/>
        <v>644.59555417322213</v>
      </c>
      <c r="E410" s="39">
        <f t="shared" si="19"/>
        <v>-8.8409179174308292</v>
      </c>
      <c r="F410" s="39">
        <f t="shared" si="20"/>
        <v>8.8409179174308292</v>
      </c>
      <c r="G410" s="21"/>
      <c r="H410" s="21"/>
      <c r="I410" s="21"/>
      <c r="J410" s="21"/>
      <c r="K410" s="21"/>
      <c r="L410" s="21"/>
      <c r="M410" s="21"/>
      <c r="O410" s="21"/>
      <c r="P410" s="50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</row>
    <row r="411" spans="1:44" x14ac:dyDescent="0.3">
      <c r="A411" s="37">
        <v>43529</v>
      </c>
      <c r="B411" s="38">
        <v>43.8825</v>
      </c>
      <c r="C411" s="38">
        <v>1692.43</v>
      </c>
      <c r="D411" s="38">
        <f t="shared" si="18"/>
        <v>653.43647209065296</v>
      </c>
      <c r="E411" s="39">
        <f t="shared" si="19"/>
        <v>-1.4332928458851484</v>
      </c>
      <c r="F411" s="39">
        <f t="shared" si="20"/>
        <v>1.4332928458851484</v>
      </c>
      <c r="G411" s="21"/>
      <c r="H411" s="21"/>
      <c r="I411" s="21"/>
      <c r="J411" s="21"/>
      <c r="K411" s="21"/>
      <c r="L411" s="21"/>
      <c r="M411" s="21"/>
      <c r="O411" s="21"/>
      <c r="P411" s="50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</row>
    <row r="412" spans="1:44" x14ac:dyDescent="0.3">
      <c r="A412" s="37">
        <v>43528</v>
      </c>
      <c r="B412" s="38">
        <v>43.962499999999999</v>
      </c>
      <c r="C412" s="38">
        <v>1696.17</v>
      </c>
      <c r="D412" s="38">
        <f t="shared" si="18"/>
        <v>654.8697649365381</v>
      </c>
      <c r="E412" s="39">
        <f t="shared" si="19"/>
        <v>9.1753969200376559</v>
      </c>
      <c r="F412" s="39">
        <f t="shared" si="20"/>
        <v>-9.1753969200376559</v>
      </c>
      <c r="G412" s="21"/>
      <c r="H412" s="21"/>
      <c r="I412" s="21"/>
      <c r="J412" s="21"/>
      <c r="K412" s="21"/>
      <c r="L412" s="21"/>
      <c r="M412" s="21"/>
      <c r="O412" s="21"/>
      <c r="P412" s="50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</row>
    <row r="413" spans="1:44" x14ac:dyDescent="0.3">
      <c r="A413" s="37">
        <v>43525</v>
      </c>
      <c r="B413" s="38">
        <v>43.7425</v>
      </c>
      <c r="C413" s="38">
        <v>1671.73</v>
      </c>
      <c r="D413" s="38">
        <f t="shared" si="18"/>
        <v>645.69436801650045</v>
      </c>
      <c r="E413" s="39">
        <f t="shared" si="19"/>
        <v>12.081856158157734</v>
      </c>
      <c r="F413" s="39">
        <f t="shared" si="20"/>
        <v>-12.081856158157734</v>
      </c>
      <c r="G413" s="21"/>
      <c r="H413" s="21"/>
      <c r="I413" s="21"/>
      <c r="J413" s="21"/>
      <c r="K413" s="21"/>
      <c r="L413" s="21"/>
      <c r="M413" s="21"/>
      <c r="O413" s="21"/>
      <c r="P413" s="50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</row>
    <row r="414" spans="1:44" x14ac:dyDescent="0.3">
      <c r="A414" s="37">
        <v>43524</v>
      </c>
      <c r="B414" s="38">
        <v>43.287500000000001</v>
      </c>
      <c r="C414" s="38">
        <v>1639.83</v>
      </c>
      <c r="D414" s="38">
        <f t="shared" si="18"/>
        <v>633.61251185834271</v>
      </c>
      <c r="E414" s="39">
        <f t="shared" si="19"/>
        <v>-0.73689427925808104</v>
      </c>
      <c r="F414" s="39">
        <f t="shared" si="20"/>
        <v>0.73689427925808104</v>
      </c>
      <c r="G414" s="21"/>
      <c r="H414" s="21"/>
      <c r="I414" s="21"/>
      <c r="J414" s="21"/>
      <c r="K414" s="21"/>
      <c r="L414" s="21"/>
      <c r="M414" s="21"/>
      <c r="O414" s="21"/>
      <c r="P414" s="50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</row>
    <row r="415" spans="1:44" x14ac:dyDescent="0.3">
      <c r="A415" s="37">
        <v>43523</v>
      </c>
      <c r="B415" s="38">
        <v>43.717500000000001</v>
      </c>
      <c r="C415" s="38">
        <v>1641.09</v>
      </c>
      <c r="D415" s="38">
        <f t="shared" si="18"/>
        <v>634.34940613760079</v>
      </c>
      <c r="E415" s="39">
        <f t="shared" si="19"/>
        <v>1.8192210144827641</v>
      </c>
      <c r="F415" s="39">
        <f t="shared" si="20"/>
        <v>-1.8192210144827641</v>
      </c>
      <c r="G415" s="21"/>
      <c r="H415" s="21"/>
      <c r="I415" s="21"/>
      <c r="J415" s="21"/>
      <c r="K415" s="21"/>
      <c r="L415" s="21"/>
      <c r="M415" s="21"/>
      <c r="O415" s="21"/>
      <c r="P415" s="50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</row>
    <row r="416" spans="1:44" x14ac:dyDescent="0.3">
      <c r="A416" s="37">
        <v>43522</v>
      </c>
      <c r="B416" s="38">
        <v>43.582500000000003</v>
      </c>
      <c r="C416" s="38">
        <v>1636.4</v>
      </c>
      <c r="D416" s="38">
        <f t="shared" si="18"/>
        <v>632.53018512311803</v>
      </c>
      <c r="E416" s="39">
        <f t="shared" si="19"/>
        <v>1.2729134849349748</v>
      </c>
      <c r="F416" s="39">
        <f t="shared" si="20"/>
        <v>-1.2729134849349748</v>
      </c>
      <c r="G416" s="21"/>
      <c r="H416" s="21"/>
      <c r="I416" s="21"/>
      <c r="J416" s="21"/>
      <c r="K416" s="21"/>
      <c r="L416" s="21"/>
      <c r="M416" s="21"/>
      <c r="O416" s="21"/>
      <c r="P416" s="50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</row>
    <row r="417" spans="1:44" x14ac:dyDescent="0.3">
      <c r="A417" s="37">
        <v>43521</v>
      </c>
      <c r="B417" s="38">
        <v>43.557499999999997</v>
      </c>
      <c r="C417" s="38">
        <v>1633</v>
      </c>
      <c r="D417" s="38">
        <f t="shared" si="18"/>
        <v>631.25727163818306</v>
      </c>
      <c r="E417" s="39">
        <f t="shared" si="19"/>
        <v>0.73097116164501585</v>
      </c>
      <c r="F417" s="39">
        <f t="shared" si="20"/>
        <v>-0.73097116164501585</v>
      </c>
      <c r="G417" s="21"/>
      <c r="H417" s="21"/>
      <c r="I417" s="21"/>
      <c r="J417" s="21"/>
      <c r="K417" s="21"/>
      <c r="L417" s="21"/>
      <c r="M417" s="21"/>
      <c r="O417" s="21"/>
      <c r="P417" s="50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</row>
    <row r="418" spans="1:44" x14ac:dyDescent="0.3">
      <c r="A418" s="37">
        <v>43518</v>
      </c>
      <c r="B418" s="38">
        <v>43.2425</v>
      </c>
      <c r="C418" s="38">
        <v>1631.56</v>
      </c>
      <c r="D418" s="38">
        <f t="shared" si="18"/>
        <v>630.52630047653804</v>
      </c>
      <c r="E418" s="39">
        <f t="shared" si="19"/>
        <v>4.7823393328462771</v>
      </c>
      <c r="F418" s="39">
        <f t="shared" si="20"/>
        <v>-4.7823393328462771</v>
      </c>
      <c r="G418" s="21"/>
      <c r="H418" s="21"/>
      <c r="I418" s="21"/>
      <c r="J418" s="21"/>
      <c r="K418" s="21"/>
      <c r="L418" s="21"/>
      <c r="M418" s="21"/>
      <c r="O418" s="21"/>
      <c r="P418" s="50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</row>
    <row r="419" spans="1:44" x14ac:dyDescent="0.3">
      <c r="A419" s="37">
        <v>43517</v>
      </c>
      <c r="B419" s="38">
        <v>42.765000000000001</v>
      </c>
      <c r="C419" s="38">
        <v>1619.44</v>
      </c>
      <c r="D419" s="38">
        <f t="shared" si="18"/>
        <v>625.74396114369176</v>
      </c>
      <c r="E419" s="39">
        <f t="shared" si="19"/>
        <v>-1.1363758073571262</v>
      </c>
      <c r="F419" s="39">
        <f t="shared" si="20"/>
        <v>1.1363758073571262</v>
      </c>
      <c r="G419" s="21"/>
      <c r="H419" s="21"/>
      <c r="I419" s="21"/>
      <c r="J419" s="21"/>
      <c r="K419" s="21"/>
      <c r="L419" s="21"/>
      <c r="M419" s="21"/>
      <c r="O419" s="21"/>
      <c r="P419" s="50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</row>
    <row r="420" spans="1:44" x14ac:dyDescent="0.3">
      <c r="A420" s="37">
        <v>43516</v>
      </c>
      <c r="B420" s="38">
        <v>43.0075</v>
      </c>
      <c r="C420" s="38">
        <v>1622.1</v>
      </c>
      <c r="D420" s="38">
        <f t="shared" si="18"/>
        <v>626.88033695104889</v>
      </c>
      <c r="E420" s="39">
        <f t="shared" si="19"/>
        <v>-1.8529235869040122</v>
      </c>
      <c r="F420" s="39">
        <f t="shared" si="20"/>
        <v>1.8529235869040122</v>
      </c>
      <c r="G420" s="21"/>
      <c r="H420" s="21"/>
      <c r="I420" s="21"/>
      <c r="J420" s="21"/>
      <c r="K420" s="21"/>
      <c r="L420" s="21"/>
      <c r="M420" s="21"/>
      <c r="O420" s="21"/>
      <c r="P420" s="50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</row>
    <row r="421" spans="1:44" x14ac:dyDescent="0.3">
      <c r="A421" s="37">
        <v>43515</v>
      </c>
      <c r="B421" s="38">
        <v>42.732500000000002</v>
      </c>
      <c r="C421" s="38">
        <v>1627.58</v>
      </c>
      <c r="D421" s="38">
        <f t="shared" si="18"/>
        <v>628.7332605379529</v>
      </c>
      <c r="E421" s="39">
        <f t="shared" si="19"/>
        <v>7.3385911822060734</v>
      </c>
      <c r="F421" s="39">
        <f t="shared" si="20"/>
        <v>-7.3385911822060734</v>
      </c>
      <c r="G421" s="21"/>
      <c r="H421" s="21"/>
      <c r="I421" s="21"/>
      <c r="J421" s="21"/>
      <c r="K421" s="21"/>
      <c r="L421" s="21"/>
      <c r="M421" s="21"/>
      <c r="O421" s="21"/>
      <c r="P421" s="50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</row>
    <row r="422" spans="1:44" x14ac:dyDescent="0.3">
      <c r="A422" s="37">
        <v>43514</v>
      </c>
      <c r="B422" s="38">
        <v>42.604999999999997</v>
      </c>
      <c r="C422" s="38">
        <v>1607.95</v>
      </c>
      <c r="D422" s="38">
        <f t="shared" si="18"/>
        <v>621.39466935574683</v>
      </c>
      <c r="E422" s="39">
        <f t="shared" si="19"/>
        <v>0</v>
      </c>
      <c r="F422" s="39">
        <f t="shared" si="20"/>
        <v>0</v>
      </c>
      <c r="G422" s="21"/>
      <c r="H422" s="21"/>
      <c r="I422" s="21"/>
      <c r="J422" s="21"/>
      <c r="K422" s="21"/>
      <c r="L422" s="21"/>
      <c r="M422" s="21"/>
      <c r="O422" s="21"/>
      <c r="P422" s="50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</row>
    <row r="423" spans="1:44" x14ac:dyDescent="0.3">
      <c r="A423" s="37">
        <v>43511</v>
      </c>
      <c r="B423" s="38">
        <v>42.604999999999997</v>
      </c>
      <c r="C423" s="38">
        <v>1607.95</v>
      </c>
      <c r="D423" s="38">
        <f t="shared" si="18"/>
        <v>621.39466935574683</v>
      </c>
      <c r="E423" s="39">
        <f t="shared" si="19"/>
        <v>-5.4952300585115381</v>
      </c>
      <c r="F423" s="39">
        <f t="shared" si="20"/>
        <v>5.4952300585115381</v>
      </c>
      <c r="G423" s="21"/>
      <c r="H423" s="21"/>
      <c r="I423" s="21"/>
      <c r="J423" s="21"/>
      <c r="K423" s="21"/>
      <c r="L423" s="21"/>
      <c r="M423" s="21"/>
      <c r="O423" s="21"/>
      <c r="P423" s="50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</row>
    <row r="424" spans="1:44" x14ac:dyDescent="0.3">
      <c r="A424" s="37">
        <v>43510</v>
      </c>
      <c r="B424" s="38">
        <v>42.7</v>
      </c>
      <c r="C424" s="38">
        <v>1622.65</v>
      </c>
      <c r="D424" s="38">
        <f t="shared" si="18"/>
        <v>626.88989941425837</v>
      </c>
      <c r="E424" s="39">
        <f t="shared" si="19"/>
        <v>-6.3175112751963525</v>
      </c>
      <c r="F424" s="39">
        <f t="shared" si="20"/>
        <v>6.3175112751963525</v>
      </c>
      <c r="G424" s="21"/>
      <c r="H424" s="21"/>
      <c r="I424" s="21"/>
      <c r="J424" s="21"/>
      <c r="K424" s="21"/>
      <c r="L424" s="21"/>
      <c r="M424" s="21"/>
      <c r="O424" s="21"/>
      <c r="P424" s="50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</row>
    <row r="425" spans="1:44" x14ac:dyDescent="0.3">
      <c r="A425" s="37">
        <v>43509</v>
      </c>
      <c r="B425" s="38">
        <v>42.545000000000002</v>
      </c>
      <c r="C425" s="38">
        <v>1640</v>
      </c>
      <c r="D425" s="38">
        <f t="shared" si="18"/>
        <v>633.20741068945472</v>
      </c>
      <c r="E425" s="39">
        <f t="shared" si="19"/>
        <v>0.62393777143608986</v>
      </c>
      <c r="F425" s="39">
        <f t="shared" si="20"/>
        <v>-0.62393777143608986</v>
      </c>
      <c r="G425" s="21"/>
      <c r="H425" s="21"/>
      <c r="I425" s="21"/>
      <c r="J425" s="21"/>
      <c r="K425" s="21"/>
      <c r="L425" s="21"/>
      <c r="M425" s="21"/>
      <c r="O425" s="21"/>
      <c r="P425" s="50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</row>
    <row r="426" spans="1:44" x14ac:dyDescent="0.3">
      <c r="A426" s="37">
        <v>43508</v>
      </c>
      <c r="B426" s="38">
        <v>42.722499999999997</v>
      </c>
      <c r="C426" s="38">
        <v>1638.01</v>
      </c>
      <c r="D426" s="38">
        <f t="shared" si="18"/>
        <v>632.58347291801863</v>
      </c>
      <c r="E426" s="39">
        <f t="shared" si="19"/>
        <v>17.612088742161404</v>
      </c>
      <c r="F426" s="39">
        <f t="shared" si="20"/>
        <v>-17.612088742161404</v>
      </c>
      <c r="G426" s="21"/>
      <c r="H426" s="21"/>
      <c r="I426" s="21"/>
      <c r="J426" s="21"/>
      <c r="K426" s="21"/>
      <c r="L426" s="21"/>
      <c r="M426" s="21"/>
      <c r="O426" s="21"/>
      <c r="P426" s="50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</row>
    <row r="427" spans="1:44" x14ac:dyDescent="0.3">
      <c r="A427" s="37">
        <v>43507</v>
      </c>
      <c r="B427" s="38">
        <v>42.357500000000002</v>
      </c>
      <c r="C427" s="38">
        <v>1591</v>
      </c>
      <c r="D427" s="38">
        <f t="shared" si="18"/>
        <v>614.97138417585722</v>
      </c>
      <c r="E427" s="39">
        <f t="shared" si="19"/>
        <v>0.8735002346455758</v>
      </c>
      <c r="F427" s="39">
        <f t="shared" si="20"/>
        <v>-0.8735002346455758</v>
      </c>
      <c r="G427" s="21"/>
      <c r="H427" s="21"/>
      <c r="I427" s="21"/>
      <c r="J427" s="21"/>
      <c r="K427" s="21"/>
      <c r="L427" s="21"/>
      <c r="M427" s="21"/>
      <c r="O427" s="21"/>
      <c r="P427" s="50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</row>
    <row r="428" spans="1:44" x14ac:dyDescent="0.3">
      <c r="A428" s="37">
        <v>43504</v>
      </c>
      <c r="B428" s="38">
        <v>42.602499999999999</v>
      </c>
      <c r="C428" s="38">
        <v>1588.22</v>
      </c>
      <c r="D428" s="38">
        <f t="shared" si="18"/>
        <v>614.09788394121165</v>
      </c>
      <c r="E428" s="39">
        <f t="shared" si="19"/>
        <v>-9.7525263983103514</v>
      </c>
      <c r="F428" s="39">
        <f t="shared" si="20"/>
        <v>9.7525263983103514</v>
      </c>
      <c r="G428" s="21"/>
      <c r="H428" s="21"/>
      <c r="I428" s="21"/>
      <c r="J428" s="21"/>
      <c r="K428" s="21"/>
      <c r="L428" s="21"/>
      <c r="M428" s="21"/>
      <c r="O428" s="21"/>
      <c r="P428" s="50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</row>
    <row r="429" spans="1:44" x14ac:dyDescent="0.3">
      <c r="A429" s="37">
        <v>43503</v>
      </c>
      <c r="B429" s="38">
        <v>42.734999999999999</v>
      </c>
      <c r="C429" s="38">
        <v>1614.37</v>
      </c>
      <c r="D429" s="38">
        <f t="shared" si="18"/>
        <v>623.850410339522</v>
      </c>
      <c r="E429" s="39">
        <f t="shared" si="19"/>
        <v>-10.092837481450943</v>
      </c>
      <c r="F429" s="39">
        <f t="shared" si="20"/>
        <v>10.092837481450943</v>
      </c>
      <c r="G429" s="21"/>
      <c r="H429" s="21"/>
      <c r="I429" s="21"/>
      <c r="J429" s="21"/>
      <c r="K429" s="21"/>
      <c r="L429" s="21"/>
      <c r="M429" s="21"/>
      <c r="O429" s="21"/>
      <c r="P429" s="50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</row>
    <row r="430" spans="1:44" x14ac:dyDescent="0.3">
      <c r="A430" s="37">
        <v>43502</v>
      </c>
      <c r="B430" s="38">
        <v>43.56</v>
      </c>
      <c r="C430" s="38">
        <v>1640.26</v>
      </c>
      <c r="D430" s="38">
        <f t="shared" si="18"/>
        <v>633.94324782097294</v>
      </c>
      <c r="E430" s="39">
        <f t="shared" si="19"/>
        <v>-6.8494485475019928</v>
      </c>
      <c r="F430" s="39">
        <f t="shared" si="20"/>
        <v>6.8494485475019928</v>
      </c>
      <c r="G430" s="21"/>
      <c r="H430" s="21"/>
      <c r="I430" s="21"/>
      <c r="J430" s="21"/>
      <c r="K430" s="21"/>
      <c r="L430" s="21"/>
      <c r="M430" s="21"/>
      <c r="O430" s="21"/>
      <c r="P430" s="50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</row>
    <row r="431" spans="1:44" x14ac:dyDescent="0.3">
      <c r="A431" s="37">
        <v>43501</v>
      </c>
      <c r="B431" s="38">
        <v>43.545000000000002</v>
      </c>
      <c r="C431" s="38">
        <v>1658.81</v>
      </c>
      <c r="D431" s="38">
        <f t="shared" si="18"/>
        <v>640.79269636847494</v>
      </c>
      <c r="E431" s="39">
        <f t="shared" si="19"/>
        <v>9.8903362187048742</v>
      </c>
      <c r="F431" s="39">
        <f t="shared" si="20"/>
        <v>-9.8903362187048742</v>
      </c>
      <c r="G431" s="21"/>
      <c r="H431" s="21"/>
      <c r="I431" s="21"/>
      <c r="J431" s="21"/>
      <c r="K431" s="21"/>
      <c r="L431" s="21"/>
      <c r="M431" s="21"/>
      <c r="O431" s="21"/>
      <c r="P431" s="50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</row>
    <row r="432" spans="1:44" x14ac:dyDescent="0.3">
      <c r="A432" s="37">
        <v>43500</v>
      </c>
      <c r="B432" s="38">
        <v>42.8125</v>
      </c>
      <c r="C432" s="38">
        <v>1633.31</v>
      </c>
      <c r="D432" s="38">
        <f t="shared" si="18"/>
        <v>630.90236014977006</v>
      </c>
      <c r="E432" s="39">
        <f t="shared" si="19"/>
        <v>3.3631132673789352</v>
      </c>
      <c r="F432" s="39">
        <f t="shared" si="20"/>
        <v>-3.3631132673789352</v>
      </c>
      <c r="G432" s="21"/>
      <c r="H432" s="21"/>
      <c r="I432" s="21"/>
      <c r="J432" s="21"/>
      <c r="K432" s="21"/>
      <c r="L432" s="21"/>
      <c r="M432" s="21"/>
      <c r="O432" s="21"/>
      <c r="P432" s="50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</row>
    <row r="433" spans="1:44" x14ac:dyDescent="0.3">
      <c r="A433" s="37">
        <v>43497</v>
      </c>
      <c r="B433" s="38">
        <v>41.63</v>
      </c>
      <c r="C433" s="38">
        <v>1626.23</v>
      </c>
      <c r="D433" s="38">
        <f t="shared" si="18"/>
        <v>627.53924688239113</v>
      </c>
      <c r="E433" s="39">
        <f t="shared" si="19"/>
        <v>-34.189468333685909</v>
      </c>
      <c r="F433" s="39">
        <f t="shared" si="20"/>
        <v>34.189468333685909</v>
      </c>
      <c r="G433" s="21"/>
      <c r="H433" s="21"/>
      <c r="I433" s="21"/>
      <c r="J433" s="21"/>
      <c r="K433" s="21"/>
      <c r="L433" s="21"/>
      <c r="M433" s="21"/>
      <c r="O433" s="21"/>
      <c r="P433" s="50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</row>
    <row r="434" spans="1:44" x14ac:dyDescent="0.3">
      <c r="A434" s="37">
        <v>43496</v>
      </c>
      <c r="B434" s="38">
        <v>41.61</v>
      </c>
      <c r="C434" s="38">
        <v>1718.73</v>
      </c>
      <c r="D434" s="38">
        <f t="shared" si="18"/>
        <v>661.72871521607703</v>
      </c>
      <c r="E434" s="39">
        <f t="shared" si="19"/>
        <v>18.046527277213158</v>
      </c>
      <c r="F434" s="39">
        <f t="shared" si="20"/>
        <v>-18.046527277213158</v>
      </c>
      <c r="G434" s="21"/>
      <c r="H434" s="21"/>
      <c r="I434" s="21"/>
      <c r="J434" s="21"/>
      <c r="K434" s="21"/>
      <c r="L434" s="21"/>
      <c r="M434" s="21"/>
      <c r="O434" s="21"/>
      <c r="P434" s="50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</row>
    <row r="435" spans="1:44" x14ac:dyDescent="0.3">
      <c r="A435" s="37">
        <v>43495</v>
      </c>
      <c r="B435" s="38">
        <v>41.3125</v>
      </c>
      <c r="C435" s="38">
        <v>1670.43</v>
      </c>
      <c r="D435" s="38">
        <f t="shared" si="18"/>
        <v>643.68218793886388</v>
      </c>
      <c r="E435" s="39">
        <f t="shared" si="19"/>
        <v>29.969956559358934</v>
      </c>
      <c r="F435" s="39">
        <f t="shared" si="20"/>
        <v>-29.969956559358934</v>
      </c>
      <c r="G435" s="21"/>
      <c r="H435" s="21"/>
      <c r="I435" s="21"/>
      <c r="J435" s="21"/>
      <c r="K435" s="21"/>
      <c r="L435" s="21"/>
      <c r="M435" s="21"/>
      <c r="O435" s="21"/>
      <c r="P435" s="50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</row>
    <row r="436" spans="1:44" x14ac:dyDescent="0.3">
      <c r="A436" s="37">
        <v>43494</v>
      </c>
      <c r="B436" s="38">
        <v>38.67</v>
      </c>
      <c r="C436" s="38">
        <v>1593.88</v>
      </c>
      <c r="D436" s="38">
        <f t="shared" si="18"/>
        <v>613.71223137950494</v>
      </c>
      <c r="E436" s="39">
        <f t="shared" si="19"/>
        <v>-16.52804222536065</v>
      </c>
      <c r="F436" s="39">
        <f t="shared" si="20"/>
        <v>16.52804222536065</v>
      </c>
      <c r="G436" s="21"/>
      <c r="H436" s="21"/>
      <c r="I436" s="21"/>
      <c r="J436" s="21"/>
      <c r="K436" s="21"/>
      <c r="L436" s="21"/>
      <c r="M436" s="21"/>
      <c r="O436" s="21"/>
      <c r="P436" s="50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</row>
    <row r="437" spans="1:44" x14ac:dyDescent="0.3">
      <c r="A437" s="37">
        <v>43493</v>
      </c>
      <c r="B437" s="38">
        <v>39.075000000000003</v>
      </c>
      <c r="C437" s="38">
        <v>1637.89</v>
      </c>
      <c r="D437" s="38">
        <f t="shared" si="18"/>
        <v>630.24027360486559</v>
      </c>
      <c r="E437" s="39">
        <f t="shared" si="19"/>
        <v>-12.313540523163283</v>
      </c>
      <c r="F437" s="39">
        <f t="shared" si="20"/>
        <v>12.313540523163283</v>
      </c>
      <c r="G437" s="21"/>
      <c r="H437" s="21"/>
      <c r="I437" s="21"/>
      <c r="J437" s="21"/>
      <c r="K437" s="21"/>
      <c r="L437" s="21"/>
      <c r="M437" s="21"/>
      <c r="O437" s="21"/>
      <c r="P437" s="50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</row>
    <row r="438" spans="1:44" x14ac:dyDescent="0.3">
      <c r="A438" s="37">
        <v>43490</v>
      </c>
      <c r="B438" s="38">
        <v>39.44</v>
      </c>
      <c r="C438" s="38">
        <v>1670.57</v>
      </c>
      <c r="D438" s="38">
        <f t="shared" si="18"/>
        <v>642.55381412802888</v>
      </c>
      <c r="E438" s="39">
        <f t="shared" si="19"/>
        <v>6.5801870654640879</v>
      </c>
      <c r="F438" s="39">
        <f t="shared" si="20"/>
        <v>-6.5801870654640879</v>
      </c>
      <c r="G438" s="21"/>
      <c r="H438" s="21"/>
      <c r="I438" s="21"/>
      <c r="J438" s="21"/>
      <c r="K438" s="21"/>
      <c r="L438" s="21"/>
      <c r="M438" s="21"/>
      <c r="O438" s="21"/>
      <c r="P438" s="50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</row>
    <row r="439" spans="1:44" x14ac:dyDescent="0.3">
      <c r="A439" s="37">
        <v>43489</v>
      </c>
      <c r="B439" s="38">
        <v>38.174999999999997</v>
      </c>
      <c r="C439" s="38">
        <v>1654.93</v>
      </c>
      <c r="D439" s="38">
        <f t="shared" si="18"/>
        <v>635.97362706256479</v>
      </c>
      <c r="E439" s="39">
        <f t="shared" si="19"/>
        <v>5.320778866159003</v>
      </c>
      <c r="F439" s="39">
        <f t="shared" si="20"/>
        <v>-5.320778866159003</v>
      </c>
      <c r="G439" s="21"/>
      <c r="H439" s="21"/>
      <c r="I439" s="21"/>
      <c r="J439" s="21"/>
      <c r="K439" s="21"/>
      <c r="L439" s="21"/>
      <c r="M439" s="21"/>
      <c r="O439" s="21"/>
      <c r="P439" s="50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</row>
    <row r="440" spans="1:44" x14ac:dyDescent="0.3">
      <c r="A440" s="37">
        <v>43488</v>
      </c>
      <c r="B440" s="38">
        <v>38.479999999999997</v>
      </c>
      <c r="C440" s="38">
        <v>1640.02</v>
      </c>
      <c r="D440" s="38">
        <f t="shared" si="18"/>
        <v>630.65284819640578</v>
      </c>
      <c r="E440" s="39">
        <f t="shared" si="19"/>
        <v>3.0002427456519172</v>
      </c>
      <c r="F440" s="39">
        <f t="shared" si="20"/>
        <v>-3.0002427456519172</v>
      </c>
      <c r="G440" s="21"/>
      <c r="H440" s="21"/>
      <c r="I440" s="21"/>
      <c r="J440" s="21"/>
      <c r="K440" s="21"/>
      <c r="L440" s="21"/>
      <c r="M440" s="21"/>
      <c r="O440" s="21"/>
      <c r="P440" s="50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</row>
    <row r="441" spans="1:44" x14ac:dyDescent="0.3">
      <c r="A441" s="37">
        <v>43487</v>
      </c>
      <c r="B441" s="38">
        <v>38.325000000000003</v>
      </c>
      <c r="C441" s="38">
        <v>1632.17</v>
      </c>
      <c r="D441" s="38">
        <f t="shared" si="18"/>
        <v>627.65260545075387</v>
      </c>
      <c r="E441" s="39">
        <f t="shared" si="19"/>
        <v>-24.229847873673521</v>
      </c>
      <c r="F441" s="39">
        <f t="shared" si="20"/>
        <v>24.229847873673521</v>
      </c>
      <c r="G441" s="21"/>
      <c r="H441" s="21"/>
      <c r="I441" s="21"/>
      <c r="J441" s="21"/>
      <c r="K441" s="21"/>
      <c r="L441" s="21"/>
      <c r="M441" s="21"/>
      <c r="O441" s="21"/>
      <c r="P441" s="50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</row>
    <row r="442" spans="1:44" x14ac:dyDescent="0.3">
      <c r="A442" s="37">
        <v>43486</v>
      </c>
      <c r="B442" s="38">
        <v>39.204999999999998</v>
      </c>
      <c r="C442" s="38">
        <v>1696.2</v>
      </c>
      <c r="D442" s="38">
        <f t="shared" si="18"/>
        <v>651.88245332442739</v>
      </c>
      <c r="E442" s="39">
        <f t="shared" si="19"/>
        <v>0</v>
      </c>
      <c r="F442" s="39">
        <f t="shared" si="20"/>
        <v>0</v>
      </c>
      <c r="G442" s="21"/>
      <c r="H442" s="21"/>
      <c r="I442" s="21"/>
      <c r="J442" s="21"/>
      <c r="K442" s="21"/>
      <c r="L442" s="21"/>
      <c r="M442" s="21"/>
      <c r="O442" s="21"/>
      <c r="P442" s="50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</row>
    <row r="443" spans="1:44" x14ac:dyDescent="0.3">
      <c r="A443" s="37">
        <v>43483</v>
      </c>
      <c r="B443" s="38">
        <v>39.204999999999998</v>
      </c>
      <c r="C443" s="38">
        <v>1696.2</v>
      </c>
      <c r="D443" s="38">
        <f t="shared" si="18"/>
        <v>651.88245332442739</v>
      </c>
      <c r="E443" s="39">
        <f t="shared" si="19"/>
        <v>1.2531208736954795</v>
      </c>
      <c r="F443" s="39">
        <f t="shared" si="20"/>
        <v>-1.2531208736954795</v>
      </c>
      <c r="G443" s="21"/>
      <c r="H443" s="21"/>
      <c r="I443" s="21"/>
      <c r="J443" s="21"/>
      <c r="K443" s="21"/>
      <c r="L443" s="21"/>
      <c r="M443" s="21"/>
      <c r="O443" s="21"/>
      <c r="P443" s="50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</row>
    <row r="444" spans="1:44" x14ac:dyDescent="0.3">
      <c r="A444" s="37">
        <v>43482</v>
      </c>
      <c r="B444" s="38">
        <v>38.965000000000003</v>
      </c>
      <c r="C444" s="38">
        <v>1693.22</v>
      </c>
      <c r="D444" s="38">
        <f t="shared" si="18"/>
        <v>650.62933245073191</v>
      </c>
      <c r="E444" s="39">
        <f t="shared" si="19"/>
        <v>3.6354172433339045</v>
      </c>
      <c r="F444" s="39">
        <f t="shared" si="20"/>
        <v>-3.6354172433339045</v>
      </c>
      <c r="G444" s="21"/>
      <c r="H444" s="21"/>
      <c r="I444" s="21"/>
      <c r="J444" s="21"/>
      <c r="K444" s="21"/>
      <c r="L444" s="21"/>
      <c r="M444" s="21"/>
      <c r="O444" s="21"/>
      <c r="P444" s="50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</row>
    <row r="445" spans="1:44" x14ac:dyDescent="0.3">
      <c r="A445" s="37">
        <v>43481</v>
      </c>
      <c r="B445" s="38">
        <v>38.734999999999999</v>
      </c>
      <c r="C445" s="38">
        <v>1683.78</v>
      </c>
      <c r="D445" s="38">
        <f t="shared" si="18"/>
        <v>646.993915207398</v>
      </c>
      <c r="E445" s="39">
        <f t="shared" si="19"/>
        <v>3.7037556375981922</v>
      </c>
      <c r="F445" s="39">
        <f t="shared" si="20"/>
        <v>-3.7037556375981922</v>
      </c>
      <c r="G445" s="21"/>
      <c r="H445" s="21"/>
      <c r="I445" s="21"/>
      <c r="J445" s="21"/>
      <c r="K445" s="21"/>
      <c r="L445" s="21"/>
      <c r="M445" s="21"/>
      <c r="O445" s="21"/>
      <c r="P445" s="50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</row>
    <row r="446" spans="1:44" x14ac:dyDescent="0.3">
      <c r="A446" s="37">
        <v>43480</v>
      </c>
      <c r="B446" s="38">
        <v>38.267499999999998</v>
      </c>
      <c r="C446" s="38">
        <v>1674.56</v>
      </c>
      <c r="D446" s="38">
        <f t="shared" si="18"/>
        <v>643.29015956979981</v>
      </c>
      <c r="E446" s="39">
        <f t="shared" si="19"/>
        <v>21.689000670025735</v>
      </c>
      <c r="F446" s="39">
        <f t="shared" si="20"/>
        <v>-21.689000670025735</v>
      </c>
      <c r="G446" s="21"/>
      <c r="H446" s="21"/>
      <c r="I446" s="21"/>
      <c r="J446" s="21"/>
      <c r="K446" s="21"/>
      <c r="L446" s="21"/>
      <c r="M446" s="21"/>
      <c r="O446" s="21"/>
      <c r="P446" s="50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</row>
    <row r="447" spans="1:44" x14ac:dyDescent="0.3">
      <c r="A447" s="37">
        <v>43479</v>
      </c>
      <c r="B447" s="38">
        <v>37.5</v>
      </c>
      <c r="C447" s="38">
        <v>1617.21</v>
      </c>
      <c r="D447" s="38">
        <f t="shared" si="18"/>
        <v>621.60115889977408</v>
      </c>
      <c r="E447" s="39">
        <f t="shared" si="19"/>
        <v>-8.9945294527726674</v>
      </c>
      <c r="F447" s="39">
        <f t="shared" si="20"/>
        <v>8.9945294527726674</v>
      </c>
      <c r="G447" s="21"/>
      <c r="H447" s="21"/>
      <c r="I447" s="21"/>
      <c r="J447" s="21"/>
      <c r="K447" s="21"/>
      <c r="L447" s="21"/>
      <c r="M447" s="21"/>
      <c r="O447" s="21"/>
      <c r="P447" s="50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</row>
    <row r="448" spans="1:44" x14ac:dyDescent="0.3">
      <c r="A448" s="37">
        <v>43476</v>
      </c>
      <c r="B448" s="38">
        <v>38.072499999999998</v>
      </c>
      <c r="C448" s="38">
        <v>1640.56</v>
      </c>
      <c r="D448" s="38">
        <f t="shared" si="18"/>
        <v>630.59568835254674</v>
      </c>
      <c r="E448" s="39">
        <f t="shared" si="19"/>
        <v>-6.0282371358578075</v>
      </c>
      <c r="F448" s="39">
        <f t="shared" si="20"/>
        <v>6.0282371358578075</v>
      </c>
      <c r="G448" s="21"/>
      <c r="H448" s="21"/>
      <c r="I448" s="21"/>
      <c r="J448" s="21"/>
      <c r="K448" s="21"/>
      <c r="L448" s="21"/>
      <c r="M448" s="21"/>
      <c r="O448" s="21"/>
      <c r="P448" s="50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</row>
    <row r="449" spans="1:44" x14ac:dyDescent="0.3">
      <c r="A449" s="37">
        <v>43475</v>
      </c>
      <c r="B449" s="38">
        <v>38.450000000000003</v>
      </c>
      <c r="C449" s="38">
        <v>1656.22</v>
      </c>
      <c r="D449" s="38">
        <f t="shared" si="18"/>
        <v>636.62392548840455</v>
      </c>
      <c r="E449" s="39">
        <f t="shared" si="19"/>
        <v>-1.1060014973916168</v>
      </c>
      <c r="F449" s="39">
        <f t="shared" si="20"/>
        <v>1.1060014973916168</v>
      </c>
      <c r="G449" s="21"/>
      <c r="H449" s="21"/>
      <c r="I449" s="21"/>
      <c r="J449" s="21"/>
      <c r="K449" s="21"/>
      <c r="L449" s="21"/>
      <c r="M449" s="21"/>
      <c r="O449" s="21"/>
      <c r="P449" s="50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</row>
    <row r="450" spans="1:44" x14ac:dyDescent="0.3">
      <c r="A450" s="37">
        <v>43474</v>
      </c>
      <c r="B450" s="38">
        <v>38.327500000000001</v>
      </c>
      <c r="C450" s="38">
        <v>1659.42</v>
      </c>
      <c r="D450" s="38">
        <f t="shared" ref="D450:D513" si="21">B450*$I$1+C450*$I$2</f>
        <v>637.72992698579617</v>
      </c>
      <c r="E450" s="39">
        <f t="shared" ref="E450:E513" si="22">D450-D451</f>
        <v>1.4534547161058526</v>
      </c>
      <c r="F450" s="39">
        <f t="shared" ref="F450:F513" si="23">-E450</f>
        <v>-1.4534547161058526</v>
      </c>
      <c r="G450" s="21"/>
      <c r="H450" s="21"/>
      <c r="I450" s="21"/>
      <c r="J450" s="21"/>
      <c r="K450" s="21"/>
      <c r="L450" s="21"/>
      <c r="M450" s="21"/>
      <c r="O450" s="21"/>
      <c r="P450" s="50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</row>
    <row r="451" spans="1:44" x14ac:dyDescent="0.3">
      <c r="A451" s="37">
        <v>43473</v>
      </c>
      <c r="B451" s="38">
        <v>37.6875</v>
      </c>
      <c r="C451" s="38">
        <v>1656.58</v>
      </c>
      <c r="D451" s="38">
        <f t="shared" si="21"/>
        <v>636.27647226969032</v>
      </c>
      <c r="E451" s="39">
        <f t="shared" si="22"/>
        <v>10.453515268240722</v>
      </c>
      <c r="F451" s="39">
        <f t="shared" si="23"/>
        <v>-10.453515268240722</v>
      </c>
      <c r="G451" s="21"/>
      <c r="H451" s="21"/>
      <c r="I451" s="21"/>
      <c r="J451" s="21"/>
      <c r="K451" s="21"/>
      <c r="L451" s="21"/>
      <c r="M451" s="21"/>
      <c r="O451" s="21"/>
      <c r="P451" s="50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</row>
    <row r="452" spans="1:44" x14ac:dyDescent="0.3">
      <c r="A452" s="37">
        <v>43472</v>
      </c>
      <c r="B452" s="38">
        <v>36.982500000000002</v>
      </c>
      <c r="C452" s="38">
        <v>1629.51</v>
      </c>
      <c r="D452" s="38">
        <f t="shared" si="21"/>
        <v>625.82295700144959</v>
      </c>
      <c r="E452" s="39">
        <f t="shared" si="22"/>
        <v>19.95899056805672</v>
      </c>
      <c r="F452" s="39">
        <f t="shared" si="23"/>
        <v>-19.95899056805672</v>
      </c>
      <c r="G452" s="21"/>
      <c r="H452" s="21"/>
      <c r="I452" s="21"/>
      <c r="J452" s="21"/>
      <c r="K452" s="21"/>
      <c r="L452" s="21"/>
      <c r="M452" s="21"/>
      <c r="O452" s="21"/>
      <c r="P452" s="50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</row>
    <row r="453" spans="1:44" x14ac:dyDescent="0.3">
      <c r="A453" s="37">
        <v>43469</v>
      </c>
      <c r="B453" s="38">
        <v>37.064999999999998</v>
      </c>
      <c r="C453" s="38">
        <v>1575.39</v>
      </c>
      <c r="D453" s="38">
        <f t="shared" si="21"/>
        <v>605.86396643339287</v>
      </c>
      <c r="E453" s="39">
        <f t="shared" si="22"/>
        <v>28.728484634098436</v>
      </c>
      <c r="F453" s="39">
        <f t="shared" si="23"/>
        <v>-28.728484634098436</v>
      </c>
      <c r="G453" s="21"/>
      <c r="H453" s="21"/>
      <c r="I453" s="21"/>
      <c r="J453" s="21"/>
      <c r="K453" s="21"/>
      <c r="L453" s="21"/>
      <c r="M453" s="21"/>
      <c r="O453" s="21"/>
      <c r="P453" s="50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</row>
    <row r="454" spans="1:44" x14ac:dyDescent="0.3">
      <c r="A454" s="37">
        <v>43468</v>
      </c>
      <c r="B454" s="38">
        <v>35.547499999999999</v>
      </c>
      <c r="C454" s="38">
        <v>1500.28</v>
      </c>
      <c r="D454" s="38">
        <f t="shared" si="21"/>
        <v>577.13548179929444</v>
      </c>
      <c r="E454" s="39">
        <f t="shared" si="22"/>
        <v>-16.843320477101884</v>
      </c>
      <c r="F454" s="39">
        <f t="shared" si="23"/>
        <v>16.843320477101884</v>
      </c>
      <c r="G454" s="21"/>
      <c r="H454" s="21"/>
      <c r="I454" s="21"/>
      <c r="J454" s="21"/>
      <c r="K454" s="21"/>
      <c r="L454" s="21"/>
      <c r="M454" s="21"/>
      <c r="O454" s="21"/>
      <c r="P454" s="50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</row>
    <row r="455" spans="1:44" x14ac:dyDescent="0.3">
      <c r="A455" s="37">
        <v>43467</v>
      </c>
      <c r="B455" s="38">
        <v>39.479999999999997</v>
      </c>
      <c r="C455" s="38">
        <v>1539.13</v>
      </c>
      <c r="D455" s="38">
        <f t="shared" si="21"/>
        <v>593.97880227639632</v>
      </c>
      <c r="E455" s="39">
        <f t="shared" si="22"/>
        <v>13.768350812848553</v>
      </c>
      <c r="F455" s="39">
        <f t="shared" si="23"/>
        <v>-13.768350812848553</v>
      </c>
      <c r="G455" s="21"/>
      <c r="H455" s="21"/>
      <c r="I455" s="21"/>
      <c r="J455" s="21"/>
      <c r="K455" s="21"/>
      <c r="L455" s="21"/>
      <c r="M455" s="21"/>
      <c r="O455" s="21"/>
      <c r="P455" s="50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</row>
    <row r="456" spans="1:44" x14ac:dyDescent="0.3">
      <c r="A456" s="37">
        <v>43466</v>
      </c>
      <c r="B456" s="38">
        <v>39.435000000000002</v>
      </c>
      <c r="C456" s="38">
        <v>1501.97</v>
      </c>
      <c r="D456" s="38">
        <f t="shared" si="21"/>
        <v>580.21045146354777</v>
      </c>
      <c r="E456" s="39">
        <f t="shared" si="22"/>
        <v>0</v>
      </c>
      <c r="F456" s="39">
        <f t="shared" si="23"/>
        <v>0</v>
      </c>
      <c r="G456" s="21"/>
      <c r="H456" s="21"/>
      <c r="I456" s="21"/>
      <c r="J456" s="21"/>
      <c r="K456" s="21"/>
      <c r="L456" s="21"/>
      <c r="M456" s="21"/>
      <c r="O456" s="21"/>
      <c r="P456" s="50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</row>
    <row r="457" spans="1:44" x14ac:dyDescent="0.3">
      <c r="A457" s="37">
        <v>43465</v>
      </c>
      <c r="B457" s="38">
        <v>39.435000000000002</v>
      </c>
      <c r="C457" s="38">
        <v>1501.97</v>
      </c>
      <c r="D457" s="38">
        <f t="shared" si="21"/>
        <v>580.21045146354777</v>
      </c>
      <c r="E457" s="39">
        <f t="shared" si="22"/>
        <v>9.0934824070019431</v>
      </c>
      <c r="F457" s="39">
        <f t="shared" si="23"/>
        <v>-9.0934824070019431</v>
      </c>
      <c r="G457" s="21"/>
      <c r="H457" s="21"/>
      <c r="I457" s="21"/>
      <c r="J457" s="21"/>
      <c r="K457" s="21"/>
      <c r="L457" s="21"/>
      <c r="M457" s="21"/>
      <c r="O457" s="21"/>
      <c r="P457" s="50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</row>
    <row r="458" spans="1:44" x14ac:dyDescent="0.3">
      <c r="A458" s="37">
        <v>43462</v>
      </c>
      <c r="B458" s="38">
        <v>39.057499999999997</v>
      </c>
      <c r="C458" s="38">
        <v>1478.02</v>
      </c>
      <c r="D458" s="38">
        <f t="shared" si="21"/>
        <v>571.11696905654583</v>
      </c>
      <c r="E458" s="39">
        <f t="shared" si="22"/>
        <v>6.0691450706776777</v>
      </c>
      <c r="F458" s="39">
        <f t="shared" si="23"/>
        <v>-6.0691450706776777</v>
      </c>
      <c r="G458" s="21"/>
      <c r="H458" s="21"/>
      <c r="I458" s="21"/>
      <c r="J458" s="21"/>
      <c r="K458" s="21"/>
      <c r="L458" s="21"/>
      <c r="M458" s="21"/>
      <c r="O458" s="21"/>
      <c r="P458" s="50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</row>
    <row r="459" spans="1:44" x14ac:dyDescent="0.3">
      <c r="A459" s="37">
        <v>43461</v>
      </c>
      <c r="B459" s="38">
        <v>39.037500000000001</v>
      </c>
      <c r="C459" s="38">
        <v>1461.64</v>
      </c>
      <c r="D459" s="38">
        <f t="shared" si="21"/>
        <v>565.04782398586815</v>
      </c>
      <c r="E459" s="39">
        <f t="shared" si="22"/>
        <v>-3.5846180538786712</v>
      </c>
      <c r="F459" s="39">
        <f t="shared" si="23"/>
        <v>3.5846180538786712</v>
      </c>
      <c r="G459" s="21"/>
      <c r="H459" s="21"/>
      <c r="I459" s="21"/>
      <c r="J459" s="21"/>
      <c r="K459" s="21"/>
      <c r="L459" s="21"/>
      <c r="M459" s="21"/>
      <c r="O459" s="21"/>
      <c r="P459" s="50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</row>
    <row r="460" spans="1:44" x14ac:dyDescent="0.3">
      <c r="A460" s="37">
        <v>43460</v>
      </c>
      <c r="B460" s="38">
        <v>39.292499999999997</v>
      </c>
      <c r="C460" s="38">
        <v>1470.9</v>
      </c>
      <c r="D460" s="38">
        <f t="shared" si="21"/>
        <v>568.63244203974682</v>
      </c>
      <c r="E460" s="39">
        <f t="shared" si="22"/>
        <v>48.565527827880828</v>
      </c>
      <c r="F460" s="39">
        <f t="shared" si="23"/>
        <v>-48.565527827880828</v>
      </c>
      <c r="G460" s="21"/>
      <c r="H460" s="21"/>
      <c r="I460" s="21"/>
      <c r="J460" s="21"/>
      <c r="K460" s="21"/>
      <c r="L460" s="21"/>
      <c r="M460" s="21"/>
      <c r="O460" s="21"/>
      <c r="P460" s="50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</row>
    <row r="461" spans="1:44" x14ac:dyDescent="0.3">
      <c r="A461" s="37">
        <v>43459</v>
      </c>
      <c r="B461" s="38">
        <v>36.707500000000003</v>
      </c>
      <c r="C461" s="38">
        <v>1343.96</v>
      </c>
      <c r="D461" s="38">
        <f t="shared" si="21"/>
        <v>520.06691421186599</v>
      </c>
      <c r="E461" s="39">
        <f t="shared" si="22"/>
        <v>0</v>
      </c>
      <c r="F461" s="39">
        <f t="shared" si="23"/>
        <v>0</v>
      </c>
      <c r="G461" s="21"/>
      <c r="H461" s="21"/>
      <c r="I461" s="21"/>
      <c r="J461" s="21"/>
      <c r="K461" s="21"/>
      <c r="L461" s="21"/>
      <c r="M461" s="21"/>
      <c r="O461" s="21"/>
      <c r="P461" s="50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</row>
    <row r="462" spans="1:44" x14ac:dyDescent="0.3">
      <c r="A462" s="37">
        <v>43458</v>
      </c>
      <c r="B462" s="38">
        <v>36.707500000000003</v>
      </c>
      <c r="C462" s="38">
        <v>1343.96</v>
      </c>
      <c r="D462" s="38">
        <f t="shared" si="21"/>
        <v>520.06691421186599</v>
      </c>
      <c r="E462" s="39">
        <f t="shared" si="22"/>
        <v>-12.997490951900204</v>
      </c>
      <c r="F462" s="39">
        <f t="shared" si="23"/>
        <v>12.997490951900204</v>
      </c>
      <c r="G462" s="21"/>
      <c r="H462" s="21"/>
      <c r="I462" s="21"/>
      <c r="J462" s="21"/>
      <c r="K462" s="21"/>
      <c r="L462" s="21"/>
      <c r="M462" s="21"/>
      <c r="O462" s="21"/>
      <c r="P462" s="50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</row>
    <row r="463" spans="1:44" x14ac:dyDescent="0.3">
      <c r="A463" s="37">
        <v>43455</v>
      </c>
      <c r="B463" s="38">
        <v>37.682499999999997</v>
      </c>
      <c r="C463" s="38">
        <v>1377.45</v>
      </c>
      <c r="D463" s="38">
        <f t="shared" si="21"/>
        <v>533.0644051637662</v>
      </c>
      <c r="E463" s="39">
        <f t="shared" si="22"/>
        <v>-31.791061721291157</v>
      </c>
      <c r="F463" s="39">
        <f t="shared" si="23"/>
        <v>31.791061721291157</v>
      </c>
      <c r="G463" s="21"/>
      <c r="H463" s="21"/>
      <c r="I463" s="21"/>
      <c r="J463" s="21"/>
      <c r="K463" s="21"/>
      <c r="L463" s="21"/>
      <c r="M463" s="21"/>
      <c r="O463" s="21"/>
      <c r="P463" s="50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</row>
    <row r="464" spans="1:44" x14ac:dyDescent="0.3">
      <c r="A464" s="37">
        <v>43454</v>
      </c>
      <c r="B464" s="38">
        <v>39.207500000000003</v>
      </c>
      <c r="C464" s="38">
        <v>1460.83</v>
      </c>
      <c r="D464" s="38">
        <f t="shared" si="21"/>
        <v>564.85546688505735</v>
      </c>
      <c r="E464" s="39">
        <f t="shared" si="22"/>
        <v>-13.303712495352897</v>
      </c>
      <c r="F464" s="39">
        <f t="shared" si="23"/>
        <v>13.303712495352897</v>
      </c>
      <c r="G464" s="21"/>
      <c r="H464" s="21"/>
      <c r="I464" s="21"/>
      <c r="J464" s="21"/>
      <c r="K464" s="21"/>
      <c r="L464" s="21"/>
      <c r="M464" s="21"/>
      <c r="O464" s="21"/>
      <c r="P464" s="50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</row>
    <row r="465" spans="1:44" x14ac:dyDescent="0.3">
      <c r="A465" s="37">
        <v>43453</v>
      </c>
      <c r="B465" s="38">
        <v>40.222499999999997</v>
      </c>
      <c r="C465" s="38">
        <v>1495.08</v>
      </c>
      <c r="D465" s="38">
        <f t="shared" si="21"/>
        <v>578.15917938041025</v>
      </c>
      <c r="E465" s="39">
        <f t="shared" si="22"/>
        <v>-21.670191877732123</v>
      </c>
      <c r="F465" s="39">
        <f t="shared" si="23"/>
        <v>21.670191877732123</v>
      </c>
      <c r="G465" s="21"/>
      <c r="H465" s="21"/>
      <c r="I465" s="21"/>
      <c r="J465" s="21"/>
      <c r="K465" s="21"/>
      <c r="L465" s="21"/>
      <c r="M465" s="21"/>
      <c r="O465" s="21"/>
      <c r="P465" s="50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</row>
    <row r="466" spans="1:44" x14ac:dyDescent="0.3">
      <c r="A466" s="37">
        <v>43452</v>
      </c>
      <c r="B466" s="38">
        <v>41.517499999999998</v>
      </c>
      <c r="C466" s="38">
        <v>1551.48</v>
      </c>
      <c r="D466" s="38">
        <f t="shared" si="21"/>
        <v>599.82937125814237</v>
      </c>
      <c r="E466" s="39">
        <f t="shared" si="22"/>
        <v>11.638930015921801</v>
      </c>
      <c r="F466" s="39">
        <f t="shared" si="23"/>
        <v>-11.638930015921801</v>
      </c>
      <c r="G466" s="21"/>
      <c r="H466" s="21"/>
      <c r="I466" s="21"/>
      <c r="J466" s="21"/>
      <c r="K466" s="21"/>
      <c r="L466" s="21"/>
      <c r="M466" s="21"/>
      <c r="O466" s="21"/>
      <c r="P466" s="50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</row>
    <row r="467" spans="1:44" x14ac:dyDescent="0.3">
      <c r="A467" s="37">
        <v>43451</v>
      </c>
      <c r="B467" s="38">
        <v>40.984999999999999</v>
      </c>
      <c r="C467" s="38">
        <v>1520.91</v>
      </c>
      <c r="D467" s="38">
        <f t="shared" si="21"/>
        <v>588.19044124222057</v>
      </c>
      <c r="E467" s="39">
        <f t="shared" si="22"/>
        <v>-26.495047626277824</v>
      </c>
      <c r="F467" s="39">
        <f t="shared" si="23"/>
        <v>26.495047626277824</v>
      </c>
      <c r="G467" s="21"/>
      <c r="H467" s="21"/>
      <c r="I467" s="21"/>
      <c r="J467" s="21"/>
      <c r="K467" s="21"/>
      <c r="L467" s="21"/>
      <c r="M467" s="21"/>
      <c r="O467" s="21"/>
      <c r="P467" s="50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</row>
    <row r="468" spans="1:44" x14ac:dyDescent="0.3">
      <c r="A468" s="37">
        <v>43448</v>
      </c>
      <c r="B468" s="38">
        <v>41.37</v>
      </c>
      <c r="C468" s="38">
        <v>1591.91</v>
      </c>
      <c r="D468" s="38">
        <f t="shared" si="21"/>
        <v>614.6854888684984</v>
      </c>
      <c r="E468" s="39">
        <f t="shared" si="22"/>
        <v>-25.439288934217416</v>
      </c>
      <c r="F468" s="39">
        <f t="shared" si="23"/>
        <v>25.439288934217416</v>
      </c>
      <c r="G468" s="21"/>
      <c r="H468" s="21"/>
      <c r="I468" s="21"/>
      <c r="J468" s="21"/>
      <c r="K468" s="21"/>
      <c r="L468" s="21"/>
      <c r="M468" s="21"/>
      <c r="O468" s="21"/>
      <c r="P468" s="50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</row>
    <row r="469" spans="1:44" x14ac:dyDescent="0.3">
      <c r="A469" s="37">
        <v>43447</v>
      </c>
      <c r="B469" s="38">
        <v>42.737499999999997</v>
      </c>
      <c r="C469" s="38">
        <v>1658.38</v>
      </c>
      <c r="D469" s="38">
        <f t="shared" si="21"/>
        <v>640.12477780271581</v>
      </c>
      <c r="E469" s="39">
        <f t="shared" si="22"/>
        <v>-1.6164314278659049</v>
      </c>
      <c r="F469" s="39">
        <f t="shared" si="23"/>
        <v>1.6164314278659049</v>
      </c>
      <c r="G469" s="21"/>
      <c r="H469" s="21"/>
      <c r="I469" s="21"/>
      <c r="J469" s="21"/>
      <c r="K469" s="21"/>
      <c r="L469" s="21"/>
      <c r="M469" s="21"/>
      <c r="O469" s="21"/>
      <c r="P469" s="50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</row>
    <row r="470" spans="1:44" x14ac:dyDescent="0.3">
      <c r="A470" s="37">
        <v>43446</v>
      </c>
      <c r="B470" s="38">
        <v>42.274999999999999</v>
      </c>
      <c r="C470" s="38">
        <v>1663.54</v>
      </c>
      <c r="D470" s="38">
        <f t="shared" si="21"/>
        <v>641.74120923058172</v>
      </c>
      <c r="E470" s="39">
        <f t="shared" si="22"/>
        <v>7.58002263991159</v>
      </c>
      <c r="F470" s="39">
        <f t="shared" si="23"/>
        <v>-7.58002263991159</v>
      </c>
      <c r="G470" s="21"/>
      <c r="H470" s="21"/>
      <c r="I470" s="21"/>
      <c r="J470" s="21"/>
      <c r="K470" s="21"/>
      <c r="L470" s="21"/>
      <c r="M470" s="21"/>
      <c r="O470" s="21"/>
      <c r="P470" s="50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</row>
    <row r="471" spans="1:44" x14ac:dyDescent="0.3">
      <c r="A471" s="37">
        <v>43445</v>
      </c>
      <c r="B471" s="38">
        <v>42.157499999999999</v>
      </c>
      <c r="C471" s="38">
        <v>1643.24</v>
      </c>
      <c r="D471" s="38">
        <f t="shared" si="21"/>
        <v>634.16118659067013</v>
      </c>
      <c r="E471" s="39">
        <f t="shared" si="22"/>
        <v>0.6643171323861452</v>
      </c>
      <c r="F471" s="39">
        <f t="shared" si="23"/>
        <v>-0.6643171323861452</v>
      </c>
      <c r="G471" s="21"/>
      <c r="H471" s="21"/>
      <c r="I471" s="21"/>
      <c r="J471" s="21"/>
      <c r="K471" s="21"/>
      <c r="L471" s="21"/>
      <c r="M471" s="21"/>
      <c r="O471" s="21"/>
      <c r="P471" s="50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</row>
    <row r="472" spans="1:44" x14ac:dyDescent="0.3">
      <c r="A472" s="37">
        <v>43444</v>
      </c>
      <c r="B472" s="38">
        <v>42.4</v>
      </c>
      <c r="C472" s="38">
        <v>1641.03</v>
      </c>
      <c r="D472" s="38">
        <f t="shared" si="21"/>
        <v>633.49686945828398</v>
      </c>
      <c r="E472" s="39">
        <f t="shared" si="22"/>
        <v>4.5749442899725636</v>
      </c>
      <c r="F472" s="39">
        <f t="shared" si="23"/>
        <v>-4.5749442899725636</v>
      </c>
      <c r="G472" s="21"/>
      <c r="H472" s="21"/>
      <c r="I472" s="21"/>
      <c r="J472" s="21"/>
      <c r="K472" s="21"/>
      <c r="L472" s="21"/>
      <c r="M472" s="21"/>
      <c r="O472" s="21"/>
      <c r="P472" s="50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</row>
    <row r="473" spans="1:44" x14ac:dyDescent="0.3">
      <c r="A473" s="37">
        <v>43441</v>
      </c>
      <c r="B473" s="38">
        <v>42.122500000000002</v>
      </c>
      <c r="C473" s="38">
        <v>1629.13</v>
      </c>
      <c r="D473" s="38">
        <f t="shared" si="21"/>
        <v>628.92192516831142</v>
      </c>
      <c r="E473" s="39">
        <f t="shared" si="22"/>
        <v>-26.886446222744553</v>
      </c>
      <c r="F473" s="39">
        <f t="shared" si="23"/>
        <v>26.886446222744553</v>
      </c>
      <c r="G473" s="21"/>
      <c r="H473" s="21"/>
      <c r="I473" s="21"/>
      <c r="J473" s="21"/>
      <c r="K473" s="21"/>
      <c r="L473" s="21"/>
      <c r="M473" s="21"/>
      <c r="O473" s="21"/>
      <c r="P473" s="50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</row>
    <row r="474" spans="1:44" x14ac:dyDescent="0.3">
      <c r="A474" s="37">
        <v>43440</v>
      </c>
      <c r="B474" s="38">
        <v>43.68</v>
      </c>
      <c r="C474" s="38">
        <v>1699.19</v>
      </c>
      <c r="D474" s="38">
        <f t="shared" si="21"/>
        <v>655.80837139105597</v>
      </c>
      <c r="E474" s="39">
        <f t="shared" si="22"/>
        <v>11.074271434809134</v>
      </c>
      <c r="F474" s="39">
        <f t="shared" si="23"/>
        <v>-11.074271434809134</v>
      </c>
      <c r="G474" s="21"/>
      <c r="H474" s="21"/>
      <c r="I474" s="21"/>
      <c r="J474" s="21"/>
      <c r="K474" s="21"/>
      <c r="L474" s="21"/>
      <c r="M474" s="21"/>
      <c r="O474" s="21"/>
      <c r="P474" s="50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</row>
    <row r="475" spans="1:44" x14ac:dyDescent="0.3">
      <c r="A475" s="37">
        <v>43439</v>
      </c>
      <c r="B475" s="38">
        <v>44.172499999999999</v>
      </c>
      <c r="C475" s="38">
        <v>1668.4</v>
      </c>
      <c r="D475" s="38">
        <f t="shared" si="21"/>
        <v>644.73409995624684</v>
      </c>
      <c r="E475" s="39">
        <f t="shared" si="22"/>
        <v>0</v>
      </c>
      <c r="F475" s="39">
        <f t="shared" si="23"/>
        <v>0</v>
      </c>
      <c r="G475" s="21"/>
      <c r="H475" s="21"/>
      <c r="I475" s="21"/>
      <c r="J475" s="21"/>
      <c r="K475" s="21"/>
      <c r="L475" s="21"/>
      <c r="M475" s="21"/>
      <c r="O475" s="21"/>
      <c r="P475" s="50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</row>
    <row r="476" spans="1:44" x14ac:dyDescent="0.3">
      <c r="A476" s="37">
        <v>43438</v>
      </c>
      <c r="B476" s="38">
        <v>44.172499999999999</v>
      </c>
      <c r="C476" s="38">
        <v>1668.4</v>
      </c>
      <c r="D476" s="38">
        <f t="shared" si="21"/>
        <v>644.73409995624684</v>
      </c>
      <c r="E476" s="39">
        <f t="shared" si="22"/>
        <v>-39.72041162539756</v>
      </c>
      <c r="F476" s="39">
        <f t="shared" si="23"/>
        <v>39.72041162539756</v>
      </c>
      <c r="G476" s="21"/>
      <c r="H476" s="21"/>
      <c r="I476" s="21"/>
      <c r="J476" s="21"/>
      <c r="K476" s="21"/>
      <c r="L476" s="21"/>
      <c r="M476" s="21"/>
      <c r="O476" s="21"/>
      <c r="P476" s="50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</row>
    <row r="477" spans="1:44" x14ac:dyDescent="0.3">
      <c r="A477" s="37">
        <v>43437</v>
      </c>
      <c r="B477" s="28">
        <v>46.204999999999998</v>
      </c>
      <c r="C477" s="28">
        <v>1772.36</v>
      </c>
      <c r="D477" s="38">
        <f t="shared" si="21"/>
        <v>684.4545115816444</v>
      </c>
      <c r="E477" s="40">
        <f t="shared" si="22"/>
        <v>31.373115345277711</v>
      </c>
      <c r="F477" s="40">
        <f t="shared" si="23"/>
        <v>-31.373115345277711</v>
      </c>
    </row>
    <row r="478" spans="1:44" x14ac:dyDescent="0.3">
      <c r="A478" s="37">
        <v>43434</v>
      </c>
      <c r="B478" s="28">
        <v>44.645000000000003</v>
      </c>
      <c r="C478" s="28">
        <v>1690.17</v>
      </c>
      <c r="D478" s="38">
        <f t="shared" si="21"/>
        <v>653.08139623636669</v>
      </c>
      <c r="E478" s="40">
        <f t="shared" si="22"/>
        <v>5.9850504800056115</v>
      </c>
      <c r="F478" s="40">
        <f t="shared" si="23"/>
        <v>-5.9850504800056115</v>
      </c>
    </row>
    <row r="479" spans="1:44" x14ac:dyDescent="0.3">
      <c r="A479" s="37">
        <v>43433</v>
      </c>
      <c r="B479" s="28">
        <v>44.887500000000003</v>
      </c>
      <c r="C479" s="28">
        <v>1673.57</v>
      </c>
      <c r="D479" s="38">
        <f t="shared" si="21"/>
        <v>647.09634575636107</v>
      </c>
      <c r="E479" s="40">
        <f t="shared" si="22"/>
        <v>-1.7645750906707462</v>
      </c>
      <c r="F479" s="40">
        <f t="shared" si="23"/>
        <v>1.7645750906707462</v>
      </c>
    </row>
    <row r="480" spans="1:44" x14ac:dyDescent="0.3">
      <c r="A480" s="37">
        <v>43432</v>
      </c>
      <c r="B480" s="28">
        <v>45.234999999999999</v>
      </c>
      <c r="C480" s="28">
        <v>1677.75</v>
      </c>
      <c r="D480" s="38">
        <f t="shared" si="21"/>
        <v>648.86092084703182</v>
      </c>
      <c r="E480" s="40">
        <f t="shared" si="22"/>
        <v>36.673889160452291</v>
      </c>
      <c r="F480" s="40">
        <f t="shared" si="23"/>
        <v>-36.673889160452291</v>
      </c>
    </row>
    <row r="481" spans="1:6" x14ac:dyDescent="0.3">
      <c r="A481" s="37">
        <v>43431</v>
      </c>
      <c r="B481" s="28">
        <v>43.56</v>
      </c>
      <c r="C481" s="28">
        <v>1581.42</v>
      </c>
      <c r="D481" s="38">
        <f t="shared" si="21"/>
        <v>612.18703168657953</v>
      </c>
      <c r="E481" s="40">
        <f t="shared" si="22"/>
        <v>-2.6595853418371007E-2</v>
      </c>
      <c r="F481" s="40">
        <f t="shared" si="23"/>
        <v>2.6595853418371007E-2</v>
      </c>
    </row>
    <row r="482" spans="1:6" x14ac:dyDescent="0.3">
      <c r="A482" s="37">
        <v>43430</v>
      </c>
      <c r="B482" s="28">
        <v>43.655000000000001</v>
      </c>
      <c r="C482" s="28">
        <v>1581.33</v>
      </c>
      <c r="D482" s="38">
        <f t="shared" si="21"/>
        <v>612.2136275399979</v>
      </c>
      <c r="E482" s="40">
        <f t="shared" si="22"/>
        <v>29.677371806170754</v>
      </c>
      <c r="F482" s="40">
        <f t="shared" si="23"/>
        <v>-29.677371806170754</v>
      </c>
    </row>
    <row r="483" spans="1:6" x14ac:dyDescent="0.3">
      <c r="A483" s="37">
        <v>43427</v>
      </c>
      <c r="B483" s="28">
        <v>43.072499999999998</v>
      </c>
      <c r="C483" s="28">
        <v>1502.06</v>
      </c>
      <c r="D483" s="38">
        <f t="shared" si="21"/>
        <v>582.53625573382715</v>
      </c>
      <c r="E483" s="40">
        <f t="shared" si="22"/>
        <v>-6.1317171665651813</v>
      </c>
      <c r="F483" s="40">
        <f t="shared" si="23"/>
        <v>6.1317171665651813</v>
      </c>
    </row>
    <row r="484" spans="1:6" x14ac:dyDescent="0.3">
      <c r="A484" s="37">
        <v>43426</v>
      </c>
      <c r="B484" s="28">
        <v>44.195</v>
      </c>
      <c r="C484" s="28">
        <v>1516.73</v>
      </c>
      <c r="D484" s="38">
        <f t="shared" si="21"/>
        <v>588.66797290039233</v>
      </c>
      <c r="E484" s="40">
        <f t="shared" si="22"/>
        <v>0</v>
      </c>
      <c r="F484" s="40">
        <f t="shared" si="23"/>
        <v>0</v>
      </c>
    </row>
    <row r="485" spans="1:6" x14ac:dyDescent="0.3">
      <c r="A485" s="37">
        <v>43425</v>
      </c>
      <c r="B485" s="28">
        <v>44.195</v>
      </c>
      <c r="C485" s="28">
        <v>1516.73</v>
      </c>
      <c r="D485" s="38">
        <f t="shared" si="21"/>
        <v>588.66797290039233</v>
      </c>
      <c r="E485" s="40">
        <f t="shared" si="22"/>
        <v>7.8331157033526324</v>
      </c>
      <c r="F485" s="40">
        <f t="shared" si="23"/>
        <v>-7.8331157033526324</v>
      </c>
    </row>
    <row r="486" spans="1:6" x14ac:dyDescent="0.3">
      <c r="A486" s="37">
        <v>43424</v>
      </c>
      <c r="B486" s="28">
        <v>44.244999999999997</v>
      </c>
      <c r="C486" s="28">
        <v>1495.46</v>
      </c>
      <c r="D486" s="38">
        <f t="shared" si="21"/>
        <v>580.8348571970397</v>
      </c>
      <c r="E486" s="40">
        <f t="shared" si="22"/>
        <v>-7.6220788192298414</v>
      </c>
      <c r="F486" s="40">
        <f t="shared" si="23"/>
        <v>7.6220788192298414</v>
      </c>
    </row>
    <row r="487" spans="1:6" x14ac:dyDescent="0.3">
      <c r="A487" s="37">
        <v>43423</v>
      </c>
      <c r="B487" s="28">
        <v>46.465000000000003</v>
      </c>
      <c r="C487" s="28">
        <v>1512.29</v>
      </c>
      <c r="D487" s="38">
        <f t="shared" si="21"/>
        <v>588.45693601626954</v>
      </c>
      <c r="E487" s="40">
        <f t="shared" si="22"/>
        <v>-31.20279416016831</v>
      </c>
      <c r="F487" s="40">
        <f t="shared" si="23"/>
        <v>31.20279416016831</v>
      </c>
    </row>
    <row r="488" spans="1:6" x14ac:dyDescent="0.3">
      <c r="A488" s="37">
        <v>43420</v>
      </c>
      <c r="B488" s="28">
        <v>48.3825</v>
      </c>
      <c r="C488" s="28">
        <v>1593.41</v>
      </c>
      <c r="D488" s="38">
        <f t="shared" si="21"/>
        <v>619.65973017643785</v>
      </c>
      <c r="E488" s="40">
        <f t="shared" si="22"/>
        <v>-9.2906169362593118</v>
      </c>
      <c r="F488" s="40">
        <f t="shared" si="23"/>
        <v>9.2906169362593118</v>
      </c>
    </row>
    <row r="489" spans="1:6" x14ac:dyDescent="0.3">
      <c r="A489" s="37">
        <v>43419</v>
      </c>
      <c r="B489" s="28">
        <v>47.852499999999999</v>
      </c>
      <c r="C489" s="28">
        <v>1619.44</v>
      </c>
      <c r="D489" s="38">
        <f t="shared" si="21"/>
        <v>628.95034711269716</v>
      </c>
      <c r="E489" s="40">
        <f t="shared" si="22"/>
        <v>8.2803969498772858</v>
      </c>
      <c r="F489" s="40">
        <f t="shared" si="23"/>
        <v>-8.2803969498772858</v>
      </c>
    </row>
    <row r="490" spans="1:6" x14ac:dyDescent="0.3">
      <c r="A490" s="37">
        <v>43418</v>
      </c>
      <c r="B490" s="28">
        <v>46.7</v>
      </c>
      <c r="C490" s="28">
        <v>1599.01</v>
      </c>
      <c r="D490" s="38">
        <f t="shared" si="21"/>
        <v>620.66995016281987</v>
      </c>
      <c r="E490" s="40">
        <f t="shared" si="22"/>
        <v>-12.746790405840557</v>
      </c>
      <c r="F490" s="40">
        <f t="shared" si="23"/>
        <v>12.746790405840557</v>
      </c>
    </row>
    <row r="491" spans="1:6" x14ac:dyDescent="0.3">
      <c r="A491" s="37">
        <v>43417</v>
      </c>
      <c r="B491" s="28">
        <v>48.057499999999997</v>
      </c>
      <c r="C491" s="28">
        <v>1631.17</v>
      </c>
      <c r="D491" s="38">
        <f t="shared" si="21"/>
        <v>633.41674056866043</v>
      </c>
      <c r="E491" s="40">
        <f t="shared" si="22"/>
        <v>-2.4058623864407309</v>
      </c>
      <c r="F491" s="40">
        <f t="shared" si="23"/>
        <v>2.4058623864407309</v>
      </c>
    </row>
    <row r="492" spans="1:6" x14ac:dyDescent="0.3">
      <c r="A492" s="37">
        <v>43416</v>
      </c>
      <c r="B492" s="28">
        <v>48.542499999999997</v>
      </c>
      <c r="C492" s="28">
        <v>1636.85</v>
      </c>
      <c r="D492" s="38">
        <f t="shared" si="21"/>
        <v>635.82260295510116</v>
      </c>
      <c r="E492" s="40">
        <f t="shared" si="22"/>
        <v>-29.568755249683818</v>
      </c>
      <c r="F492" s="40">
        <f t="shared" si="23"/>
        <v>29.568755249683818</v>
      </c>
    </row>
    <row r="493" spans="1:6" x14ac:dyDescent="0.3">
      <c r="A493" s="37">
        <v>43413</v>
      </c>
      <c r="B493" s="28">
        <v>51.1175</v>
      </c>
      <c r="C493" s="28">
        <v>1712.43</v>
      </c>
      <c r="D493" s="38">
        <f t="shared" si="21"/>
        <v>665.39135820478498</v>
      </c>
      <c r="E493" s="40">
        <f t="shared" si="22"/>
        <v>-16.340470159312872</v>
      </c>
      <c r="F493" s="40">
        <f t="shared" si="23"/>
        <v>16.340470159312872</v>
      </c>
    </row>
    <row r="494" spans="1:6" x14ac:dyDescent="0.3">
      <c r="A494" s="37">
        <v>43412</v>
      </c>
      <c r="B494" s="28">
        <v>52.122500000000002</v>
      </c>
      <c r="C494" s="28">
        <v>1754.91</v>
      </c>
      <c r="D494" s="38">
        <f t="shared" si="21"/>
        <v>681.73182836409785</v>
      </c>
      <c r="E494" s="40">
        <f t="shared" si="22"/>
        <v>-0.44449671089216736</v>
      </c>
      <c r="F494" s="40">
        <f t="shared" si="23"/>
        <v>0.44449671089216736</v>
      </c>
    </row>
    <row r="495" spans="1:6" x14ac:dyDescent="0.3">
      <c r="A495" s="37">
        <v>43411</v>
      </c>
      <c r="B495" s="28">
        <v>52.487499999999997</v>
      </c>
      <c r="C495" s="28">
        <v>1755.49</v>
      </c>
      <c r="D495" s="38">
        <f t="shared" si="21"/>
        <v>682.17632507499002</v>
      </c>
      <c r="E495" s="40">
        <f t="shared" si="22"/>
        <v>42.637404488372113</v>
      </c>
      <c r="F495" s="40">
        <f t="shared" si="23"/>
        <v>-42.637404488372113</v>
      </c>
    </row>
    <row r="496" spans="1:6" x14ac:dyDescent="0.3">
      <c r="A496" s="37">
        <v>43410</v>
      </c>
      <c r="B496" s="28">
        <v>50.942500000000003</v>
      </c>
      <c r="C496" s="28">
        <v>1642.81</v>
      </c>
      <c r="D496" s="38">
        <f t="shared" si="21"/>
        <v>639.53892058661791</v>
      </c>
      <c r="E496" s="40">
        <f t="shared" si="22"/>
        <v>5.893464758395794</v>
      </c>
      <c r="F496" s="40">
        <f t="shared" si="23"/>
        <v>-5.893464758395794</v>
      </c>
    </row>
    <row r="497" spans="1:6" x14ac:dyDescent="0.3">
      <c r="A497" s="37">
        <v>43409</v>
      </c>
      <c r="B497" s="28">
        <v>50.397500000000001</v>
      </c>
      <c r="C497" s="28">
        <v>1627.8</v>
      </c>
      <c r="D497" s="38">
        <f t="shared" si="21"/>
        <v>633.64545582822211</v>
      </c>
      <c r="E497" s="40">
        <f t="shared" si="22"/>
        <v>-14.878788349639194</v>
      </c>
      <c r="F497" s="40">
        <f t="shared" si="23"/>
        <v>14.878788349639194</v>
      </c>
    </row>
    <row r="498" spans="1:6" x14ac:dyDescent="0.3">
      <c r="A498" s="37">
        <v>43406</v>
      </c>
      <c r="B498" s="28">
        <v>51.87</v>
      </c>
      <c r="C498" s="28">
        <v>1665.53</v>
      </c>
      <c r="D498" s="38">
        <f t="shared" si="21"/>
        <v>648.52424417786131</v>
      </c>
      <c r="E498" s="40">
        <f t="shared" si="22"/>
        <v>-2.322463350522753</v>
      </c>
      <c r="F498" s="40">
        <f t="shared" si="23"/>
        <v>2.322463350522753</v>
      </c>
    </row>
    <row r="499" spans="1:6" x14ac:dyDescent="0.3">
      <c r="A499" s="37">
        <v>43405</v>
      </c>
      <c r="B499" s="28">
        <v>55.555</v>
      </c>
      <c r="C499" s="28">
        <v>1665.53</v>
      </c>
      <c r="D499" s="38">
        <f t="shared" si="21"/>
        <v>650.84670752838406</v>
      </c>
      <c r="E499" s="40">
        <f t="shared" si="22"/>
        <v>25.495072940879481</v>
      </c>
      <c r="F499" s="40">
        <f t="shared" si="23"/>
        <v>-25.495072940879481</v>
      </c>
    </row>
    <row r="500" spans="1:6" x14ac:dyDescent="0.3">
      <c r="A500" s="37">
        <v>43404</v>
      </c>
      <c r="B500" s="28">
        <v>54.715000000000003</v>
      </c>
      <c r="C500" s="28">
        <v>1598.01</v>
      </c>
      <c r="D500" s="38">
        <f t="shared" si="21"/>
        <v>625.35163458750458</v>
      </c>
      <c r="E500" s="40">
        <f t="shared" si="22"/>
        <v>25.867591911911177</v>
      </c>
      <c r="F500" s="40">
        <f t="shared" si="23"/>
        <v>-25.867591911911177</v>
      </c>
    </row>
    <row r="501" spans="1:6" x14ac:dyDescent="0.3">
      <c r="A501" s="37">
        <v>43403</v>
      </c>
      <c r="B501" s="28">
        <v>53.325000000000003</v>
      </c>
      <c r="C501" s="28">
        <v>1530.42</v>
      </c>
      <c r="D501" s="38">
        <f t="shared" si="21"/>
        <v>599.4840426755934</v>
      </c>
      <c r="E501" s="40">
        <f t="shared" si="22"/>
        <v>-2.9610874536469964</v>
      </c>
      <c r="F501" s="40">
        <f t="shared" si="23"/>
        <v>2.9610874536469964</v>
      </c>
    </row>
    <row r="502" spans="1:6" x14ac:dyDescent="0.3">
      <c r="A502" s="37">
        <v>43402</v>
      </c>
      <c r="B502" s="28">
        <v>53.06</v>
      </c>
      <c r="C502" s="28">
        <v>1538.88</v>
      </c>
      <c r="D502" s="38">
        <f t="shared" si="21"/>
        <v>602.4451301292404</v>
      </c>
      <c r="E502" s="40">
        <f t="shared" si="22"/>
        <v>-39.068041867285842</v>
      </c>
      <c r="F502" s="40">
        <f t="shared" si="23"/>
        <v>39.068041867285842</v>
      </c>
    </row>
    <row r="503" spans="1:6" x14ac:dyDescent="0.3">
      <c r="A503" s="37">
        <v>43399</v>
      </c>
      <c r="B503" s="28">
        <v>54.075000000000003</v>
      </c>
      <c r="C503" s="28">
        <v>1642.81</v>
      </c>
      <c r="D503" s="38">
        <f t="shared" si="21"/>
        <v>641.51317199652624</v>
      </c>
      <c r="E503" s="40">
        <f t="shared" si="22"/>
        <v>-52.080125618142119</v>
      </c>
      <c r="F503" s="40">
        <f t="shared" si="23"/>
        <v>52.080125618142119</v>
      </c>
    </row>
    <row r="504" spans="1:6" x14ac:dyDescent="0.3">
      <c r="A504" s="37">
        <v>43398</v>
      </c>
      <c r="B504" s="28">
        <v>54.95</v>
      </c>
      <c r="C504" s="28">
        <v>1782.17</v>
      </c>
      <c r="D504" s="38">
        <f t="shared" si="21"/>
        <v>693.59329761466836</v>
      </c>
      <c r="E504" s="40">
        <f t="shared" si="22"/>
        <v>44.361777241266964</v>
      </c>
      <c r="F504" s="40">
        <f t="shared" si="23"/>
        <v>-44.361777241266964</v>
      </c>
    </row>
    <row r="505" spans="1:6" x14ac:dyDescent="0.3">
      <c r="A505" s="37">
        <v>43397</v>
      </c>
      <c r="B505" s="28">
        <v>53.772500000000001</v>
      </c>
      <c r="C505" s="28">
        <v>1664.2</v>
      </c>
      <c r="D505" s="38">
        <f t="shared" si="21"/>
        <v>649.23152037340139</v>
      </c>
      <c r="E505" s="40">
        <f t="shared" si="22"/>
        <v>-39.842872420588378</v>
      </c>
      <c r="F505" s="40">
        <f t="shared" si="23"/>
        <v>39.842872420588378</v>
      </c>
    </row>
    <row r="506" spans="1:6" x14ac:dyDescent="0.3">
      <c r="A506" s="37">
        <v>43396</v>
      </c>
      <c r="B506" s="28">
        <v>55.682499999999997</v>
      </c>
      <c r="C506" s="28">
        <v>1768.7</v>
      </c>
      <c r="D506" s="38">
        <f t="shared" si="21"/>
        <v>689.07439279398977</v>
      </c>
      <c r="E506" s="40">
        <f t="shared" si="22"/>
        <v>-7.2891652746158115</v>
      </c>
      <c r="F506" s="40">
        <f t="shared" si="23"/>
        <v>7.2891652746158115</v>
      </c>
    </row>
    <row r="507" spans="1:6" x14ac:dyDescent="0.3">
      <c r="A507" s="37">
        <v>43395</v>
      </c>
      <c r="B507" s="28">
        <v>55.162500000000001</v>
      </c>
      <c r="C507" s="28">
        <v>1789.3</v>
      </c>
      <c r="D507" s="38">
        <f t="shared" si="21"/>
        <v>696.36355806860558</v>
      </c>
      <c r="E507" s="40">
        <f t="shared" si="22"/>
        <v>9.5547697027719778</v>
      </c>
      <c r="F507" s="40">
        <f t="shared" si="23"/>
        <v>-9.5547697027719778</v>
      </c>
    </row>
    <row r="508" spans="1:6" x14ac:dyDescent="0.3">
      <c r="A508" s="37">
        <v>43392</v>
      </c>
      <c r="B508" s="28">
        <v>54.827500000000001</v>
      </c>
      <c r="C508" s="28">
        <v>1764.03</v>
      </c>
      <c r="D508" s="38">
        <f t="shared" si="21"/>
        <v>686.80878836583361</v>
      </c>
      <c r="E508" s="40">
        <f t="shared" si="22"/>
        <v>-1.9552629794295626</v>
      </c>
      <c r="F508" s="40">
        <f t="shared" si="23"/>
        <v>1.9552629794295626</v>
      </c>
    </row>
    <row r="509" spans="1:6" x14ac:dyDescent="0.3">
      <c r="A509" s="37">
        <v>43391</v>
      </c>
      <c r="B509" s="28">
        <v>54.005000000000003</v>
      </c>
      <c r="C509" s="28">
        <v>1770.72</v>
      </c>
      <c r="D509" s="38">
        <f t="shared" si="21"/>
        <v>688.76405134526317</v>
      </c>
      <c r="E509" s="40">
        <f t="shared" si="22"/>
        <v>-23.37317364047658</v>
      </c>
      <c r="F509" s="40">
        <f t="shared" si="23"/>
        <v>23.37317364047658</v>
      </c>
    </row>
    <row r="510" spans="1:6" x14ac:dyDescent="0.3">
      <c r="A510" s="37">
        <v>43390</v>
      </c>
      <c r="B510" s="28">
        <v>55.297499999999999</v>
      </c>
      <c r="C510" s="28">
        <v>1831.73</v>
      </c>
      <c r="D510" s="38">
        <f t="shared" si="21"/>
        <v>712.13722498573975</v>
      </c>
      <c r="E510" s="40">
        <f t="shared" si="22"/>
        <v>4.2007232456503516</v>
      </c>
      <c r="F510" s="40">
        <f t="shared" si="23"/>
        <v>-4.2007232456503516</v>
      </c>
    </row>
    <row r="511" spans="1:6" x14ac:dyDescent="0.3">
      <c r="A511" s="37">
        <v>43389</v>
      </c>
      <c r="B511" s="28">
        <v>55.537500000000001</v>
      </c>
      <c r="C511" s="28">
        <v>1819.96</v>
      </c>
      <c r="D511" s="38">
        <f t="shared" si="21"/>
        <v>707.9365017400894</v>
      </c>
      <c r="E511" s="40">
        <f t="shared" si="22"/>
        <v>22.573795806757744</v>
      </c>
      <c r="F511" s="40">
        <f t="shared" si="23"/>
        <v>-22.573795806757744</v>
      </c>
    </row>
    <row r="512" spans="1:6" x14ac:dyDescent="0.3">
      <c r="A512" s="37">
        <v>43388</v>
      </c>
      <c r="B512" s="28">
        <v>54.34</v>
      </c>
      <c r="C512" s="28">
        <v>1760.95</v>
      </c>
      <c r="D512" s="38">
        <f t="shared" si="21"/>
        <v>685.36270593333165</v>
      </c>
      <c r="E512" s="40">
        <f t="shared" si="22"/>
        <v>-10.975763623686817</v>
      </c>
      <c r="F512" s="40">
        <f t="shared" si="23"/>
        <v>10.975763623686817</v>
      </c>
    </row>
    <row r="513" spans="1:6" x14ac:dyDescent="0.3">
      <c r="A513" s="37">
        <v>43385</v>
      </c>
      <c r="B513" s="28">
        <v>55.527500000000003</v>
      </c>
      <c r="C513" s="28">
        <v>1788.61</v>
      </c>
      <c r="D513" s="38">
        <f t="shared" si="21"/>
        <v>696.33846955701847</v>
      </c>
      <c r="E513" s="40">
        <f t="shared" si="22"/>
        <v>26.812260594992949</v>
      </c>
      <c r="F513" s="40">
        <f t="shared" si="23"/>
        <v>-26.812260594992949</v>
      </c>
    </row>
    <row r="514" spans="1:6" x14ac:dyDescent="0.3">
      <c r="A514" s="37">
        <v>43384</v>
      </c>
      <c r="B514" s="28">
        <v>53.612499999999997</v>
      </c>
      <c r="C514" s="28">
        <v>1719.36</v>
      </c>
      <c r="D514" s="38">
        <f t="shared" ref="D514:D577" si="24">B514*$I$1+C514*$I$2</f>
        <v>669.52620896202552</v>
      </c>
      <c r="E514" s="40">
        <f t="shared" ref="E514:E577" si="25">D514-D515</f>
        <v>-13.571347788225808</v>
      </c>
      <c r="F514" s="40">
        <f t="shared" ref="F514:F577" si="26">-E514</f>
        <v>13.571347788225808</v>
      </c>
    </row>
    <row r="515" spans="1:6" x14ac:dyDescent="0.3">
      <c r="A515" s="37">
        <v>43383</v>
      </c>
      <c r="B515" s="28">
        <v>54.09</v>
      </c>
      <c r="C515" s="28">
        <v>1755.25</v>
      </c>
      <c r="D515" s="38">
        <f t="shared" si="24"/>
        <v>683.09755675025133</v>
      </c>
      <c r="E515" s="40">
        <f t="shared" si="25"/>
        <v>-44.203355416239674</v>
      </c>
      <c r="F515" s="40">
        <f t="shared" si="26"/>
        <v>44.203355416239674</v>
      </c>
    </row>
    <row r="516" spans="1:6" x14ac:dyDescent="0.3">
      <c r="A516" s="37">
        <v>43382</v>
      </c>
      <c r="B516" s="28">
        <v>56.717500000000001</v>
      </c>
      <c r="C516" s="28">
        <v>1870.32</v>
      </c>
      <c r="D516" s="38">
        <f t="shared" si="24"/>
        <v>727.300912166491</v>
      </c>
      <c r="E516" s="40">
        <f t="shared" si="25"/>
        <v>2.6699797363828566</v>
      </c>
      <c r="F516" s="40">
        <f t="shared" si="26"/>
        <v>-2.6699797363828566</v>
      </c>
    </row>
    <row r="517" spans="1:6" x14ac:dyDescent="0.3">
      <c r="A517" s="37">
        <v>43381</v>
      </c>
      <c r="B517" s="28">
        <v>55.942500000000003</v>
      </c>
      <c r="C517" s="28">
        <v>1864.42</v>
      </c>
      <c r="D517" s="38">
        <f t="shared" si="24"/>
        <v>724.63093243010815</v>
      </c>
      <c r="E517" s="40">
        <f t="shared" si="25"/>
        <v>-9.4107788064799252</v>
      </c>
      <c r="F517" s="40">
        <f t="shared" si="26"/>
        <v>9.4107788064799252</v>
      </c>
    </row>
    <row r="518" spans="1:6" x14ac:dyDescent="0.3">
      <c r="A518" s="37">
        <v>43378</v>
      </c>
      <c r="B518" s="28">
        <v>56.072499999999998</v>
      </c>
      <c r="C518" s="28">
        <v>1889.65</v>
      </c>
      <c r="D518" s="38">
        <f t="shared" si="24"/>
        <v>734.04171123658807</v>
      </c>
      <c r="E518" s="40">
        <f t="shared" si="25"/>
        <v>-7.8929791477336266</v>
      </c>
      <c r="F518" s="40">
        <f t="shared" si="26"/>
        <v>7.8929791477336266</v>
      </c>
    </row>
    <row r="519" spans="1:6" x14ac:dyDescent="0.3">
      <c r="A519" s="37">
        <v>43377</v>
      </c>
      <c r="B519" s="28">
        <v>56.997500000000002</v>
      </c>
      <c r="C519" s="28">
        <v>1909.42</v>
      </c>
      <c r="D519" s="38">
        <f t="shared" si="24"/>
        <v>741.9346903843217</v>
      </c>
      <c r="E519" s="40">
        <f t="shared" si="25"/>
        <v>-16.667910720726127</v>
      </c>
      <c r="F519" s="40">
        <f t="shared" si="26"/>
        <v>16.667910720726127</v>
      </c>
    </row>
    <row r="520" spans="1:6" x14ac:dyDescent="0.3">
      <c r="A520" s="37">
        <v>43376</v>
      </c>
      <c r="B520" s="28">
        <v>58.017499999999998</v>
      </c>
      <c r="C520" s="28">
        <v>1952.76</v>
      </c>
      <c r="D520" s="38">
        <f t="shared" si="24"/>
        <v>758.60260110504782</v>
      </c>
      <c r="E520" s="40">
        <f t="shared" si="25"/>
        <v>-6.4193043855665337</v>
      </c>
      <c r="F520" s="40">
        <f t="shared" si="26"/>
        <v>6.4193043855665337</v>
      </c>
    </row>
    <row r="521" spans="1:6" x14ac:dyDescent="0.3">
      <c r="A521" s="37">
        <v>43375</v>
      </c>
      <c r="B521" s="28">
        <v>57.32</v>
      </c>
      <c r="C521" s="28">
        <v>1971.31</v>
      </c>
      <c r="D521" s="38">
        <f t="shared" si="24"/>
        <v>765.02190549061436</v>
      </c>
      <c r="E521" s="40">
        <f t="shared" si="25"/>
        <v>-11.902033181332058</v>
      </c>
      <c r="F521" s="40">
        <f t="shared" si="26"/>
        <v>11.902033181332058</v>
      </c>
    </row>
    <row r="522" spans="1:6" x14ac:dyDescent="0.3">
      <c r="A522" s="37">
        <v>43374</v>
      </c>
      <c r="B522" s="28">
        <v>56.814999999999998</v>
      </c>
      <c r="C522" s="28">
        <v>2004.36</v>
      </c>
      <c r="D522" s="38">
        <f t="shared" si="24"/>
        <v>776.92393867194642</v>
      </c>
      <c r="E522" s="40">
        <f t="shared" si="25"/>
        <v>0.74235710081086381</v>
      </c>
      <c r="F522" s="40">
        <f t="shared" si="26"/>
        <v>-0.74235710081086381</v>
      </c>
    </row>
    <row r="523" spans="1:6" x14ac:dyDescent="0.3">
      <c r="A523" s="37">
        <v>43371</v>
      </c>
      <c r="B523" s="28">
        <v>56.435000000000002</v>
      </c>
      <c r="C523" s="28">
        <v>2003</v>
      </c>
      <c r="D523" s="38">
        <f t="shared" si="24"/>
        <v>776.18158157113555</v>
      </c>
      <c r="E523" s="40">
        <f t="shared" si="25"/>
        <v>-3.5656524423486644</v>
      </c>
      <c r="F523" s="40">
        <f t="shared" si="26"/>
        <v>3.5656524423486644</v>
      </c>
    </row>
    <row r="524" spans="1:6" x14ac:dyDescent="0.3">
      <c r="A524" s="37">
        <v>43370</v>
      </c>
      <c r="B524" s="28">
        <v>56.237499999999997</v>
      </c>
      <c r="C524" s="28">
        <v>2012.98</v>
      </c>
      <c r="D524" s="38">
        <f t="shared" si="24"/>
        <v>779.74723401348422</v>
      </c>
      <c r="E524" s="40">
        <f t="shared" si="25"/>
        <v>14.812404935965787</v>
      </c>
      <c r="F524" s="40">
        <f t="shared" si="26"/>
        <v>-14.812404935965787</v>
      </c>
    </row>
    <row r="525" spans="1:6" x14ac:dyDescent="0.3">
      <c r="A525" s="37">
        <v>43369</v>
      </c>
      <c r="B525" s="28">
        <v>55.104999999999997</v>
      </c>
      <c r="C525" s="28">
        <v>1974.85</v>
      </c>
      <c r="D525" s="38">
        <f t="shared" si="24"/>
        <v>764.93482907751843</v>
      </c>
      <c r="E525" s="40">
        <f t="shared" si="25"/>
        <v>-0.16795903331433237</v>
      </c>
      <c r="F525" s="40">
        <f t="shared" si="26"/>
        <v>0.16795903331433237</v>
      </c>
    </row>
    <row r="526" spans="1:6" x14ac:dyDescent="0.3">
      <c r="A526" s="37">
        <v>43368</v>
      </c>
      <c r="B526" s="28">
        <v>55.547499999999999</v>
      </c>
      <c r="C526" s="28">
        <v>1974.55</v>
      </c>
      <c r="D526" s="38">
        <f t="shared" si="24"/>
        <v>765.10278811083276</v>
      </c>
      <c r="E526" s="40">
        <f t="shared" si="25"/>
        <v>15.080925404388836</v>
      </c>
      <c r="F526" s="40">
        <f t="shared" si="26"/>
        <v>-15.080925404388836</v>
      </c>
    </row>
    <row r="527" spans="1:6" x14ac:dyDescent="0.3">
      <c r="A527" s="37">
        <v>43367</v>
      </c>
      <c r="B527" s="28">
        <v>55.197499999999998</v>
      </c>
      <c r="C527" s="28">
        <v>1934.36</v>
      </c>
      <c r="D527" s="38">
        <f t="shared" si="24"/>
        <v>750.02186270644393</v>
      </c>
      <c r="E527" s="40">
        <f t="shared" si="25"/>
        <v>7.6478729278610444</v>
      </c>
      <c r="F527" s="40">
        <f t="shared" si="26"/>
        <v>-7.6478729278610444</v>
      </c>
    </row>
    <row r="528" spans="1:6" x14ac:dyDescent="0.3">
      <c r="A528" s="37">
        <v>43364</v>
      </c>
      <c r="B528" s="28">
        <v>54.414999999999999</v>
      </c>
      <c r="C528" s="28">
        <v>1915.01</v>
      </c>
      <c r="D528" s="38">
        <f t="shared" si="24"/>
        <v>742.37398977858288</v>
      </c>
      <c r="E528" s="40">
        <f t="shared" si="25"/>
        <v>-11.203462143384627</v>
      </c>
      <c r="F528" s="40">
        <f t="shared" si="26"/>
        <v>11.203462143384627</v>
      </c>
    </row>
    <row r="529" spans="1:6" x14ac:dyDescent="0.3">
      <c r="A529" s="37">
        <v>43363</v>
      </c>
      <c r="B529" s="28">
        <v>55.0075</v>
      </c>
      <c r="C529" s="28">
        <v>1944.3</v>
      </c>
      <c r="D529" s="38">
        <f t="shared" si="24"/>
        <v>753.57745192196751</v>
      </c>
      <c r="E529" s="40">
        <f t="shared" si="25"/>
        <v>6.8727211894489528</v>
      </c>
      <c r="F529" s="40">
        <f t="shared" si="26"/>
        <v>-6.8727211894489528</v>
      </c>
    </row>
    <row r="530" spans="1:6" x14ac:dyDescent="0.3">
      <c r="A530" s="37">
        <v>43362</v>
      </c>
      <c r="B530" s="28">
        <v>54.592500000000001</v>
      </c>
      <c r="C530" s="28">
        <v>1926.42</v>
      </c>
      <c r="D530" s="38">
        <f t="shared" si="24"/>
        <v>746.70473073251856</v>
      </c>
      <c r="E530" s="40">
        <f t="shared" si="25"/>
        <v>-5.3889908067733359</v>
      </c>
      <c r="F530" s="40">
        <f t="shared" si="26"/>
        <v>5.3889908067733359</v>
      </c>
    </row>
    <row r="531" spans="1:6" x14ac:dyDescent="0.3">
      <c r="A531" s="37">
        <v>43361</v>
      </c>
      <c r="B531" s="28">
        <v>54.56</v>
      </c>
      <c r="C531" s="28">
        <v>1941.05</v>
      </c>
      <c r="D531" s="38">
        <f t="shared" si="24"/>
        <v>752.09372153929189</v>
      </c>
      <c r="E531" s="40">
        <f t="shared" si="25"/>
        <v>12.265938091529165</v>
      </c>
      <c r="F531" s="40">
        <f t="shared" si="26"/>
        <v>-12.265938091529165</v>
      </c>
    </row>
    <row r="532" spans="1:6" x14ac:dyDescent="0.3">
      <c r="A532" s="37">
        <v>43360</v>
      </c>
      <c r="B532" s="28">
        <v>54.47</v>
      </c>
      <c r="C532" s="28">
        <v>1908.03</v>
      </c>
      <c r="D532" s="38">
        <f t="shared" si="24"/>
        <v>739.82778344776273</v>
      </c>
      <c r="E532" s="40">
        <f t="shared" si="25"/>
        <v>-23.922862557335975</v>
      </c>
      <c r="F532" s="40">
        <f t="shared" si="26"/>
        <v>23.922862557335975</v>
      </c>
    </row>
    <row r="533" spans="1:6" x14ac:dyDescent="0.3">
      <c r="A533" s="37">
        <v>43357</v>
      </c>
      <c r="B533" s="28">
        <v>55.96</v>
      </c>
      <c r="C533" s="28">
        <v>1970.19</v>
      </c>
      <c r="D533" s="38">
        <f t="shared" si="24"/>
        <v>763.7506460050987</v>
      </c>
      <c r="E533" s="40">
        <f t="shared" si="25"/>
        <v>-7.6816564353928243</v>
      </c>
      <c r="F533" s="40">
        <f t="shared" si="26"/>
        <v>7.6816564353928243</v>
      </c>
    </row>
    <row r="534" spans="1:6" x14ac:dyDescent="0.3">
      <c r="A534" s="37">
        <v>43356</v>
      </c>
      <c r="B534" s="28">
        <v>56.602499999999999</v>
      </c>
      <c r="C534" s="28">
        <v>1989.87</v>
      </c>
      <c r="D534" s="38">
        <f t="shared" si="24"/>
        <v>771.43230244049153</v>
      </c>
      <c r="E534" s="40">
        <f t="shared" si="25"/>
        <v>0.79331310950226452</v>
      </c>
      <c r="F534" s="40">
        <f t="shared" si="26"/>
        <v>-0.79331310950226452</v>
      </c>
    </row>
    <row r="535" spans="1:6" x14ac:dyDescent="0.3">
      <c r="A535" s="37">
        <v>43355</v>
      </c>
      <c r="B535" s="28">
        <v>55.267499999999998</v>
      </c>
      <c r="C535" s="28">
        <v>1990</v>
      </c>
      <c r="D535" s="38">
        <f t="shared" si="24"/>
        <v>770.63898933098926</v>
      </c>
      <c r="E535" s="40">
        <f t="shared" si="25"/>
        <v>0.6157713493613528</v>
      </c>
      <c r="F535" s="40">
        <f t="shared" si="26"/>
        <v>-0.6157713493613528</v>
      </c>
    </row>
    <row r="536" spans="1:6" x14ac:dyDescent="0.3">
      <c r="A536" s="37">
        <v>43354</v>
      </c>
      <c r="B536" s="28">
        <v>55.962499999999999</v>
      </c>
      <c r="C536" s="28">
        <v>1987.15</v>
      </c>
      <c r="D536" s="38">
        <f t="shared" si="24"/>
        <v>770.02321798162791</v>
      </c>
      <c r="E536" s="40">
        <f t="shared" si="25"/>
        <v>18.669610238685209</v>
      </c>
      <c r="F536" s="40">
        <f t="shared" si="26"/>
        <v>-18.669610238685209</v>
      </c>
    </row>
    <row r="537" spans="1:6" x14ac:dyDescent="0.3">
      <c r="A537" s="37">
        <v>43353</v>
      </c>
      <c r="B537" s="28">
        <v>54.582500000000003</v>
      </c>
      <c r="C537" s="28">
        <v>1939.01</v>
      </c>
      <c r="D537" s="38">
        <f t="shared" si="24"/>
        <v>751.3536077429427</v>
      </c>
      <c r="E537" s="40">
        <f t="shared" si="25"/>
        <v>-5.2969220298332402</v>
      </c>
      <c r="F537" s="40">
        <f t="shared" si="26"/>
        <v>5.2969220298332402</v>
      </c>
    </row>
    <row r="538" spans="1:6" x14ac:dyDescent="0.3">
      <c r="A538" s="37">
        <v>43350</v>
      </c>
      <c r="B538" s="28">
        <v>55.325000000000003</v>
      </c>
      <c r="C538" s="28">
        <v>1952.07</v>
      </c>
      <c r="D538" s="38">
        <f t="shared" si="24"/>
        <v>756.65052977277594</v>
      </c>
      <c r="E538" s="40">
        <f t="shared" si="25"/>
        <v>-2.5908649119329539</v>
      </c>
      <c r="F538" s="40">
        <f t="shared" si="26"/>
        <v>2.5908649119329539</v>
      </c>
    </row>
    <row r="539" spans="1:6" x14ac:dyDescent="0.3">
      <c r="A539" s="37">
        <v>43349</v>
      </c>
      <c r="B539" s="28">
        <v>55.774999999999999</v>
      </c>
      <c r="C539" s="28">
        <v>1958.31</v>
      </c>
      <c r="D539" s="38">
        <f t="shared" si="24"/>
        <v>759.24139468470889</v>
      </c>
      <c r="E539" s="40">
        <f t="shared" si="25"/>
        <v>-14.093659370496994</v>
      </c>
      <c r="F539" s="40">
        <f t="shared" si="26"/>
        <v>14.093659370496994</v>
      </c>
    </row>
    <row r="540" spans="1:6" x14ac:dyDescent="0.3">
      <c r="A540" s="37">
        <v>43348</v>
      </c>
      <c r="B540" s="28">
        <v>56.717500000000001</v>
      </c>
      <c r="C540" s="28">
        <v>1994.82</v>
      </c>
      <c r="D540" s="38">
        <f t="shared" si="24"/>
        <v>773.33505405520589</v>
      </c>
      <c r="E540" s="40">
        <f t="shared" si="25"/>
        <v>-16.758990627736011</v>
      </c>
      <c r="F540" s="40">
        <f t="shared" si="26"/>
        <v>16.758990627736011</v>
      </c>
    </row>
    <row r="541" spans="1:6" x14ac:dyDescent="0.3">
      <c r="A541" s="37">
        <v>43347</v>
      </c>
      <c r="B541" s="28">
        <v>57.09</v>
      </c>
      <c r="C541" s="28">
        <v>2039.51</v>
      </c>
      <c r="D541" s="38">
        <f t="shared" si="24"/>
        <v>790.0940446829419</v>
      </c>
      <c r="E541" s="40">
        <f t="shared" si="25"/>
        <v>10.024377684521028</v>
      </c>
      <c r="F541" s="40">
        <f t="shared" si="26"/>
        <v>-10.024377684521028</v>
      </c>
    </row>
    <row r="542" spans="1:6" x14ac:dyDescent="0.3">
      <c r="A542" s="37">
        <v>43346</v>
      </c>
      <c r="B542" s="28">
        <v>56.907499999999999</v>
      </c>
      <c r="C542" s="28">
        <v>2012.71</v>
      </c>
      <c r="D542" s="38">
        <f t="shared" si="24"/>
        <v>780.06966699842087</v>
      </c>
      <c r="E542" s="40">
        <f t="shared" si="25"/>
        <v>0</v>
      </c>
      <c r="F542" s="40">
        <f t="shared" si="26"/>
        <v>0</v>
      </c>
    </row>
    <row r="543" spans="1:6" x14ac:dyDescent="0.3">
      <c r="A543" s="37">
        <v>43343</v>
      </c>
      <c r="B543" s="28">
        <v>56.907499999999999</v>
      </c>
      <c r="C543" s="28">
        <v>2012.71</v>
      </c>
      <c r="D543" s="38">
        <f t="shared" si="24"/>
        <v>780.06966699842087</v>
      </c>
      <c r="E543" s="40">
        <f t="shared" si="25"/>
        <v>4.2292007508655161</v>
      </c>
      <c r="F543" s="40">
        <f t="shared" si="26"/>
        <v>-4.2292007508655161</v>
      </c>
    </row>
    <row r="544" spans="1:6" x14ac:dyDescent="0.3">
      <c r="A544" s="37">
        <v>43342</v>
      </c>
      <c r="B544" s="28">
        <v>56.2575</v>
      </c>
      <c r="C544" s="28">
        <v>2002.38</v>
      </c>
      <c r="D544" s="38">
        <f t="shared" si="24"/>
        <v>775.84046624755536</v>
      </c>
      <c r="E544" s="40">
        <f t="shared" si="25"/>
        <v>1.9055412013314026</v>
      </c>
      <c r="F544" s="40">
        <f t="shared" si="26"/>
        <v>-1.9055412013314026</v>
      </c>
    </row>
    <row r="545" spans="1:6" x14ac:dyDescent="0.3">
      <c r="A545" s="37">
        <v>43341</v>
      </c>
      <c r="B545" s="28">
        <v>55.744999999999997</v>
      </c>
      <c r="C545" s="28">
        <v>1998.1</v>
      </c>
      <c r="D545" s="38">
        <f t="shared" si="24"/>
        <v>773.93492504622395</v>
      </c>
      <c r="E545" s="40">
        <f t="shared" si="25"/>
        <v>24.654223181900079</v>
      </c>
      <c r="F545" s="40">
        <f t="shared" si="26"/>
        <v>-24.654223181900079</v>
      </c>
    </row>
    <row r="546" spans="1:6" x14ac:dyDescent="0.3">
      <c r="A546" s="37">
        <v>43340</v>
      </c>
      <c r="B546" s="28">
        <v>54.924999999999997</v>
      </c>
      <c r="C546" s="28">
        <v>1932.82</v>
      </c>
      <c r="D546" s="38">
        <f t="shared" si="24"/>
        <v>749.28070186432387</v>
      </c>
      <c r="E546" s="40">
        <f t="shared" si="25"/>
        <v>2.177835075316807</v>
      </c>
      <c r="F546" s="40">
        <f t="shared" si="26"/>
        <v>-2.177835075316807</v>
      </c>
    </row>
    <row r="547" spans="1:6" x14ac:dyDescent="0.3">
      <c r="A547" s="37">
        <v>43339</v>
      </c>
      <c r="B547" s="28">
        <v>54.484999999999999</v>
      </c>
      <c r="C547" s="28">
        <v>1927.68</v>
      </c>
      <c r="D547" s="38">
        <f t="shared" si="24"/>
        <v>747.10286678900707</v>
      </c>
      <c r="E547" s="40">
        <f t="shared" si="25"/>
        <v>8.5222355787871038</v>
      </c>
      <c r="F547" s="40">
        <f t="shared" si="26"/>
        <v>-8.5222355787871038</v>
      </c>
    </row>
    <row r="548" spans="1:6" x14ac:dyDescent="0.3">
      <c r="A548" s="37">
        <v>43336</v>
      </c>
      <c r="B548" s="28">
        <v>54.04</v>
      </c>
      <c r="C548" s="28">
        <v>1905.39</v>
      </c>
      <c r="D548" s="38">
        <f t="shared" si="24"/>
        <v>738.58063121021996</v>
      </c>
      <c r="E548" s="40">
        <f t="shared" si="25"/>
        <v>1.0262493537070441</v>
      </c>
      <c r="F548" s="40">
        <f t="shared" si="26"/>
        <v>-1.0262493537070441</v>
      </c>
    </row>
    <row r="549" spans="1:6" x14ac:dyDescent="0.3">
      <c r="A549" s="37">
        <v>43335</v>
      </c>
      <c r="B549" s="28">
        <v>53.872500000000002</v>
      </c>
      <c r="C549" s="28">
        <v>1902.9</v>
      </c>
      <c r="D549" s="38">
        <f t="shared" si="24"/>
        <v>737.55438185651292</v>
      </c>
      <c r="E549" s="40">
        <f t="shared" si="25"/>
        <v>-0.670177023174233</v>
      </c>
      <c r="F549" s="40">
        <f t="shared" si="26"/>
        <v>0.670177023174233</v>
      </c>
    </row>
    <row r="550" spans="1:6" x14ac:dyDescent="0.3">
      <c r="A550" s="37">
        <v>43334</v>
      </c>
      <c r="B550" s="28">
        <v>53.762500000000003</v>
      </c>
      <c r="C550" s="28">
        <v>1904.9</v>
      </c>
      <c r="D550" s="38">
        <f t="shared" si="24"/>
        <v>738.22455887968715</v>
      </c>
      <c r="E550" s="40">
        <f t="shared" si="25"/>
        <v>7.9438516659829475</v>
      </c>
      <c r="F550" s="40">
        <f t="shared" si="26"/>
        <v>-7.9438516659829475</v>
      </c>
    </row>
    <row r="551" spans="1:6" x14ac:dyDescent="0.3">
      <c r="A551" s="37">
        <v>43333</v>
      </c>
      <c r="B551" s="28">
        <v>53.76</v>
      </c>
      <c r="C551" s="28">
        <v>1883.42</v>
      </c>
      <c r="D551" s="38">
        <f t="shared" si="24"/>
        <v>730.2807072137042</v>
      </c>
      <c r="E551" s="40">
        <f t="shared" si="25"/>
        <v>2.4148608592096252</v>
      </c>
      <c r="F551" s="40">
        <f t="shared" si="26"/>
        <v>-2.4148608592096252</v>
      </c>
    </row>
    <row r="552" spans="1:6" x14ac:dyDescent="0.3">
      <c r="A552" s="37">
        <v>43332</v>
      </c>
      <c r="B552" s="28">
        <v>53.865000000000002</v>
      </c>
      <c r="C552" s="28">
        <v>1876.71</v>
      </c>
      <c r="D552" s="38">
        <f t="shared" si="24"/>
        <v>727.86584635449458</v>
      </c>
      <c r="E552" s="40">
        <f t="shared" si="25"/>
        <v>-2.3713656755486454</v>
      </c>
      <c r="F552" s="40">
        <f t="shared" si="26"/>
        <v>2.3713656755486454</v>
      </c>
    </row>
    <row r="553" spans="1:6" x14ac:dyDescent="0.3">
      <c r="A553" s="37">
        <v>43329</v>
      </c>
      <c r="B553" s="28">
        <v>54.395000000000003</v>
      </c>
      <c r="C553" s="28">
        <v>1882.22</v>
      </c>
      <c r="D553" s="38">
        <f t="shared" si="24"/>
        <v>730.23721203004322</v>
      </c>
      <c r="E553" s="40">
        <f t="shared" si="25"/>
        <v>-0.9187202508669543</v>
      </c>
      <c r="F553" s="40">
        <f t="shared" si="26"/>
        <v>0.9187202508669543</v>
      </c>
    </row>
    <row r="554" spans="1:6" x14ac:dyDescent="0.3">
      <c r="A554" s="37">
        <v>43328</v>
      </c>
      <c r="B554" s="28">
        <v>53.33</v>
      </c>
      <c r="C554" s="28">
        <v>1886.52</v>
      </c>
      <c r="D554" s="38">
        <f t="shared" si="24"/>
        <v>731.15593228091018</v>
      </c>
      <c r="E554" s="40">
        <f t="shared" si="25"/>
        <v>1.9273242097323191</v>
      </c>
      <c r="F554" s="40">
        <f t="shared" si="26"/>
        <v>-1.9273242097323191</v>
      </c>
    </row>
    <row r="555" spans="1:6" x14ac:dyDescent="0.3">
      <c r="A555" s="37">
        <v>43327</v>
      </c>
      <c r="B555" s="28">
        <v>52.56</v>
      </c>
      <c r="C555" s="28">
        <v>1882.62</v>
      </c>
      <c r="D555" s="38">
        <f t="shared" si="24"/>
        <v>729.22860807117786</v>
      </c>
      <c r="E555" s="40">
        <f t="shared" si="25"/>
        <v>-13.614716518236946</v>
      </c>
      <c r="F555" s="40">
        <f t="shared" si="26"/>
        <v>13.614716518236946</v>
      </c>
    </row>
    <row r="556" spans="1:6" x14ac:dyDescent="0.3">
      <c r="A556" s="37">
        <v>43326</v>
      </c>
      <c r="B556" s="28">
        <v>52.4375</v>
      </c>
      <c r="C556" s="28">
        <v>1919.65</v>
      </c>
      <c r="D556" s="38">
        <f t="shared" si="24"/>
        <v>742.84332458941481</v>
      </c>
      <c r="E556" s="40">
        <f t="shared" si="25"/>
        <v>8.8093422977899536</v>
      </c>
      <c r="F556" s="40">
        <f t="shared" si="26"/>
        <v>-8.8093422977899536</v>
      </c>
    </row>
    <row r="557" spans="1:6" x14ac:dyDescent="0.3">
      <c r="A557" s="37">
        <v>43325</v>
      </c>
      <c r="B557" s="28">
        <v>52.217500000000001</v>
      </c>
      <c r="C557" s="28">
        <v>1896.2</v>
      </c>
      <c r="D557" s="38">
        <f t="shared" si="24"/>
        <v>734.03398229162485</v>
      </c>
      <c r="E557" s="40">
        <f t="shared" si="25"/>
        <v>3.8716792543419842</v>
      </c>
      <c r="F557" s="40">
        <f t="shared" si="26"/>
        <v>-3.8716792543419842</v>
      </c>
    </row>
    <row r="558" spans="1:6" x14ac:dyDescent="0.3">
      <c r="A558" s="37">
        <v>43322</v>
      </c>
      <c r="B558" s="28">
        <v>51.8825</v>
      </c>
      <c r="C558" s="28">
        <v>1886.3</v>
      </c>
      <c r="D558" s="38">
        <f t="shared" si="24"/>
        <v>730.16230303728287</v>
      </c>
      <c r="E558" s="40">
        <f t="shared" si="25"/>
        <v>-4.7310798473306477</v>
      </c>
      <c r="F558" s="40">
        <f t="shared" si="26"/>
        <v>4.7310798473306477</v>
      </c>
    </row>
    <row r="559" spans="1:6" x14ac:dyDescent="0.3">
      <c r="A559" s="37">
        <v>43321</v>
      </c>
      <c r="B559" s="28">
        <v>52.22</v>
      </c>
      <c r="C559" s="28">
        <v>1898.52</v>
      </c>
      <c r="D559" s="38">
        <f t="shared" si="24"/>
        <v>734.89338288461352</v>
      </c>
      <c r="E559" s="40">
        <f t="shared" si="25"/>
        <v>4.6938517256621708</v>
      </c>
      <c r="F559" s="40">
        <f t="shared" si="26"/>
        <v>-4.6938517256621708</v>
      </c>
    </row>
    <row r="560" spans="1:6" x14ac:dyDescent="0.3">
      <c r="A560" s="37">
        <v>43320</v>
      </c>
      <c r="B560" s="28">
        <v>51.8125</v>
      </c>
      <c r="C560" s="28">
        <v>1886.52</v>
      </c>
      <c r="D560" s="38">
        <f t="shared" si="24"/>
        <v>730.19953115895134</v>
      </c>
      <c r="E560" s="40">
        <f t="shared" si="25"/>
        <v>8.9109002091453249</v>
      </c>
      <c r="F560" s="40">
        <f t="shared" si="26"/>
        <v>-8.9109002091453249</v>
      </c>
    </row>
    <row r="561" spans="1:6" x14ac:dyDescent="0.3">
      <c r="A561" s="37">
        <v>43319</v>
      </c>
      <c r="B561" s="28">
        <v>51.777500000000003</v>
      </c>
      <c r="C561" s="28">
        <v>1862.48</v>
      </c>
      <c r="D561" s="38">
        <f t="shared" si="24"/>
        <v>721.28863094980602</v>
      </c>
      <c r="E561" s="40">
        <f t="shared" si="25"/>
        <v>5.1376276268773609</v>
      </c>
      <c r="F561" s="40">
        <f t="shared" si="26"/>
        <v>-5.1376276268773609</v>
      </c>
    </row>
    <row r="562" spans="1:6" x14ac:dyDescent="0.3">
      <c r="A562" s="37">
        <v>43318</v>
      </c>
      <c r="B562" s="28">
        <v>52.267499999999998</v>
      </c>
      <c r="C562" s="28">
        <v>1847.75</v>
      </c>
      <c r="D562" s="38">
        <f t="shared" si="24"/>
        <v>716.15100332292866</v>
      </c>
      <c r="E562" s="40">
        <f t="shared" si="25"/>
        <v>9.2143043557271085</v>
      </c>
      <c r="F562" s="40">
        <f t="shared" si="26"/>
        <v>-9.2143043557271085</v>
      </c>
    </row>
    <row r="563" spans="1:6" x14ac:dyDescent="0.3">
      <c r="A563" s="37">
        <v>43315</v>
      </c>
      <c r="B563" s="28">
        <v>51.997500000000002</v>
      </c>
      <c r="C563" s="28">
        <v>1823.29</v>
      </c>
      <c r="D563" s="38">
        <f t="shared" si="24"/>
        <v>706.93669896720155</v>
      </c>
      <c r="E563" s="40">
        <f t="shared" si="25"/>
        <v>-3.9875264878290864</v>
      </c>
      <c r="F563" s="40">
        <f t="shared" si="26"/>
        <v>3.9875264878290864</v>
      </c>
    </row>
    <row r="564" spans="1:6" x14ac:dyDescent="0.3">
      <c r="A564" s="37">
        <v>43314</v>
      </c>
      <c r="B564" s="28">
        <v>51.847499999999997</v>
      </c>
      <c r="C564" s="28">
        <v>1834.33</v>
      </c>
      <c r="D564" s="38">
        <f t="shared" si="24"/>
        <v>710.92422545503064</v>
      </c>
      <c r="E564" s="40">
        <f t="shared" si="25"/>
        <v>14.668029627739088</v>
      </c>
      <c r="F564" s="40">
        <f t="shared" si="26"/>
        <v>-14.668029627739088</v>
      </c>
    </row>
    <row r="565" spans="1:6" x14ac:dyDescent="0.3">
      <c r="A565" s="37">
        <v>43313</v>
      </c>
      <c r="B565" s="28">
        <v>50.375</v>
      </c>
      <c r="C565" s="28">
        <v>1797.17</v>
      </c>
      <c r="D565" s="38">
        <f t="shared" si="24"/>
        <v>696.25619582729155</v>
      </c>
      <c r="E565" s="40">
        <f t="shared" si="25"/>
        <v>9.0614794122185458</v>
      </c>
      <c r="F565" s="40">
        <f t="shared" si="26"/>
        <v>-9.0614794122185458</v>
      </c>
    </row>
    <row r="566" spans="1:6" x14ac:dyDescent="0.3">
      <c r="A566" s="37">
        <v>43312</v>
      </c>
      <c r="B566" s="28">
        <v>47.572499999999998</v>
      </c>
      <c r="C566" s="28">
        <v>1777.44</v>
      </c>
      <c r="D566" s="38">
        <f t="shared" si="24"/>
        <v>687.194716415073</v>
      </c>
      <c r="E566" s="40">
        <f t="shared" si="25"/>
        <v>-0.59828526940827942</v>
      </c>
      <c r="F566" s="40">
        <f t="shared" si="26"/>
        <v>0.59828526940827942</v>
      </c>
    </row>
    <row r="567" spans="1:6" x14ac:dyDescent="0.3">
      <c r="A567" s="37">
        <v>43311</v>
      </c>
      <c r="B567" s="28">
        <v>47.477499999999999</v>
      </c>
      <c r="C567" s="28">
        <v>1779.22</v>
      </c>
      <c r="D567" s="38">
        <f t="shared" si="24"/>
        <v>687.79300168448128</v>
      </c>
      <c r="E567" s="40">
        <f t="shared" si="25"/>
        <v>-14.237660368758043</v>
      </c>
      <c r="F567" s="40">
        <f t="shared" si="26"/>
        <v>14.237660368758043</v>
      </c>
    </row>
    <row r="568" spans="1:6" x14ac:dyDescent="0.3">
      <c r="A568" s="37">
        <v>43308</v>
      </c>
      <c r="B568" s="28">
        <v>47.744999999999997</v>
      </c>
      <c r="C568" s="28">
        <v>1817.27</v>
      </c>
      <c r="D568" s="38">
        <f t="shared" si="24"/>
        <v>702.03066205323933</v>
      </c>
      <c r="E568" s="40">
        <f t="shared" si="25"/>
        <v>2.9186772279800834</v>
      </c>
      <c r="F568" s="40">
        <f t="shared" si="26"/>
        <v>-2.9186772279800834</v>
      </c>
    </row>
    <row r="569" spans="1:6" x14ac:dyDescent="0.3">
      <c r="A569" s="37">
        <v>43307</v>
      </c>
      <c r="B569" s="28">
        <v>48.552500000000002</v>
      </c>
      <c r="C569" s="28">
        <v>1808</v>
      </c>
      <c r="D569" s="38">
        <f t="shared" si="24"/>
        <v>699.11198482525924</v>
      </c>
      <c r="E569" s="40">
        <f t="shared" si="25"/>
        <v>-20.65802950838065</v>
      </c>
      <c r="F569" s="40">
        <f t="shared" si="26"/>
        <v>20.65802950838065</v>
      </c>
    </row>
    <row r="570" spans="1:6" x14ac:dyDescent="0.3">
      <c r="A570" s="37">
        <v>43306</v>
      </c>
      <c r="B570" s="28">
        <v>48.704999999999998</v>
      </c>
      <c r="C570" s="28">
        <v>1863.61</v>
      </c>
      <c r="D570" s="38">
        <f t="shared" si="24"/>
        <v>719.77001433363989</v>
      </c>
      <c r="E570" s="40">
        <f t="shared" si="25"/>
        <v>12.995143953058232</v>
      </c>
      <c r="F570" s="40">
        <f t="shared" si="26"/>
        <v>-12.995143953058232</v>
      </c>
    </row>
    <row r="571" spans="1:6" x14ac:dyDescent="0.3">
      <c r="A571" s="37">
        <v>43305</v>
      </c>
      <c r="B571" s="28">
        <v>48.25</v>
      </c>
      <c r="C571" s="28">
        <v>1829.24</v>
      </c>
      <c r="D571" s="38">
        <f t="shared" si="24"/>
        <v>706.77487038058166</v>
      </c>
      <c r="E571" s="40">
        <f t="shared" si="25"/>
        <v>10.291059524034267</v>
      </c>
      <c r="F571" s="40">
        <f t="shared" si="26"/>
        <v>-10.291059524034267</v>
      </c>
    </row>
    <row r="572" spans="1:6" x14ac:dyDescent="0.3">
      <c r="A572" s="37">
        <v>43304</v>
      </c>
      <c r="B572" s="28">
        <v>47.902500000000003</v>
      </c>
      <c r="C572" s="28">
        <v>1802</v>
      </c>
      <c r="D572" s="38">
        <f t="shared" si="24"/>
        <v>696.48381085654739</v>
      </c>
      <c r="E572" s="40">
        <f t="shared" si="25"/>
        <v>-4.2993145472147489</v>
      </c>
      <c r="F572" s="40">
        <f t="shared" si="26"/>
        <v>4.2993145472147489</v>
      </c>
    </row>
    <row r="573" spans="1:6" x14ac:dyDescent="0.3">
      <c r="A573" s="37">
        <v>43301</v>
      </c>
      <c r="B573" s="28">
        <v>47.86</v>
      </c>
      <c r="C573" s="28">
        <v>1813.7</v>
      </c>
      <c r="D573" s="38">
        <f t="shared" si="24"/>
        <v>700.78312540376214</v>
      </c>
      <c r="E573" s="40">
        <f t="shared" si="25"/>
        <v>0.2005918006950651</v>
      </c>
      <c r="F573" s="40">
        <f t="shared" si="26"/>
        <v>-0.2005918006950651</v>
      </c>
    </row>
    <row r="574" spans="1:6" x14ac:dyDescent="0.3">
      <c r="A574" s="37">
        <v>43300</v>
      </c>
      <c r="B574" s="28">
        <v>47.97</v>
      </c>
      <c r="C574" s="28">
        <v>1812.97</v>
      </c>
      <c r="D574" s="38">
        <f t="shared" si="24"/>
        <v>700.58253360306708</v>
      </c>
      <c r="E574" s="40">
        <f t="shared" si="25"/>
        <v>-10.840884996512841</v>
      </c>
      <c r="F574" s="40">
        <f t="shared" si="26"/>
        <v>10.840884996512841</v>
      </c>
    </row>
    <row r="575" spans="1:6" x14ac:dyDescent="0.3">
      <c r="A575" s="37">
        <v>43299</v>
      </c>
      <c r="B575" s="28">
        <v>47.6</v>
      </c>
      <c r="C575" s="28">
        <v>1842.92</v>
      </c>
      <c r="D575" s="38">
        <f t="shared" si="24"/>
        <v>711.42341859957992</v>
      </c>
      <c r="E575" s="40">
        <f t="shared" si="25"/>
        <v>-0.53888972740412555</v>
      </c>
      <c r="F575" s="40">
        <f t="shared" si="26"/>
        <v>0.53888972740412555</v>
      </c>
    </row>
    <row r="576" spans="1:6" x14ac:dyDescent="0.3">
      <c r="A576" s="37">
        <v>43298</v>
      </c>
      <c r="B576" s="28">
        <v>47.862499999999997</v>
      </c>
      <c r="C576" s="28">
        <v>1843.93</v>
      </c>
      <c r="D576" s="38">
        <f t="shared" si="24"/>
        <v>711.96230832698404</v>
      </c>
      <c r="E576" s="40">
        <f t="shared" si="25"/>
        <v>8.0125694211973268</v>
      </c>
      <c r="F576" s="40">
        <f t="shared" si="26"/>
        <v>-8.0125694211973268</v>
      </c>
    </row>
    <row r="577" spans="1:6" x14ac:dyDescent="0.3">
      <c r="A577" s="37">
        <v>43297</v>
      </c>
      <c r="B577" s="28">
        <v>47.727499999999999</v>
      </c>
      <c r="C577" s="28">
        <v>1822.49</v>
      </c>
      <c r="D577" s="38">
        <f t="shared" si="24"/>
        <v>703.94973890578672</v>
      </c>
      <c r="E577" s="40">
        <f t="shared" si="25"/>
        <v>3.431679254341816</v>
      </c>
      <c r="F577" s="40">
        <f t="shared" si="26"/>
        <v>-3.431679254341816</v>
      </c>
    </row>
    <row r="578" spans="1:6" x14ac:dyDescent="0.3">
      <c r="A578" s="37">
        <v>43294</v>
      </c>
      <c r="B578" s="28">
        <v>47.832500000000003</v>
      </c>
      <c r="C578" s="28">
        <v>1813.03</v>
      </c>
      <c r="D578" s="38">
        <f t="shared" ref="D578:D641" si="27">B578*$I$1+C578*$I$2</f>
        <v>700.5180596514449</v>
      </c>
      <c r="E578" s="40">
        <f t="shared" ref="E578:E641" si="28">D578-D579</f>
        <v>6.1149012670856564</v>
      </c>
      <c r="F578" s="40">
        <f t="shared" ref="F578:F641" si="29">-E578</f>
        <v>-6.1149012670856564</v>
      </c>
    </row>
    <row r="579" spans="1:6" x14ac:dyDescent="0.3">
      <c r="A579" s="37">
        <v>43293</v>
      </c>
      <c r="B579" s="28">
        <v>47.7575</v>
      </c>
      <c r="C579" s="28">
        <v>1796.62</v>
      </c>
      <c r="D579" s="38">
        <f t="shared" si="27"/>
        <v>694.40315838435924</v>
      </c>
      <c r="E579" s="40">
        <f t="shared" si="28"/>
        <v>15.885404406995576</v>
      </c>
      <c r="F579" s="40">
        <f t="shared" si="29"/>
        <v>-15.885404406995576</v>
      </c>
    </row>
    <row r="580" spans="1:6" x14ac:dyDescent="0.3">
      <c r="A580" s="37">
        <v>43292</v>
      </c>
      <c r="B580" s="28">
        <v>46.97</v>
      </c>
      <c r="C580" s="28">
        <v>1755</v>
      </c>
      <c r="D580" s="38">
        <f t="shared" si="27"/>
        <v>678.51775397736367</v>
      </c>
      <c r="E580" s="40">
        <f t="shared" si="28"/>
        <v>4.0219650228807495</v>
      </c>
      <c r="F580" s="40">
        <f t="shared" si="29"/>
        <v>-4.0219650228807495</v>
      </c>
    </row>
    <row r="581" spans="1:6" x14ac:dyDescent="0.3">
      <c r="A581" s="37">
        <v>43291</v>
      </c>
      <c r="B581" s="28">
        <v>47.587499999999999</v>
      </c>
      <c r="C581" s="28">
        <v>1743.07</v>
      </c>
      <c r="D581" s="38">
        <f t="shared" si="27"/>
        <v>674.49578895448292</v>
      </c>
      <c r="E581" s="40">
        <f t="shared" si="28"/>
        <v>1.4612569301839358</v>
      </c>
      <c r="F581" s="40">
        <f t="shared" si="29"/>
        <v>-1.4612569301839358</v>
      </c>
    </row>
    <row r="582" spans="1:6" x14ac:dyDescent="0.3">
      <c r="A582" s="37">
        <v>43290</v>
      </c>
      <c r="B582" s="28">
        <v>47.645000000000003</v>
      </c>
      <c r="C582" s="28">
        <v>1739.02</v>
      </c>
      <c r="D582" s="38">
        <f t="shared" si="27"/>
        <v>673.03453202429898</v>
      </c>
      <c r="E582" s="40">
        <f t="shared" si="28"/>
        <v>10.908500085447599</v>
      </c>
      <c r="F582" s="40">
        <f t="shared" si="29"/>
        <v>-10.908500085447599</v>
      </c>
    </row>
    <row r="583" spans="1:6" x14ac:dyDescent="0.3">
      <c r="A583" s="37">
        <v>43287</v>
      </c>
      <c r="B583" s="28">
        <v>46.9925</v>
      </c>
      <c r="C583" s="28">
        <v>1710.63</v>
      </c>
      <c r="D583" s="38">
        <f t="shared" si="27"/>
        <v>662.12603193885138</v>
      </c>
      <c r="E583" s="40">
        <f t="shared" si="28"/>
        <v>4.4352326138432545</v>
      </c>
      <c r="F583" s="40">
        <f t="shared" si="29"/>
        <v>-4.4352326138432545</v>
      </c>
    </row>
    <row r="584" spans="1:6" x14ac:dyDescent="0.3">
      <c r="A584" s="37">
        <v>43286</v>
      </c>
      <c r="B584" s="28">
        <v>46.35</v>
      </c>
      <c r="C584" s="28">
        <v>1699.73</v>
      </c>
      <c r="D584" s="38">
        <f t="shared" si="27"/>
        <v>657.69079932500813</v>
      </c>
      <c r="E584" s="40">
        <f t="shared" si="28"/>
        <v>2.3666615758961598</v>
      </c>
      <c r="F584" s="40">
        <f t="shared" si="29"/>
        <v>-2.3666615758961598</v>
      </c>
    </row>
    <row r="585" spans="1:6" x14ac:dyDescent="0.3">
      <c r="A585" s="37">
        <v>43285</v>
      </c>
      <c r="B585" s="28">
        <v>45.98</v>
      </c>
      <c r="C585" s="28">
        <v>1693.96</v>
      </c>
      <c r="D585" s="38">
        <f t="shared" si="27"/>
        <v>655.32413774911197</v>
      </c>
      <c r="E585" s="40">
        <f t="shared" si="28"/>
        <v>0</v>
      </c>
      <c r="F585" s="40">
        <f t="shared" si="29"/>
        <v>0</v>
      </c>
    </row>
    <row r="586" spans="1:6" x14ac:dyDescent="0.3">
      <c r="A586" s="37">
        <v>43284</v>
      </c>
      <c r="B586" s="28">
        <v>45.98</v>
      </c>
      <c r="C586" s="28">
        <v>1693.96</v>
      </c>
      <c r="D586" s="38">
        <f t="shared" si="27"/>
        <v>655.32413774911197</v>
      </c>
      <c r="E586" s="40">
        <f t="shared" si="28"/>
        <v>-7.8421394907230706</v>
      </c>
      <c r="F586" s="40">
        <f t="shared" si="29"/>
        <v>7.8421394907230706</v>
      </c>
    </row>
    <row r="587" spans="1:6" x14ac:dyDescent="0.3">
      <c r="A587" s="37">
        <v>43283</v>
      </c>
      <c r="B587" s="28">
        <v>46.795000000000002</v>
      </c>
      <c r="C587" s="28">
        <v>1713.78</v>
      </c>
      <c r="D587" s="38">
        <f t="shared" si="27"/>
        <v>663.16627723983504</v>
      </c>
      <c r="E587" s="40">
        <f t="shared" si="28"/>
        <v>5.4952882343519605</v>
      </c>
      <c r="F587" s="40">
        <f t="shared" si="29"/>
        <v>-5.4952882343519605</v>
      </c>
    </row>
    <row r="588" spans="1:6" x14ac:dyDescent="0.3">
      <c r="A588" s="37">
        <v>43280</v>
      </c>
      <c r="B588" s="28">
        <v>46.277500000000003</v>
      </c>
      <c r="C588" s="28">
        <v>1699.8</v>
      </c>
      <c r="D588" s="38">
        <f t="shared" si="27"/>
        <v>657.67098900548308</v>
      </c>
      <c r="E588" s="40">
        <f t="shared" si="28"/>
        <v>-0.67154020307020801</v>
      </c>
      <c r="F588" s="40">
        <f t="shared" si="29"/>
        <v>0.67154020307020801</v>
      </c>
    </row>
    <row r="589" spans="1:6" x14ac:dyDescent="0.3">
      <c r="A589" s="37">
        <v>43279</v>
      </c>
      <c r="B589" s="28">
        <v>46.375</v>
      </c>
      <c r="C589" s="28">
        <v>1701.45</v>
      </c>
      <c r="D589" s="38">
        <f t="shared" si="27"/>
        <v>658.34252920855329</v>
      </c>
      <c r="E589" s="40">
        <f t="shared" si="28"/>
        <v>15.34878579430756</v>
      </c>
      <c r="F589" s="40">
        <f t="shared" si="29"/>
        <v>-15.34878579430756</v>
      </c>
    </row>
    <row r="590" spans="1:6" x14ac:dyDescent="0.3">
      <c r="A590" s="37">
        <v>43278</v>
      </c>
      <c r="B590" s="28">
        <v>46.04</v>
      </c>
      <c r="C590" s="28">
        <v>1660.51</v>
      </c>
      <c r="D590" s="38">
        <f t="shared" si="27"/>
        <v>642.99374341424573</v>
      </c>
      <c r="E590" s="40">
        <f t="shared" si="28"/>
        <v>-11.349562284172066</v>
      </c>
      <c r="F590" s="40">
        <f t="shared" si="29"/>
        <v>11.349562284172066</v>
      </c>
    </row>
    <row r="591" spans="1:6" x14ac:dyDescent="0.3">
      <c r="A591" s="37">
        <v>43277</v>
      </c>
      <c r="B591" s="28">
        <v>46.107500000000002</v>
      </c>
      <c r="C591" s="28">
        <v>1691.09</v>
      </c>
      <c r="D591" s="38">
        <f t="shared" si="27"/>
        <v>654.34330569841779</v>
      </c>
      <c r="E591" s="40">
        <f t="shared" si="28"/>
        <v>10.686964933361992</v>
      </c>
      <c r="F591" s="40">
        <f t="shared" si="29"/>
        <v>-10.686964933361992</v>
      </c>
    </row>
    <row r="592" spans="1:6" x14ac:dyDescent="0.3">
      <c r="A592" s="37">
        <v>43276</v>
      </c>
      <c r="B592" s="28">
        <v>45.542499999999997</v>
      </c>
      <c r="C592" s="28">
        <v>1663.15</v>
      </c>
      <c r="D592" s="38">
        <f t="shared" si="27"/>
        <v>643.6563407650558</v>
      </c>
      <c r="E592" s="40">
        <f t="shared" si="28"/>
        <v>-19.852677987524658</v>
      </c>
      <c r="F592" s="40">
        <f t="shared" si="29"/>
        <v>19.852677987524658</v>
      </c>
    </row>
    <row r="593" spans="1:6" x14ac:dyDescent="0.3">
      <c r="A593" s="37">
        <v>43273</v>
      </c>
      <c r="B593" s="28">
        <v>46.23</v>
      </c>
      <c r="C593" s="28">
        <v>1715.67</v>
      </c>
      <c r="D593" s="38">
        <f t="shared" si="27"/>
        <v>663.50901875258046</v>
      </c>
      <c r="E593" s="40">
        <f t="shared" si="28"/>
        <v>-5.4649771512114285</v>
      </c>
      <c r="F593" s="40">
        <f t="shared" si="29"/>
        <v>5.4649771512114285</v>
      </c>
    </row>
    <row r="594" spans="1:6" x14ac:dyDescent="0.3">
      <c r="A594" s="37">
        <v>43272</v>
      </c>
      <c r="B594" s="28">
        <v>46.365000000000002</v>
      </c>
      <c r="C594" s="28">
        <v>1730.22</v>
      </c>
      <c r="D594" s="38">
        <f t="shared" si="27"/>
        <v>668.97399590379189</v>
      </c>
      <c r="E594" s="40">
        <f t="shared" si="28"/>
        <v>-7.5071420162153117</v>
      </c>
      <c r="F594" s="40">
        <f t="shared" si="29"/>
        <v>7.5071420162153117</v>
      </c>
    </row>
    <row r="595" spans="1:6" x14ac:dyDescent="0.3">
      <c r="A595" s="37">
        <v>43271</v>
      </c>
      <c r="B595" s="28">
        <v>46.625</v>
      </c>
      <c r="C595" s="28">
        <v>1750.08</v>
      </c>
      <c r="D595" s="38">
        <f t="shared" si="27"/>
        <v>676.4811379200072</v>
      </c>
      <c r="E595" s="40">
        <f t="shared" si="28"/>
        <v>5.7848329892761967</v>
      </c>
      <c r="F595" s="40">
        <f t="shared" si="29"/>
        <v>-5.7848329892761967</v>
      </c>
    </row>
    <row r="596" spans="1:6" x14ac:dyDescent="0.3">
      <c r="A596" s="37">
        <v>43270</v>
      </c>
      <c r="B596" s="28">
        <v>46.422499999999999</v>
      </c>
      <c r="C596" s="28">
        <v>1734.78</v>
      </c>
      <c r="D596" s="38">
        <f t="shared" si="27"/>
        <v>670.696304930731</v>
      </c>
      <c r="E596" s="40">
        <f t="shared" si="28"/>
        <v>3.5830120686515556</v>
      </c>
      <c r="F596" s="40">
        <f t="shared" si="29"/>
        <v>-3.5830120686515556</v>
      </c>
    </row>
    <row r="597" spans="1:6" x14ac:dyDescent="0.3">
      <c r="A597" s="37">
        <v>43269</v>
      </c>
      <c r="B597" s="28">
        <v>47.185000000000002</v>
      </c>
      <c r="C597" s="28">
        <v>1723.79</v>
      </c>
      <c r="D597" s="38">
        <f t="shared" si="27"/>
        <v>667.11329286207945</v>
      </c>
      <c r="E597" s="40">
        <f t="shared" si="28"/>
        <v>2.8757055672044771</v>
      </c>
      <c r="F597" s="40">
        <f t="shared" si="29"/>
        <v>-2.8757055672044771</v>
      </c>
    </row>
    <row r="598" spans="1:6" x14ac:dyDescent="0.3">
      <c r="A598" s="37">
        <v>43266</v>
      </c>
      <c r="B598" s="28">
        <v>47.21</v>
      </c>
      <c r="C598" s="28">
        <v>1715.97</v>
      </c>
      <c r="D598" s="38">
        <f t="shared" si="27"/>
        <v>664.23758729487497</v>
      </c>
      <c r="E598" s="40">
        <f t="shared" si="28"/>
        <v>-3.2261658632650096</v>
      </c>
      <c r="F598" s="40">
        <f t="shared" si="29"/>
        <v>3.2261658632650096</v>
      </c>
    </row>
    <row r="599" spans="1:6" x14ac:dyDescent="0.3">
      <c r="A599" s="37">
        <v>43265</v>
      </c>
      <c r="B599" s="28">
        <v>47.7</v>
      </c>
      <c r="C599" s="28">
        <v>1723.86</v>
      </c>
      <c r="D599" s="38">
        <f t="shared" si="27"/>
        <v>667.46375315813998</v>
      </c>
      <c r="E599" s="40">
        <f t="shared" si="28"/>
        <v>7.041046926412605</v>
      </c>
      <c r="F599" s="40">
        <f t="shared" si="29"/>
        <v>-7.041046926412605</v>
      </c>
    </row>
    <row r="600" spans="1:6" x14ac:dyDescent="0.3">
      <c r="A600" s="37">
        <v>43264</v>
      </c>
      <c r="B600" s="28">
        <v>47.674999999999997</v>
      </c>
      <c r="C600" s="28">
        <v>1704.86</v>
      </c>
      <c r="D600" s="38">
        <f t="shared" si="27"/>
        <v>660.42270623172737</v>
      </c>
      <c r="E600" s="40">
        <f t="shared" si="28"/>
        <v>2.0102376946674667</v>
      </c>
      <c r="F600" s="40">
        <f t="shared" si="29"/>
        <v>-2.0102376946674667</v>
      </c>
    </row>
    <row r="601" spans="1:6" x14ac:dyDescent="0.3">
      <c r="A601" s="37">
        <v>43263</v>
      </c>
      <c r="B601" s="28">
        <v>48.07</v>
      </c>
      <c r="C601" s="28">
        <v>1698.75</v>
      </c>
      <c r="D601" s="38">
        <f t="shared" si="27"/>
        <v>658.41246853705991</v>
      </c>
      <c r="E601" s="40">
        <f t="shared" si="28"/>
        <v>3.726153205964124</v>
      </c>
      <c r="F601" s="40">
        <f t="shared" si="29"/>
        <v>-3.726153205964124</v>
      </c>
    </row>
    <row r="602" spans="1:6" x14ac:dyDescent="0.3">
      <c r="A602" s="37">
        <v>43262</v>
      </c>
      <c r="B602" s="28">
        <v>47.807499999999997</v>
      </c>
      <c r="C602" s="28">
        <v>1689.12</v>
      </c>
      <c r="D602" s="38">
        <f t="shared" si="27"/>
        <v>654.68631533109578</v>
      </c>
      <c r="E602" s="40">
        <f t="shared" si="28"/>
        <v>1.8227743739842026</v>
      </c>
      <c r="F602" s="40">
        <f t="shared" si="29"/>
        <v>-1.8227743739842026</v>
      </c>
    </row>
    <row r="603" spans="1:6" x14ac:dyDescent="0.3">
      <c r="A603" s="37">
        <v>43259</v>
      </c>
      <c r="B603" s="28">
        <v>47.924999999999997</v>
      </c>
      <c r="C603" s="28">
        <v>1683.99</v>
      </c>
      <c r="D603" s="38">
        <f t="shared" si="27"/>
        <v>652.86354095711158</v>
      </c>
      <c r="E603" s="40">
        <f t="shared" si="28"/>
        <v>-2.240692939743326</v>
      </c>
      <c r="F603" s="40">
        <f t="shared" si="29"/>
        <v>2.240692939743326</v>
      </c>
    </row>
    <row r="604" spans="1:6" x14ac:dyDescent="0.3">
      <c r="A604" s="37">
        <v>43258</v>
      </c>
      <c r="B604" s="28">
        <v>48.365000000000002</v>
      </c>
      <c r="C604" s="28">
        <v>1689.3</v>
      </c>
      <c r="D604" s="38">
        <f t="shared" si="27"/>
        <v>655.10423389685491</v>
      </c>
      <c r="E604" s="40">
        <f t="shared" si="28"/>
        <v>-2.4668335480857877</v>
      </c>
      <c r="F604" s="40">
        <f t="shared" si="29"/>
        <v>2.4668335480857877</v>
      </c>
    </row>
    <row r="605" spans="1:6" x14ac:dyDescent="0.3">
      <c r="A605" s="37">
        <v>43257</v>
      </c>
      <c r="B605" s="28">
        <v>48.494999999999997</v>
      </c>
      <c r="C605" s="28">
        <v>1695.75</v>
      </c>
      <c r="D605" s="38">
        <f t="shared" si="27"/>
        <v>657.5710674449407</v>
      </c>
      <c r="E605" s="40">
        <f t="shared" si="28"/>
        <v>-0.11628477027784356</v>
      </c>
      <c r="F605" s="40">
        <f t="shared" si="29"/>
        <v>0.11628477027784356</v>
      </c>
    </row>
    <row r="606" spans="1:6" x14ac:dyDescent="0.3">
      <c r="A606" s="37">
        <v>43256</v>
      </c>
      <c r="B606" s="28">
        <v>48.327500000000001</v>
      </c>
      <c r="C606" s="28">
        <v>1696.35</v>
      </c>
      <c r="D606" s="38">
        <f t="shared" si="27"/>
        <v>657.68735221521854</v>
      </c>
      <c r="E606" s="40">
        <f t="shared" si="28"/>
        <v>11.725088332549717</v>
      </c>
      <c r="F606" s="40">
        <f t="shared" si="29"/>
        <v>-11.725088332549717</v>
      </c>
    </row>
    <row r="607" spans="1:6" x14ac:dyDescent="0.3">
      <c r="A607" s="37">
        <v>43255</v>
      </c>
      <c r="B607" s="28">
        <v>47.957500000000003</v>
      </c>
      <c r="C607" s="28">
        <v>1665.27</v>
      </c>
      <c r="D607" s="38">
        <f t="shared" si="27"/>
        <v>645.96226388266882</v>
      </c>
      <c r="E607" s="40">
        <f t="shared" si="28"/>
        <v>9.024741892517568</v>
      </c>
      <c r="F607" s="40">
        <f t="shared" si="29"/>
        <v>-9.024741892517568</v>
      </c>
    </row>
    <row r="608" spans="1:6" x14ac:dyDescent="0.3">
      <c r="A608" s="37">
        <v>43252</v>
      </c>
      <c r="B608" s="28">
        <v>47.56</v>
      </c>
      <c r="C608" s="28">
        <v>1641.54</v>
      </c>
      <c r="D608" s="38">
        <f t="shared" si="27"/>
        <v>636.93752199015125</v>
      </c>
      <c r="E608" s="40">
        <f t="shared" si="28"/>
        <v>4.9384293716645971</v>
      </c>
      <c r="F608" s="40">
        <f t="shared" si="29"/>
        <v>-4.9384293716645971</v>
      </c>
    </row>
    <row r="609" spans="1:6" x14ac:dyDescent="0.3">
      <c r="A609" s="37">
        <v>43251</v>
      </c>
      <c r="B609" s="28">
        <v>46.717500000000001</v>
      </c>
      <c r="C609" s="28">
        <v>1629.62</v>
      </c>
      <c r="D609" s="38">
        <f t="shared" si="27"/>
        <v>631.99909261848666</v>
      </c>
      <c r="E609" s="40">
        <f t="shared" si="28"/>
        <v>1.6496636022577604</v>
      </c>
      <c r="F609" s="40">
        <f t="shared" si="29"/>
        <v>-1.6496636022577604</v>
      </c>
    </row>
    <row r="610" spans="1:6" x14ac:dyDescent="0.3">
      <c r="A610" s="37">
        <v>43250</v>
      </c>
      <c r="B610" s="28">
        <v>46.875</v>
      </c>
      <c r="C610" s="28">
        <v>1624.89</v>
      </c>
      <c r="D610" s="38">
        <f t="shared" si="27"/>
        <v>630.3494290162289</v>
      </c>
      <c r="E610" s="40">
        <f t="shared" si="28"/>
        <v>4.3813959814556256</v>
      </c>
      <c r="F610" s="40">
        <f t="shared" si="29"/>
        <v>-4.3813959814556256</v>
      </c>
    </row>
    <row r="611" spans="1:6" x14ac:dyDescent="0.3">
      <c r="A611" s="37">
        <v>43249</v>
      </c>
      <c r="B611" s="28">
        <v>46.975000000000001</v>
      </c>
      <c r="C611" s="28">
        <v>1612.87</v>
      </c>
      <c r="D611" s="38">
        <f t="shared" si="27"/>
        <v>625.96803303477327</v>
      </c>
      <c r="E611" s="40">
        <f t="shared" si="28"/>
        <v>0.89858369524813497</v>
      </c>
      <c r="F611" s="40">
        <f t="shared" si="29"/>
        <v>-0.89858369524813497</v>
      </c>
    </row>
    <row r="612" spans="1:6" x14ac:dyDescent="0.3">
      <c r="A612" s="37">
        <v>43248</v>
      </c>
      <c r="B612" s="28">
        <v>47.145000000000003</v>
      </c>
      <c r="C612" s="28">
        <v>1610.15</v>
      </c>
      <c r="D612" s="38">
        <f t="shared" si="27"/>
        <v>625.06944933952514</v>
      </c>
      <c r="E612" s="40">
        <f t="shared" si="28"/>
        <v>0</v>
      </c>
      <c r="F612" s="40">
        <f t="shared" si="29"/>
        <v>0</v>
      </c>
    </row>
    <row r="613" spans="1:6" x14ac:dyDescent="0.3">
      <c r="A613" s="37">
        <v>43245</v>
      </c>
      <c r="B613" s="28">
        <v>47.145000000000003</v>
      </c>
      <c r="C613" s="28">
        <v>1610.15</v>
      </c>
      <c r="D613" s="38">
        <f t="shared" si="27"/>
        <v>625.06944933952514</v>
      </c>
      <c r="E613" s="40">
        <f t="shared" si="28"/>
        <v>2.6855968218397948</v>
      </c>
      <c r="F613" s="40">
        <f t="shared" si="29"/>
        <v>-2.6855968218397948</v>
      </c>
    </row>
    <row r="614" spans="1:6" x14ac:dyDescent="0.3">
      <c r="A614" s="37">
        <v>43244</v>
      </c>
      <c r="B614" s="28">
        <v>47.037500000000001</v>
      </c>
      <c r="C614" s="28">
        <v>1603.07</v>
      </c>
      <c r="D614" s="38">
        <f t="shared" si="27"/>
        <v>622.38385251768534</v>
      </c>
      <c r="E614" s="40">
        <f t="shared" si="28"/>
        <v>0.41431208140170384</v>
      </c>
      <c r="F614" s="40">
        <f t="shared" si="29"/>
        <v>-0.41431208140170384</v>
      </c>
    </row>
    <row r="615" spans="1:6" x14ac:dyDescent="0.3">
      <c r="A615" s="37">
        <v>43243</v>
      </c>
      <c r="B615" s="28">
        <v>47.09</v>
      </c>
      <c r="C615" s="28">
        <v>1601.86</v>
      </c>
      <c r="D615" s="38">
        <f t="shared" si="27"/>
        <v>621.96954043628364</v>
      </c>
      <c r="E615" s="40">
        <f t="shared" si="28"/>
        <v>7.7542032166785475</v>
      </c>
      <c r="F615" s="40">
        <f t="shared" si="29"/>
        <v>-7.7542032166785475</v>
      </c>
    </row>
    <row r="616" spans="1:6" x14ac:dyDescent="0.3">
      <c r="A616" s="37">
        <v>43242</v>
      </c>
      <c r="B616" s="28">
        <v>46.79</v>
      </c>
      <c r="C616" s="28">
        <v>1581.4</v>
      </c>
      <c r="D616" s="38">
        <f t="shared" si="27"/>
        <v>614.21533721960509</v>
      </c>
      <c r="E616" s="40">
        <f t="shared" si="28"/>
        <v>-1.575247826475902</v>
      </c>
      <c r="F616" s="40">
        <f t="shared" si="29"/>
        <v>1.575247826475902</v>
      </c>
    </row>
    <row r="617" spans="1:6" x14ac:dyDescent="0.3">
      <c r="A617" s="37">
        <v>43241</v>
      </c>
      <c r="B617" s="28">
        <v>46.907499999999999</v>
      </c>
      <c r="C617" s="28">
        <v>1585.46</v>
      </c>
      <c r="D617" s="38">
        <f t="shared" si="27"/>
        <v>615.79058504608099</v>
      </c>
      <c r="E617" s="40">
        <f t="shared" si="28"/>
        <v>4.308533066044788</v>
      </c>
      <c r="F617" s="40">
        <f t="shared" si="29"/>
        <v>-4.308533066044788</v>
      </c>
    </row>
    <row r="618" spans="1:6" x14ac:dyDescent="0.3">
      <c r="A618" s="37">
        <v>43238</v>
      </c>
      <c r="B618" s="28">
        <v>46.577500000000001</v>
      </c>
      <c r="C618" s="28">
        <v>1574.37</v>
      </c>
      <c r="D618" s="38">
        <f t="shared" si="27"/>
        <v>611.4820519800362</v>
      </c>
      <c r="E618" s="40">
        <f t="shared" si="28"/>
        <v>-2.839610477401834</v>
      </c>
      <c r="F618" s="40">
        <f t="shared" si="29"/>
        <v>2.839610477401834</v>
      </c>
    </row>
    <row r="619" spans="1:6" x14ac:dyDescent="0.3">
      <c r="A619" s="37">
        <v>43237</v>
      </c>
      <c r="B619" s="28">
        <v>46.747500000000002</v>
      </c>
      <c r="C619" s="28">
        <v>1581.76</v>
      </c>
      <c r="D619" s="38">
        <f t="shared" si="27"/>
        <v>614.32166245743804</v>
      </c>
      <c r="E619" s="40">
        <f t="shared" si="28"/>
        <v>-2.2285305703920812</v>
      </c>
      <c r="F619" s="40">
        <f t="shared" si="29"/>
        <v>2.2285305703920812</v>
      </c>
    </row>
    <row r="620" spans="1:6" x14ac:dyDescent="0.3">
      <c r="A620" s="37">
        <v>43236</v>
      </c>
      <c r="B620" s="28">
        <v>47.045000000000002</v>
      </c>
      <c r="C620" s="28">
        <v>1587.28</v>
      </c>
      <c r="D620" s="38">
        <f t="shared" si="27"/>
        <v>616.55019302783012</v>
      </c>
      <c r="E620" s="40">
        <f t="shared" si="28"/>
        <v>4.4005917410158872</v>
      </c>
      <c r="F620" s="40">
        <f t="shared" si="29"/>
        <v>-4.4005917410158872</v>
      </c>
    </row>
    <row r="621" spans="1:6" x14ac:dyDescent="0.3">
      <c r="A621" s="37">
        <v>43235</v>
      </c>
      <c r="B621" s="28">
        <v>46.61</v>
      </c>
      <c r="C621" s="28">
        <v>1576.12</v>
      </c>
      <c r="D621" s="38">
        <f t="shared" si="27"/>
        <v>612.14960128681423</v>
      </c>
      <c r="E621" s="40">
        <f t="shared" si="28"/>
        <v>-9.6685304510339165</v>
      </c>
      <c r="F621" s="40">
        <f t="shared" si="29"/>
        <v>9.6685304510339165</v>
      </c>
    </row>
    <row r="622" spans="1:6" x14ac:dyDescent="0.3">
      <c r="A622" s="37">
        <v>43234</v>
      </c>
      <c r="B622" s="28">
        <v>47.037500000000001</v>
      </c>
      <c r="C622" s="28">
        <v>1601.54</v>
      </c>
      <c r="D622" s="38">
        <f t="shared" si="27"/>
        <v>621.81813173784815</v>
      </c>
      <c r="E622" s="40">
        <f t="shared" si="28"/>
        <v>-0.57588770104246123</v>
      </c>
      <c r="F622" s="40">
        <f t="shared" si="29"/>
        <v>0.57588770104246123</v>
      </c>
    </row>
    <row r="623" spans="1:6" x14ac:dyDescent="0.3">
      <c r="A623" s="37">
        <v>43231</v>
      </c>
      <c r="B623" s="28">
        <v>47.147500000000001</v>
      </c>
      <c r="C623" s="28">
        <v>1602.91</v>
      </c>
      <c r="D623" s="38">
        <f t="shared" si="27"/>
        <v>622.39401943889061</v>
      </c>
      <c r="E623" s="40">
        <f t="shared" si="28"/>
        <v>-2.5098355744473793</v>
      </c>
      <c r="F623" s="40">
        <f t="shared" si="29"/>
        <v>2.5098355744473793</v>
      </c>
    </row>
    <row r="624" spans="1:6" x14ac:dyDescent="0.3">
      <c r="A624" s="37">
        <v>43230</v>
      </c>
      <c r="B624" s="28">
        <v>47.51</v>
      </c>
      <c r="C624" s="28">
        <v>1609.08</v>
      </c>
      <c r="D624" s="38">
        <f t="shared" si="27"/>
        <v>624.90385501333799</v>
      </c>
      <c r="E624" s="40">
        <f t="shared" si="28"/>
        <v>0.82159837891060761</v>
      </c>
      <c r="F624" s="40">
        <f t="shared" si="29"/>
        <v>-0.82159837891060761</v>
      </c>
    </row>
    <row r="625" spans="1:6" x14ac:dyDescent="0.3">
      <c r="A625" s="37">
        <v>43229</v>
      </c>
      <c r="B625" s="28">
        <v>46.84</v>
      </c>
      <c r="C625" s="28">
        <v>1608</v>
      </c>
      <c r="D625" s="38">
        <f t="shared" si="27"/>
        <v>624.08225663442738</v>
      </c>
      <c r="E625" s="40">
        <f t="shared" si="28"/>
        <v>5.9782371358577393</v>
      </c>
      <c r="F625" s="40">
        <f t="shared" si="29"/>
        <v>-5.9782371358577393</v>
      </c>
    </row>
    <row r="626" spans="1:6" x14ac:dyDescent="0.3">
      <c r="A626" s="37">
        <v>43228</v>
      </c>
      <c r="B626" s="28">
        <v>46.512500000000003</v>
      </c>
      <c r="C626" s="28">
        <v>1592.39</v>
      </c>
      <c r="D626" s="38">
        <f t="shared" si="27"/>
        <v>618.10401949856964</v>
      </c>
      <c r="E626" s="40">
        <f t="shared" si="28"/>
        <v>-2.7253489655244039</v>
      </c>
      <c r="F626" s="40">
        <f t="shared" si="29"/>
        <v>2.7253489655244039</v>
      </c>
    </row>
    <row r="627" spans="1:6" x14ac:dyDescent="0.3">
      <c r="A627" s="37">
        <v>43227</v>
      </c>
      <c r="B627" s="28">
        <v>46.29</v>
      </c>
      <c r="C627" s="28">
        <v>1600.14</v>
      </c>
      <c r="D627" s="38">
        <f t="shared" si="27"/>
        <v>620.82936846409405</v>
      </c>
      <c r="E627" s="40">
        <f t="shared" si="28"/>
        <v>7.3051010495297533</v>
      </c>
      <c r="F627" s="40">
        <f t="shared" si="29"/>
        <v>-7.3051010495297533</v>
      </c>
    </row>
    <row r="628" spans="1:6" x14ac:dyDescent="0.3">
      <c r="A628" s="37">
        <v>43224</v>
      </c>
      <c r="B628" s="28">
        <v>45.957500000000003</v>
      </c>
      <c r="C628" s="28">
        <v>1580.95</v>
      </c>
      <c r="D628" s="38">
        <f t="shared" si="27"/>
        <v>613.52426741456429</v>
      </c>
      <c r="E628" s="40">
        <f t="shared" si="28"/>
        <v>4.3750303059069893</v>
      </c>
      <c r="F628" s="40">
        <f t="shared" si="29"/>
        <v>-4.3750303059069893</v>
      </c>
    </row>
    <row r="629" spans="1:6" x14ac:dyDescent="0.3">
      <c r="A629" s="37">
        <v>43223</v>
      </c>
      <c r="B629" s="28">
        <v>44.222499999999997</v>
      </c>
      <c r="C629" s="28">
        <v>1572.075</v>
      </c>
      <c r="D629" s="38">
        <f t="shared" si="27"/>
        <v>609.1492371086573</v>
      </c>
      <c r="E629" s="40">
        <f t="shared" si="28"/>
        <v>0.93597621262949815</v>
      </c>
      <c r="F629" s="40">
        <f t="shared" si="29"/>
        <v>-0.93597621262949815</v>
      </c>
    </row>
    <row r="630" spans="1:6" x14ac:dyDescent="0.3">
      <c r="A630" s="37">
        <v>43222</v>
      </c>
      <c r="B630" s="28">
        <v>44.142499999999998</v>
      </c>
      <c r="C630" s="28">
        <v>1569.68</v>
      </c>
      <c r="D630" s="38">
        <f t="shared" si="27"/>
        <v>608.2132608960278</v>
      </c>
      <c r="E630" s="40">
        <f t="shared" si="28"/>
        <v>-3.4744940958811412</v>
      </c>
      <c r="F630" s="40">
        <f t="shared" si="29"/>
        <v>3.4744940958811412</v>
      </c>
    </row>
    <row r="631" spans="1:6" x14ac:dyDescent="0.3">
      <c r="A631" s="37">
        <v>43221</v>
      </c>
      <c r="B631" s="28">
        <v>42.274999999999999</v>
      </c>
      <c r="C631" s="28">
        <v>1582.26</v>
      </c>
      <c r="D631" s="38">
        <f t="shared" si="27"/>
        <v>611.68775499190895</v>
      </c>
      <c r="E631" s="40">
        <f t="shared" si="28"/>
        <v>6.5691400196931227</v>
      </c>
      <c r="F631" s="40">
        <f t="shared" si="29"/>
        <v>-6.5691400196931227</v>
      </c>
    </row>
    <row r="632" spans="1:6" x14ac:dyDescent="0.3">
      <c r="A632" s="37">
        <v>43220</v>
      </c>
      <c r="B632" s="28">
        <v>41.314999999999998</v>
      </c>
      <c r="C632" s="28">
        <v>1566.13</v>
      </c>
      <c r="D632" s="38">
        <f t="shared" si="27"/>
        <v>605.11861497221582</v>
      </c>
      <c r="E632" s="40">
        <f t="shared" si="28"/>
        <v>-1.9364592381200509</v>
      </c>
      <c r="F632" s="40">
        <f t="shared" si="29"/>
        <v>1.9364592381200509</v>
      </c>
    </row>
    <row r="633" spans="1:6" x14ac:dyDescent="0.3">
      <c r="A633" s="37">
        <v>43217</v>
      </c>
      <c r="B633" s="28">
        <v>40.58</v>
      </c>
      <c r="C633" s="28">
        <v>1572.62</v>
      </c>
      <c r="D633" s="38">
        <f t="shared" si="27"/>
        <v>607.05507421033587</v>
      </c>
      <c r="E633" s="40">
        <f t="shared" si="28"/>
        <v>19.911284442042529</v>
      </c>
      <c r="F633" s="40">
        <f t="shared" si="29"/>
        <v>-19.911284442042529</v>
      </c>
    </row>
    <row r="634" spans="1:6" x14ac:dyDescent="0.3">
      <c r="A634" s="37">
        <v>43216</v>
      </c>
      <c r="B634" s="28">
        <v>41.055</v>
      </c>
      <c r="C634" s="28">
        <v>1517.96</v>
      </c>
      <c r="D634" s="38">
        <f t="shared" si="27"/>
        <v>587.14378976829335</v>
      </c>
      <c r="E634" s="40">
        <f t="shared" si="28"/>
        <v>21.457786703049578</v>
      </c>
      <c r="F634" s="40">
        <f t="shared" si="29"/>
        <v>-21.457786703049578</v>
      </c>
    </row>
    <row r="635" spans="1:6" x14ac:dyDescent="0.3">
      <c r="A635" s="37">
        <v>43215</v>
      </c>
      <c r="B635" s="28">
        <v>40.912500000000001</v>
      </c>
      <c r="C635" s="28">
        <v>1460.17</v>
      </c>
      <c r="D635" s="38">
        <f t="shared" si="27"/>
        <v>565.68600306524377</v>
      </c>
      <c r="E635" s="40">
        <f t="shared" si="28"/>
        <v>0.14144916599093449</v>
      </c>
      <c r="F635" s="40">
        <f t="shared" si="29"/>
        <v>-0.14144916599093449</v>
      </c>
    </row>
    <row r="636" spans="1:6" x14ac:dyDescent="0.3">
      <c r="A636" s="37">
        <v>43214</v>
      </c>
      <c r="B636" s="28">
        <v>40.734999999999999</v>
      </c>
      <c r="C636" s="28">
        <v>1460.09</v>
      </c>
      <c r="D636" s="38">
        <f t="shared" si="27"/>
        <v>565.54455389925283</v>
      </c>
      <c r="E636" s="40">
        <f t="shared" si="28"/>
        <v>-21.72297385803256</v>
      </c>
      <c r="F636" s="40">
        <f t="shared" si="29"/>
        <v>21.72297385803256</v>
      </c>
    </row>
    <row r="637" spans="1:6" x14ac:dyDescent="0.3">
      <c r="A637" s="37">
        <v>43213</v>
      </c>
      <c r="B637" s="28">
        <v>41.31</v>
      </c>
      <c r="C637" s="28">
        <v>1517.86</v>
      </c>
      <c r="D637" s="38">
        <f t="shared" si="27"/>
        <v>587.26752775728539</v>
      </c>
      <c r="E637" s="40">
        <f t="shared" si="28"/>
        <v>-3.6363428864392517</v>
      </c>
      <c r="F637" s="40">
        <f t="shared" si="29"/>
        <v>3.6363428864392517</v>
      </c>
    </row>
    <row r="638" spans="1:6" x14ac:dyDescent="0.3">
      <c r="A638" s="37">
        <v>43210</v>
      </c>
      <c r="B638" s="28">
        <v>41.43</v>
      </c>
      <c r="C638" s="28">
        <v>1527.49</v>
      </c>
      <c r="D638" s="38">
        <f t="shared" si="27"/>
        <v>590.90387064372464</v>
      </c>
      <c r="E638" s="40">
        <f t="shared" si="28"/>
        <v>-11.993646772875309</v>
      </c>
      <c r="F638" s="40">
        <f t="shared" si="29"/>
        <v>11.993646772875309</v>
      </c>
    </row>
    <row r="639" spans="1:6" x14ac:dyDescent="0.3">
      <c r="A639" s="37">
        <v>43209</v>
      </c>
      <c r="B639" s="28">
        <v>43.2</v>
      </c>
      <c r="C639" s="28">
        <v>1556.91</v>
      </c>
      <c r="D639" s="38">
        <f t="shared" si="27"/>
        <v>602.89751741659995</v>
      </c>
      <c r="E639" s="40">
        <f t="shared" si="28"/>
        <v>9.9545825179496887</v>
      </c>
      <c r="F639" s="40">
        <f t="shared" si="29"/>
        <v>-9.9545825179496887</v>
      </c>
    </row>
    <row r="640" spans="1:6" x14ac:dyDescent="0.3">
      <c r="A640" s="37">
        <v>43208</v>
      </c>
      <c r="B640" s="28">
        <v>44.46</v>
      </c>
      <c r="C640" s="28">
        <v>1527.84</v>
      </c>
      <c r="D640" s="38">
        <f t="shared" si="27"/>
        <v>592.94293489865026</v>
      </c>
      <c r="E640" s="40">
        <f t="shared" si="28"/>
        <v>8.8147241842323183</v>
      </c>
      <c r="F640" s="40">
        <f t="shared" si="29"/>
        <v>-8.8147241842323183</v>
      </c>
    </row>
    <row r="641" spans="1:6" x14ac:dyDescent="0.3">
      <c r="A641" s="37">
        <v>43207</v>
      </c>
      <c r="B641" s="28">
        <v>44.56</v>
      </c>
      <c r="C641" s="28">
        <v>1503.83</v>
      </c>
      <c r="D641" s="38">
        <f t="shared" si="27"/>
        <v>584.12821071441795</v>
      </c>
      <c r="E641" s="40">
        <f t="shared" si="28"/>
        <v>23.427951068922994</v>
      </c>
      <c r="F641" s="40">
        <f t="shared" si="29"/>
        <v>-23.427951068922994</v>
      </c>
    </row>
    <row r="642" spans="1:6" x14ac:dyDescent="0.3">
      <c r="A642" s="37">
        <v>43206</v>
      </c>
      <c r="B642" s="28">
        <v>43.954999999999998</v>
      </c>
      <c r="C642" s="28">
        <v>1441.5</v>
      </c>
      <c r="D642" s="38">
        <f t="shared" ref="D642:D705" si="30">B642*$I$1+C642*$I$2</f>
        <v>560.70025964549495</v>
      </c>
      <c r="E642" s="40">
        <f t="shared" ref="E642:E705" si="31">D642-D643</f>
        <v>4.1317879997066029</v>
      </c>
      <c r="F642" s="40">
        <f t="shared" ref="F642:F705" si="32">-E642</f>
        <v>-4.1317879997066029</v>
      </c>
    </row>
    <row r="643" spans="1:6" x14ac:dyDescent="0.3">
      <c r="A643" s="37">
        <v>43203</v>
      </c>
      <c r="B643" s="28">
        <v>43.682499999999997</v>
      </c>
      <c r="C643" s="28">
        <v>1430.79</v>
      </c>
      <c r="D643" s="38">
        <f t="shared" si="30"/>
        <v>556.56847164578835</v>
      </c>
      <c r="E643" s="40">
        <f t="shared" si="31"/>
        <v>-6.4553489058451987</v>
      </c>
      <c r="F643" s="40">
        <f t="shared" si="32"/>
        <v>6.4553489058451987</v>
      </c>
    </row>
    <row r="644" spans="1:6" x14ac:dyDescent="0.3">
      <c r="A644" s="37">
        <v>43202</v>
      </c>
      <c r="B644" s="28">
        <v>43.534999999999997</v>
      </c>
      <c r="C644" s="28">
        <v>1448.5</v>
      </c>
      <c r="D644" s="38">
        <f t="shared" si="30"/>
        <v>563.02382055163355</v>
      </c>
      <c r="E644" s="40">
        <f t="shared" si="31"/>
        <v>8.1990388209657112</v>
      </c>
      <c r="F644" s="40">
        <f t="shared" si="32"/>
        <v>-8.1990388209657112</v>
      </c>
    </row>
    <row r="645" spans="1:6" x14ac:dyDescent="0.3">
      <c r="A645" s="37">
        <v>43201</v>
      </c>
      <c r="B645" s="28">
        <v>43.11</v>
      </c>
      <c r="C645" s="28">
        <v>1427.05</v>
      </c>
      <c r="D645" s="38">
        <f t="shared" si="30"/>
        <v>554.82478173066784</v>
      </c>
      <c r="E645" s="40">
        <f t="shared" si="31"/>
        <v>-3.5182523484904777</v>
      </c>
      <c r="F645" s="40">
        <f t="shared" si="32"/>
        <v>3.5182523484904777</v>
      </c>
    </row>
    <row r="646" spans="1:6" x14ac:dyDescent="0.3">
      <c r="A646" s="37">
        <v>43200</v>
      </c>
      <c r="B646" s="28">
        <v>43.3125</v>
      </c>
      <c r="C646" s="28">
        <v>1436.22</v>
      </c>
      <c r="D646" s="38">
        <f t="shared" si="30"/>
        <v>558.34303407915831</v>
      </c>
      <c r="E646" s="40">
        <f t="shared" si="31"/>
        <v>11.648527895702045</v>
      </c>
      <c r="F646" s="40">
        <f t="shared" si="32"/>
        <v>-11.648527895702045</v>
      </c>
    </row>
    <row r="647" spans="1:6" x14ac:dyDescent="0.3">
      <c r="A647" s="37">
        <v>43199</v>
      </c>
      <c r="B647" s="28">
        <v>42.512500000000003</v>
      </c>
      <c r="C647" s="28">
        <v>1406.08</v>
      </c>
      <c r="D647" s="38">
        <f t="shared" si="30"/>
        <v>546.69450618345627</v>
      </c>
      <c r="E647" s="40">
        <f t="shared" si="31"/>
        <v>0.57741780214360006</v>
      </c>
      <c r="F647" s="40">
        <f t="shared" si="32"/>
        <v>-0.57741780214360006</v>
      </c>
    </row>
    <row r="648" spans="1:6" x14ac:dyDescent="0.3">
      <c r="A648" s="37">
        <v>43196</v>
      </c>
      <c r="B648" s="28">
        <v>42.094999999999999</v>
      </c>
      <c r="C648" s="28">
        <v>1405.23</v>
      </c>
      <c r="D648" s="38">
        <f t="shared" si="30"/>
        <v>546.11708838131267</v>
      </c>
      <c r="E648" s="40">
        <f t="shared" si="31"/>
        <v>-17.897293605429695</v>
      </c>
      <c r="F648" s="40">
        <f t="shared" si="32"/>
        <v>17.897293605429695</v>
      </c>
    </row>
    <row r="649" spans="1:6" x14ac:dyDescent="0.3">
      <c r="A649" s="37">
        <v>43195</v>
      </c>
      <c r="B649" s="28">
        <v>43.2</v>
      </c>
      <c r="C649" s="28">
        <v>1451.75</v>
      </c>
      <c r="D649" s="38">
        <f t="shared" si="30"/>
        <v>564.01438198674236</v>
      </c>
      <c r="E649" s="40">
        <f t="shared" si="31"/>
        <v>15.413892014179851</v>
      </c>
      <c r="F649" s="40">
        <f t="shared" si="32"/>
        <v>-15.413892014179851</v>
      </c>
    </row>
    <row r="650" spans="1:6" x14ac:dyDescent="0.3">
      <c r="A650" s="37">
        <v>43194</v>
      </c>
      <c r="B650" s="28">
        <v>42.902500000000003</v>
      </c>
      <c r="C650" s="28">
        <v>1410.57</v>
      </c>
      <c r="D650" s="38">
        <f t="shared" si="30"/>
        <v>548.60048997256251</v>
      </c>
      <c r="E650" s="40">
        <f t="shared" si="31"/>
        <v>7.3551592253702438</v>
      </c>
      <c r="F650" s="40">
        <f t="shared" si="32"/>
        <v>-7.3551592253702438</v>
      </c>
    </row>
    <row r="651" spans="1:6" x14ac:dyDescent="0.3">
      <c r="A651" s="37">
        <v>43193</v>
      </c>
      <c r="B651" s="28">
        <v>42.097499999999997</v>
      </c>
      <c r="C651" s="28">
        <v>1392.05</v>
      </c>
      <c r="D651" s="38">
        <f t="shared" si="30"/>
        <v>541.24533074719227</v>
      </c>
      <c r="E651" s="40">
        <f t="shared" si="31"/>
        <v>7.6866589608849836</v>
      </c>
      <c r="F651" s="40">
        <f t="shared" si="32"/>
        <v>-7.6866589608849836</v>
      </c>
    </row>
    <row r="652" spans="1:6" x14ac:dyDescent="0.3">
      <c r="A652" s="37">
        <v>43192</v>
      </c>
      <c r="B652" s="28">
        <v>41.67</v>
      </c>
      <c r="C652" s="28">
        <v>1371.99</v>
      </c>
      <c r="D652" s="38">
        <f t="shared" si="30"/>
        <v>533.55867178630729</v>
      </c>
      <c r="E652" s="40">
        <f t="shared" si="31"/>
        <v>-28.034142187110547</v>
      </c>
      <c r="F652" s="40">
        <f t="shared" si="32"/>
        <v>28.034142187110547</v>
      </c>
    </row>
    <row r="653" spans="1:6" x14ac:dyDescent="0.3">
      <c r="A653" s="37">
        <v>43189</v>
      </c>
      <c r="B653" s="28">
        <v>41.945</v>
      </c>
      <c r="C653" s="28">
        <v>1447.34</v>
      </c>
      <c r="D653" s="38">
        <f t="shared" si="30"/>
        <v>561.59281397341783</v>
      </c>
      <c r="E653" s="40">
        <f t="shared" si="31"/>
        <v>0</v>
      </c>
      <c r="F653" s="40">
        <f t="shared" si="32"/>
        <v>0</v>
      </c>
    </row>
    <row r="654" spans="1:6" x14ac:dyDescent="0.3">
      <c r="A654" s="37">
        <v>43188</v>
      </c>
      <c r="B654" s="28">
        <v>41.945</v>
      </c>
      <c r="C654" s="28">
        <v>1447.34</v>
      </c>
      <c r="D654" s="38">
        <f t="shared" si="30"/>
        <v>561.59281397341783</v>
      </c>
      <c r="E654" s="40">
        <f t="shared" si="31"/>
        <v>6.0912846807590313</v>
      </c>
      <c r="F654" s="40">
        <f t="shared" si="32"/>
        <v>-6.0912846807590313</v>
      </c>
    </row>
    <row r="655" spans="1:6" x14ac:dyDescent="0.3">
      <c r="A655" s="37">
        <v>43187</v>
      </c>
      <c r="B655" s="28">
        <v>41.62</v>
      </c>
      <c r="C655" s="28">
        <v>1431.42</v>
      </c>
      <c r="D655" s="38">
        <f t="shared" si="30"/>
        <v>555.5015292926588</v>
      </c>
      <c r="E655" s="40">
        <f t="shared" si="31"/>
        <v>-24.55989844319754</v>
      </c>
      <c r="F655" s="40">
        <f t="shared" si="32"/>
        <v>24.55989844319754</v>
      </c>
    </row>
    <row r="656" spans="1:6" x14ac:dyDescent="0.3">
      <c r="A656" s="37">
        <v>43186</v>
      </c>
      <c r="B656" s="28">
        <v>42.085000000000001</v>
      </c>
      <c r="C656" s="28">
        <v>1497.05</v>
      </c>
      <c r="D656" s="38">
        <f t="shared" si="30"/>
        <v>580.06142773585634</v>
      </c>
      <c r="E656" s="40">
        <f t="shared" si="31"/>
        <v>-22.443123070952424</v>
      </c>
      <c r="F656" s="40">
        <f t="shared" si="32"/>
        <v>22.443123070952424</v>
      </c>
    </row>
    <row r="657" spans="1:6" x14ac:dyDescent="0.3">
      <c r="A657" s="37">
        <v>43185</v>
      </c>
      <c r="B657" s="28">
        <v>43.192500000000003</v>
      </c>
      <c r="C657" s="28">
        <v>1555.86</v>
      </c>
      <c r="D657" s="38">
        <f t="shared" si="30"/>
        <v>602.50455080680877</v>
      </c>
      <c r="E657" s="40">
        <f t="shared" si="31"/>
        <v>23.529764442910391</v>
      </c>
      <c r="F657" s="40">
        <f t="shared" si="32"/>
        <v>-23.529764442910391</v>
      </c>
    </row>
    <row r="658" spans="1:6" x14ac:dyDescent="0.3">
      <c r="A658" s="37">
        <v>43182</v>
      </c>
      <c r="B658" s="28">
        <v>41.234999999999999</v>
      </c>
      <c r="C658" s="28">
        <v>1495.56</v>
      </c>
      <c r="D658" s="38">
        <f t="shared" si="30"/>
        <v>578.97478636389837</v>
      </c>
      <c r="E658" s="40">
        <f t="shared" si="31"/>
        <v>-18.867033091813255</v>
      </c>
      <c r="F658" s="40">
        <f t="shared" si="32"/>
        <v>18.867033091813255</v>
      </c>
    </row>
    <row r="659" spans="1:6" x14ac:dyDescent="0.3">
      <c r="A659" s="37">
        <v>43181</v>
      </c>
      <c r="B659" s="28">
        <v>42.212499999999999</v>
      </c>
      <c r="C659" s="28">
        <v>1544.92</v>
      </c>
      <c r="D659" s="38">
        <f t="shared" si="30"/>
        <v>597.84181945571163</v>
      </c>
      <c r="E659" s="40">
        <f t="shared" si="31"/>
        <v>-14.039944140774651</v>
      </c>
      <c r="F659" s="40">
        <f t="shared" si="32"/>
        <v>14.039944140774651</v>
      </c>
    </row>
    <row r="660" spans="1:6" x14ac:dyDescent="0.3">
      <c r="A660" s="37">
        <v>43180</v>
      </c>
      <c r="B660" s="28">
        <v>42.817500000000003</v>
      </c>
      <c r="C660" s="28">
        <v>1581.86</v>
      </c>
      <c r="D660" s="38">
        <f t="shared" si="30"/>
        <v>611.88176359648628</v>
      </c>
      <c r="E660" s="40">
        <f t="shared" si="31"/>
        <v>-2.3448684655260195</v>
      </c>
      <c r="F660" s="40">
        <f t="shared" si="32"/>
        <v>2.3448684655260195</v>
      </c>
    </row>
    <row r="661" spans="1:6" x14ac:dyDescent="0.3">
      <c r="A661" s="37">
        <v>43179</v>
      </c>
      <c r="B661" s="28">
        <v>43.81</v>
      </c>
      <c r="C661" s="28">
        <v>1586.51</v>
      </c>
      <c r="D661" s="38">
        <f t="shared" si="30"/>
        <v>614.2266320620123</v>
      </c>
      <c r="E661" s="40">
        <f t="shared" si="31"/>
        <v>15.364840416555012</v>
      </c>
      <c r="F661" s="40">
        <f t="shared" si="32"/>
        <v>-15.364840416555012</v>
      </c>
    </row>
    <row r="662" spans="1:6" x14ac:dyDescent="0.3">
      <c r="A662" s="37">
        <v>43178</v>
      </c>
      <c r="B662" s="28">
        <v>43.825000000000003</v>
      </c>
      <c r="C662" s="28">
        <v>1544.93</v>
      </c>
      <c r="D662" s="38">
        <f t="shared" si="30"/>
        <v>598.86179164545729</v>
      </c>
      <c r="E662" s="40">
        <f t="shared" si="31"/>
        <v>-10.3194383858538</v>
      </c>
      <c r="F662" s="40">
        <f t="shared" si="32"/>
        <v>10.3194383858538</v>
      </c>
    </row>
    <row r="663" spans="1:6" x14ac:dyDescent="0.3">
      <c r="A663" s="37">
        <v>43175</v>
      </c>
      <c r="B663" s="28">
        <v>44.505000000000003</v>
      </c>
      <c r="C663" s="28">
        <v>1571.68</v>
      </c>
      <c r="D663" s="38">
        <f t="shared" si="30"/>
        <v>609.18123003131109</v>
      </c>
      <c r="E663" s="40">
        <f t="shared" si="31"/>
        <v>-4.0334268461723468</v>
      </c>
      <c r="F663" s="40">
        <f t="shared" si="32"/>
        <v>4.0334268461723468</v>
      </c>
    </row>
    <row r="664" spans="1:6" x14ac:dyDescent="0.3">
      <c r="A664" s="37">
        <v>43174</v>
      </c>
      <c r="B664" s="28">
        <v>44.662500000000001</v>
      </c>
      <c r="C664" s="28">
        <v>1582.32</v>
      </c>
      <c r="D664" s="38">
        <f t="shared" si="30"/>
        <v>613.21465687748343</v>
      </c>
      <c r="E664" s="40">
        <f t="shared" si="31"/>
        <v>-3.1763605947245424</v>
      </c>
      <c r="F664" s="40">
        <f t="shared" si="32"/>
        <v>3.1763605947245424</v>
      </c>
    </row>
    <row r="665" spans="1:6" x14ac:dyDescent="0.3">
      <c r="A665" s="37">
        <v>43173</v>
      </c>
      <c r="B665" s="28">
        <v>44.61</v>
      </c>
      <c r="C665" s="28">
        <v>1591</v>
      </c>
      <c r="D665" s="38">
        <f t="shared" si="30"/>
        <v>616.39101747220798</v>
      </c>
      <c r="E665" s="40">
        <f t="shared" si="31"/>
        <v>0.80163124014950426</v>
      </c>
      <c r="F665" s="40">
        <f t="shared" si="32"/>
        <v>-0.80163124014950426</v>
      </c>
    </row>
    <row r="666" spans="1:6" x14ac:dyDescent="0.3">
      <c r="A666" s="37">
        <v>43172</v>
      </c>
      <c r="B666" s="28">
        <v>44.9925</v>
      </c>
      <c r="C666" s="28">
        <v>1588.18</v>
      </c>
      <c r="D666" s="38">
        <f t="shared" si="30"/>
        <v>615.58938623205847</v>
      </c>
      <c r="E666" s="40">
        <f t="shared" si="31"/>
        <v>-4.0509028241564238</v>
      </c>
      <c r="F666" s="40">
        <f t="shared" si="32"/>
        <v>4.0509028241564238</v>
      </c>
    </row>
    <row r="667" spans="1:6" x14ac:dyDescent="0.3">
      <c r="A667" s="37">
        <v>43171</v>
      </c>
      <c r="B667" s="28">
        <v>45.43</v>
      </c>
      <c r="C667" s="28">
        <v>1598.39</v>
      </c>
      <c r="D667" s="38">
        <f t="shared" si="30"/>
        <v>619.6402890562149</v>
      </c>
      <c r="E667" s="40">
        <f t="shared" si="31"/>
        <v>7.4843246193443065</v>
      </c>
      <c r="F667" s="40">
        <f t="shared" si="32"/>
        <v>-7.4843246193443065</v>
      </c>
    </row>
    <row r="668" spans="1:6" x14ac:dyDescent="0.3">
      <c r="A668" s="37">
        <v>43168</v>
      </c>
      <c r="B668" s="28">
        <v>44.994999999999997</v>
      </c>
      <c r="C668" s="28">
        <v>1578.89</v>
      </c>
      <c r="D668" s="38">
        <f t="shared" si="30"/>
        <v>612.15596443687059</v>
      </c>
      <c r="E668" s="40">
        <f t="shared" si="31"/>
        <v>10.473388814590749</v>
      </c>
      <c r="F668" s="40">
        <f t="shared" si="32"/>
        <v>-10.473388814590749</v>
      </c>
    </row>
    <row r="669" spans="1:6" x14ac:dyDescent="0.3">
      <c r="A669" s="37">
        <v>43167</v>
      </c>
      <c r="B669" s="28">
        <v>44.234999999999999</v>
      </c>
      <c r="C669" s="28">
        <v>1551.86</v>
      </c>
      <c r="D669" s="38">
        <f t="shared" si="30"/>
        <v>601.68257562227984</v>
      </c>
      <c r="E669" s="40">
        <f t="shared" si="31"/>
        <v>2.8374430570659115</v>
      </c>
      <c r="F669" s="40">
        <f t="shared" si="32"/>
        <v>-2.8374430570659115</v>
      </c>
    </row>
    <row r="670" spans="1:6" x14ac:dyDescent="0.3">
      <c r="A670" s="37">
        <v>43166</v>
      </c>
      <c r="B670" s="28">
        <v>43.7575</v>
      </c>
      <c r="C670" s="28">
        <v>1545</v>
      </c>
      <c r="D670" s="38">
        <f t="shared" si="30"/>
        <v>598.84513256521393</v>
      </c>
      <c r="E670" s="40">
        <f t="shared" si="31"/>
        <v>2.4629741564282313</v>
      </c>
      <c r="F670" s="40">
        <f t="shared" si="32"/>
        <v>-2.4629741564282313</v>
      </c>
    </row>
    <row r="671" spans="1:6" x14ac:dyDescent="0.3">
      <c r="A671" s="37">
        <v>43165</v>
      </c>
      <c r="B671" s="28">
        <v>44.167499999999997</v>
      </c>
      <c r="C671" s="28">
        <v>1537.64</v>
      </c>
      <c r="D671" s="38">
        <f t="shared" si="30"/>
        <v>596.3821584087857</v>
      </c>
      <c r="E671" s="40">
        <f t="shared" si="31"/>
        <v>5.163988281281263</v>
      </c>
      <c r="F671" s="40">
        <f t="shared" si="32"/>
        <v>-5.163988281281263</v>
      </c>
    </row>
    <row r="672" spans="1:6" x14ac:dyDescent="0.3">
      <c r="A672" s="37">
        <v>43164</v>
      </c>
      <c r="B672" s="28">
        <v>44.204999999999998</v>
      </c>
      <c r="C672" s="28">
        <v>1523.61</v>
      </c>
      <c r="D672" s="38">
        <f t="shared" si="30"/>
        <v>591.21817012750444</v>
      </c>
      <c r="E672" s="40">
        <f t="shared" si="31"/>
        <v>8.7335228745569111</v>
      </c>
      <c r="F672" s="40">
        <f t="shared" si="32"/>
        <v>-8.7335228745569111</v>
      </c>
    </row>
    <row r="673" spans="1:6" x14ac:dyDescent="0.3">
      <c r="A673" s="37">
        <v>43161</v>
      </c>
      <c r="B673" s="28">
        <v>44.052500000000002</v>
      </c>
      <c r="C673" s="28">
        <v>1500.25</v>
      </c>
      <c r="D673" s="38">
        <f t="shared" si="30"/>
        <v>582.48464725294752</v>
      </c>
      <c r="E673" s="40">
        <f t="shared" si="31"/>
        <v>2.7049645535897753</v>
      </c>
      <c r="F673" s="40">
        <f t="shared" si="32"/>
        <v>-2.7049645535897753</v>
      </c>
    </row>
    <row r="674" spans="1:6" x14ac:dyDescent="0.3">
      <c r="A674" s="37">
        <v>43160</v>
      </c>
      <c r="B674" s="28">
        <v>43.75</v>
      </c>
      <c r="C674" s="28">
        <v>1493.45</v>
      </c>
      <c r="D674" s="38">
        <f t="shared" si="30"/>
        <v>579.77968269935775</v>
      </c>
      <c r="E674" s="40">
        <f t="shared" si="31"/>
        <v>-7.516884057930838</v>
      </c>
      <c r="F674" s="40">
        <f t="shared" si="32"/>
        <v>7.516884057930838</v>
      </c>
    </row>
    <row r="675" spans="1:6" x14ac:dyDescent="0.3">
      <c r="A675" s="37">
        <v>43159</v>
      </c>
      <c r="B675" s="28">
        <v>44.53</v>
      </c>
      <c r="C675" s="28">
        <v>1512.45</v>
      </c>
      <c r="D675" s="38">
        <f t="shared" si="30"/>
        <v>587.29656675728859</v>
      </c>
      <c r="E675" s="40">
        <f t="shared" si="31"/>
        <v>0.13124177723034336</v>
      </c>
      <c r="F675" s="40">
        <f t="shared" si="32"/>
        <v>-0.13124177723034336</v>
      </c>
    </row>
    <row r="676" spans="1:6" x14ac:dyDescent="0.3">
      <c r="A676" s="37">
        <v>43158</v>
      </c>
      <c r="B676" s="28">
        <v>44.597499999999997</v>
      </c>
      <c r="C676" s="28">
        <v>1511.98</v>
      </c>
      <c r="D676" s="38">
        <f t="shared" si="30"/>
        <v>587.16532498005824</v>
      </c>
      <c r="E676" s="40">
        <f t="shared" si="31"/>
        <v>-3.7778148116997272</v>
      </c>
      <c r="F676" s="40">
        <f t="shared" si="32"/>
        <v>3.7778148116997272</v>
      </c>
    </row>
    <row r="677" spans="1:6" x14ac:dyDescent="0.3">
      <c r="A677" s="37">
        <v>43157</v>
      </c>
      <c r="B677" s="28">
        <v>44.7425</v>
      </c>
      <c r="C677" s="28">
        <v>1521.95</v>
      </c>
      <c r="D677" s="38">
        <f t="shared" si="30"/>
        <v>590.94313979175797</v>
      </c>
      <c r="E677" s="40">
        <f t="shared" si="31"/>
        <v>8.662799569227559</v>
      </c>
      <c r="F677" s="40">
        <f t="shared" si="32"/>
        <v>-8.662799569227559</v>
      </c>
    </row>
    <row r="678" spans="1:6" x14ac:dyDescent="0.3">
      <c r="A678" s="37">
        <v>43154</v>
      </c>
      <c r="B678" s="28">
        <v>43.875</v>
      </c>
      <c r="C678" s="28">
        <v>1500</v>
      </c>
      <c r="D678" s="38">
        <f t="shared" si="30"/>
        <v>582.28034022253041</v>
      </c>
      <c r="E678" s="40">
        <f t="shared" si="31"/>
        <v>5.8932523186508661</v>
      </c>
      <c r="F678" s="40">
        <f t="shared" si="32"/>
        <v>-5.8932523186508661</v>
      </c>
    </row>
    <row r="679" spans="1:6" x14ac:dyDescent="0.3">
      <c r="A679" s="37">
        <v>43153</v>
      </c>
      <c r="B679" s="28">
        <v>43.125</v>
      </c>
      <c r="C679" s="28">
        <v>1485.34</v>
      </c>
      <c r="D679" s="38">
        <f t="shared" si="30"/>
        <v>576.38708790387955</v>
      </c>
      <c r="E679" s="40">
        <f t="shared" si="31"/>
        <v>1.1201137963491874</v>
      </c>
      <c r="F679" s="40">
        <f t="shared" si="32"/>
        <v>-1.1201137963491874</v>
      </c>
    </row>
    <row r="680" spans="1:6" x14ac:dyDescent="0.3">
      <c r="A680" s="37">
        <v>43152</v>
      </c>
      <c r="B680" s="28">
        <v>42.767499999999998</v>
      </c>
      <c r="C680" s="28">
        <v>1482.92</v>
      </c>
      <c r="D680" s="38">
        <f t="shared" si="30"/>
        <v>575.26697410753036</v>
      </c>
      <c r="E680" s="40">
        <f t="shared" si="31"/>
        <v>5.2643904015010321</v>
      </c>
      <c r="F680" s="40">
        <f t="shared" si="32"/>
        <v>-5.2643904015010321</v>
      </c>
    </row>
    <row r="681" spans="1:6" x14ac:dyDescent="0.3">
      <c r="A681" s="37">
        <v>43151</v>
      </c>
      <c r="B681" s="28">
        <v>42.962499999999999</v>
      </c>
      <c r="C681" s="28">
        <v>1468.35</v>
      </c>
      <c r="D681" s="38">
        <f t="shared" si="30"/>
        <v>570.00258370602933</v>
      </c>
      <c r="E681" s="40">
        <f t="shared" si="31"/>
        <v>7.1779412056705496</v>
      </c>
      <c r="F681" s="40">
        <f t="shared" si="32"/>
        <v>-7.1779412056705496</v>
      </c>
    </row>
    <row r="682" spans="1:6" x14ac:dyDescent="0.3">
      <c r="A682" s="37">
        <v>43150</v>
      </c>
      <c r="B682" s="28">
        <v>43.107500000000002</v>
      </c>
      <c r="C682" s="28">
        <v>1448.69</v>
      </c>
      <c r="D682" s="38">
        <f t="shared" si="30"/>
        <v>562.82464250035878</v>
      </c>
      <c r="E682" s="40">
        <f t="shared" si="31"/>
        <v>0</v>
      </c>
      <c r="F682" s="40">
        <f t="shared" si="32"/>
        <v>0</v>
      </c>
    </row>
    <row r="683" spans="1:6" x14ac:dyDescent="0.3">
      <c r="A683" s="37">
        <v>43147</v>
      </c>
      <c r="B683" s="28">
        <v>43.107500000000002</v>
      </c>
      <c r="C683" s="28">
        <v>1448.69</v>
      </c>
      <c r="D683" s="38">
        <f t="shared" si="30"/>
        <v>562.82464250035878</v>
      </c>
      <c r="E683" s="40">
        <f t="shared" si="31"/>
        <v>-4.9208952178399841</v>
      </c>
      <c r="F683" s="40">
        <f t="shared" si="32"/>
        <v>4.9208952178399841</v>
      </c>
    </row>
    <row r="684" spans="1:6" x14ac:dyDescent="0.3">
      <c r="A684" s="37">
        <v>43146</v>
      </c>
      <c r="B684" s="28">
        <v>43.247500000000002</v>
      </c>
      <c r="C684" s="28">
        <v>1461.76</v>
      </c>
      <c r="D684" s="38">
        <f t="shared" si="30"/>
        <v>567.74553771819876</v>
      </c>
      <c r="E684" s="40">
        <f t="shared" si="31"/>
        <v>4.8455436969840093</v>
      </c>
      <c r="F684" s="40">
        <f t="shared" si="32"/>
        <v>-4.8455436969840093</v>
      </c>
    </row>
    <row r="685" spans="1:6" x14ac:dyDescent="0.3">
      <c r="A685" s="37">
        <v>43145</v>
      </c>
      <c r="B685" s="28">
        <v>41.842500000000001</v>
      </c>
      <c r="C685" s="28">
        <v>1451.05</v>
      </c>
      <c r="D685" s="38">
        <f t="shared" si="30"/>
        <v>562.89999402121475</v>
      </c>
      <c r="E685" s="40">
        <f t="shared" si="31"/>
        <v>13.988156081388979</v>
      </c>
      <c r="F685" s="40">
        <f t="shared" si="32"/>
        <v>-13.988156081388979</v>
      </c>
    </row>
    <row r="686" spans="1:6" x14ac:dyDescent="0.3">
      <c r="A686" s="37">
        <v>43144</v>
      </c>
      <c r="B686" s="28">
        <v>41.085000000000001</v>
      </c>
      <c r="C686" s="28">
        <v>1414.51</v>
      </c>
      <c r="D686" s="38">
        <f t="shared" si="30"/>
        <v>548.91183793982577</v>
      </c>
      <c r="E686" s="40">
        <f t="shared" si="31"/>
        <v>10.713416624845081</v>
      </c>
      <c r="F686" s="40">
        <f t="shared" si="32"/>
        <v>-10.713416624845081</v>
      </c>
    </row>
    <row r="687" spans="1:6" x14ac:dyDescent="0.3">
      <c r="A687" s="37">
        <v>43143</v>
      </c>
      <c r="B687" s="28">
        <v>40.677500000000002</v>
      </c>
      <c r="C687" s="28">
        <v>1386.23</v>
      </c>
      <c r="D687" s="38">
        <f t="shared" si="30"/>
        <v>538.19842131498069</v>
      </c>
      <c r="E687" s="40">
        <f t="shared" si="31"/>
        <v>18.234182833703244</v>
      </c>
      <c r="F687" s="40">
        <f t="shared" si="32"/>
        <v>-18.234182833703244</v>
      </c>
    </row>
    <row r="688" spans="1:6" x14ac:dyDescent="0.3">
      <c r="A688" s="37">
        <v>43140</v>
      </c>
      <c r="B688" s="28">
        <v>39.102499999999999</v>
      </c>
      <c r="C688" s="28">
        <v>1339.6</v>
      </c>
      <c r="D688" s="38">
        <f t="shared" si="30"/>
        <v>519.96423848127745</v>
      </c>
      <c r="E688" s="40">
        <f t="shared" si="31"/>
        <v>-3.8317702914212077</v>
      </c>
      <c r="F688" s="40">
        <f t="shared" si="32"/>
        <v>3.8317702914212077</v>
      </c>
    </row>
    <row r="689" spans="1:6" x14ac:dyDescent="0.3">
      <c r="A689" s="37">
        <v>43139</v>
      </c>
      <c r="B689" s="28">
        <v>38.787500000000001</v>
      </c>
      <c r="C689" s="28">
        <v>1350.5</v>
      </c>
      <c r="D689" s="38">
        <f t="shared" si="30"/>
        <v>523.79600877269866</v>
      </c>
      <c r="E689" s="40">
        <f t="shared" si="31"/>
        <v>-25.19886910571222</v>
      </c>
      <c r="F689" s="40">
        <f t="shared" si="32"/>
        <v>25.19886910571222</v>
      </c>
    </row>
    <row r="690" spans="1:6" x14ac:dyDescent="0.3">
      <c r="A690" s="37">
        <v>43138</v>
      </c>
      <c r="B690" s="28">
        <v>39.884999999999998</v>
      </c>
      <c r="C690" s="28">
        <v>1416.78</v>
      </c>
      <c r="D690" s="38">
        <f t="shared" si="30"/>
        <v>548.99487787841088</v>
      </c>
      <c r="E690" s="40">
        <f t="shared" si="31"/>
        <v>-10.185632119052229</v>
      </c>
      <c r="F690" s="40">
        <f t="shared" si="32"/>
        <v>10.185632119052229</v>
      </c>
    </row>
    <row r="691" spans="1:6" x14ac:dyDescent="0.3">
      <c r="A691" s="37">
        <v>43137</v>
      </c>
      <c r="B691" s="28">
        <v>40.7575</v>
      </c>
      <c r="C691" s="28">
        <v>1442.84</v>
      </c>
      <c r="D691" s="38">
        <f t="shared" si="30"/>
        <v>559.1805099974631</v>
      </c>
      <c r="E691" s="40">
        <f t="shared" si="31"/>
        <v>20.568158517362576</v>
      </c>
      <c r="F691" s="40">
        <f t="shared" si="32"/>
        <v>-20.568158517362576</v>
      </c>
    </row>
    <row r="692" spans="1:6" x14ac:dyDescent="0.3">
      <c r="A692" s="37">
        <v>43136</v>
      </c>
      <c r="B692" s="28">
        <v>39.122500000000002</v>
      </c>
      <c r="C692" s="28">
        <v>1390</v>
      </c>
      <c r="D692" s="38">
        <f t="shared" si="30"/>
        <v>538.61235148010053</v>
      </c>
      <c r="E692" s="40">
        <f t="shared" si="31"/>
        <v>-15.403421616150354</v>
      </c>
      <c r="F692" s="40">
        <f t="shared" si="32"/>
        <v>15.403421616150354</v>
      </c>
    </row>
    <row r="693" spans="1:6" x14ac:dyDescent="0.3">
      <c r="A693" s="37">
        <v>43133</v>
      </c>
      <c r="B693" s="28">
        <v>40.125</v>
      </c>
      <c r="C693" s="28">
        <v>1429.95</v>
      </c>
      <c r="D693" s="38">
        <f t="shared" si="30"/>
        <v>554.01577309625088</v>
      </c>
      <c r="E693" s="40">
        <f t="shared" si="31"/>
        <v>13.62454704169977</v>
      </c>
      <c r="F693" s="40">
        <f t="shared" si="32"/>
        <v>-13.62454704169977</v>
      </c>
    </row>
    <row r="694" spans="1:6" x14ac:dyDescent="0.3">
      <c r="A694" s="37">
        <v>43132</v>
      </c>
      <c r="B694" s="28">
        <v>41.945</v>
      </c>
      <c r="C694" s="28">
        <v>1390</v>
      </c>
      <c r="D694" s="38">
        <f t="shared" si="30"/>
        <v>540.39122605455111</v>
      </c>
      <c r="E694" s="40">
        <f t="shared" si="31"/>
        <v>-22.459061341518918</v>
      </c>
      <c r="F694" s="40">
        <f t="shared" si="32"/>
        <v>22.459061341518918</v>
      </c>
    </row>
    <row r="695" spans="1:6" x14ac:dyDescent="0.3">
      <c r="A695" s="37">
        <v>43131</v>
      </c>
      <c r="B695" s="28">
        <v>41.857500000000002</v>
      </c>
      <c r="C695" s="28">
        <v>1450.89</v>
      </c>
      <c r="D695" s="38">
        <f t="shared" si="30"/>
        <v>562.85028739607003</v>
      </c>
      <c r="E695" s="40">
        <f t="shared" si="31"/>
        <v>4.9051390214320918</v>
      </c>
      <c r="F695" s="40">
        <f t="shared" si="32"/>
        <v>-4.9051390214320918</v>
      </c>
    </row>
    <row r="696" spans="1:6" x14ac:dyDescent="0.3">
      <c r="A696" s="37">
        <v>43130</v>
      </c>
      <c r="B696" s="28">
        <v>41.7425</v>
      </c>
      <c r="C696" s="28">
        <v>1437.82</v>
      </c>
      <c r="D696" s="38">
        <f t="shared" si="30"/>
        <v>557.94514837463794</v>
      </c>
      <c r="E696" s="40">
        <f t="shared" si="31"/>
        <v>7.2908218293669051</v>
      </c>
      <c r="F696" s="40">
        <f t="shared" si="32"/>
        <v>-7.2908218293669051</v>
      </c>
    </row>
    <row r="697" spans="1:6" x14ac:dyDescent="0.3">
      <c r="A697" s="37">
        <v>43129</v>
      </c>
      <c r="B697" s="28">
        <v>41.99</v>
      </c>
      <c r="C697" s="28">
        <v>1417.68</v>
      </c>
      <c r="D697" s="38">
        <f t="shared" si="30"/>
        <v>550.65432654527103</v>
      </c>
      <c r="E697" s="40">
        <f t="shared" si="31"/>
        <v>5.2198810333080701</v>
      </c>
      <c r="F697" s="40">
        <f t="shared" si="32"/>
        <v>-5.2198810333080701</v>
      </c>
    </row>
    <row r="698" spans="1:6" x14ac:dyDescent="0.3">
      <c r="A698" s="37">
        <v>43126</v>
      </c>
      <c r="B698" s="28">
        <v>42.877499999999998</v>
      </c>
      <c r="C698" s="28">
        <v>1402.05</v>
      </c>
      <c r="D698" s="38">
        <f t="shared" si="30"/>
        <v>545.43444551196296</v>
      </c>
      <c r="E698" s="40">
        <f t="shared" si="31"/>
        <v>8.9740514484268488</v>
      </c>
      <c r="F698" s="40">
        <f t="shared" si="32"/>
        <v>-8.9740514484268488</v>
      </c>
    </row>
    <row r="699" spans="1:6" x14ac:dyDescent="0.3">
      <c r="A699" s="37">
        <v>43125</v>
      </c>
      <c r="B699" s="28">
        <v>42.777500000000003</v>
      </c>
      <c r="C699" s="28">
        <v>1377.95</v>
      </c>
      <c r="D699" s="38">
        <f t="shared" si="30"/>
        <v>536.46039406353611</v>
      </c>
      <c r="E699" s="40">
        <f t="shared" si="31"/>
        <v>7.0677161086250635</v>
      </c>
      <c r="F699" s="40">
        <f t="shared" si="32"/>
        <v>-7.0677161086250635</v>
      </c>
    </row>
    <row r="700" spans="1:6" x14ac:dyDescent="0.3">
      <c r="A700" s="37">
        <v>43124</v>
      </c>
      <c r="B700" s="28">
        <v>43.555</v>
      </c>
      <c r="C700" s="28">
        <v>1357.51</v>
      </c>
      <c r="D700" s="38">
        <f t="shared" si="30"/>
        <v>529.39267795491105</v>
      </c>
      <c r="E700" s="40">
        <f t="shared" si="31"/>
        <v>-2.3041780214352912</v>
      </c>
      <c r="F700" s="40">
        <f t="shared" si="32"/>
        <v>2.3041780214352912</v>
      </c>
    </row>
    <row r="701" spans="1:6" x14ac:dyDescent="0.3">
      <c r="A701" s="37">
        <v>43123</v>
      </c>
      <c r="B701" s="28">
        <v>44.26</v>
      </c>
      <c r="C701" s="28">
        <v>1362.54</v>
      </c>
      <c r="D701" s="38">
        <f t="shared" si="30"/>
        <v>531.69685597634634</v>
      </c>
      <c r="E701" s="40">
        <f t="shared" si="31"/>
        <v>13.03267050056661</v>
      </c>
      <c r="F701" s="40">
        <f t="shared" si="32"/>
        <v>-13.03267050056661</v>
      </c>
    </row>
    <row r="702" spans="1:6" x14ac:dyDescent="0.3">
      <c r="A702" s="37">
        <v>43122</v>
      </c>
      <c r="B702" s="28">
        <v>44.25</v>
      </c>
      <c r="C702" s="28">
        <v>1327.31</v>
      </c>
      <c r="D702" s="38">
        <f t="shared" si="30"/>
        <v>518.66418547577973</v>
      </c>
      <c r="E702" s="40">
        <f t="shared" si="31"/>
        <v>11.871947195237055</v>
      </c>
      <c r="F702" s="40">
        <f t="shared" si="32"/>
        <v>-11.871947195237055</v>
      </c>
    </row>
    <row r="703" spans="1:6" x14ac:dyDescent="0.3">
      <c r="A703" s="37">
        <v>43119</v>
      </c>
      <c r="B703" s="28">
        <v>44.615000000000002</v>
      </c>
      <c r="C703" s="28">
        <v>1294.58</v>
      </c>
      <c r="D703" s="38">
        <f t="shared" si="30"/>
        <v>506.79223828054268</v>
      </c>
      <c r="E703" s="40">
        <f t="shared" si="31"/>
        <v>0.33983812977936623</v>
      </c>
      <c r="F703" s="40">
        <f t="shared" si="32"/>
        <v>-0.33983812977936623</v>
      </c>
    </row>
    <row r="704" spans="1:6" x14ac:dyDescent="0.3">
      <c r="A704" s="37">
        <v>43118</v>
      </c>
      <c r="B704" s="28">
        <v>44.814999999999998</v>
      </c>
      <c r="C704" s="28">
        <v>1293.32</v>
      </c>
      <c r="D704" s="38">
        <f t="shared" si="30"/>
        <v>506.45240015076331</v>
      </c>
      <c r="E704" s="40">
        <f t="shared" si="31"/>
        <v>-0.59597368713730248</v>
      </c>
      <c r="F704" s="40">
        <f t="shared" si="32"/>
        <v>0.59597368713730248</v>
      </c>
    </row>
    <row r="705" spans="1:6" x14ac:dyDescent="0.3">
      <c r="A705" s="37">
        <v>43117</v>
      </c>
      <c r="B705" s="28">
        <v>44.774999999999999</v>
      </c>
      <c r="C705" s="28">
        <v>1295</v>
      </c>
      <c r="D705" s="38">
        <f t="shared" si="30"/>
        <v>507.04837383790061</v>
      </c>
      <c r="E705" s="40">
        <f t="shared" si="31"/>
        <v>-3.1872508212591697</v>
      </c>
      <c r="F705" s="40">
        <f t="shared" si="32"/>
        <v>3.1872508212591697</v>
      </c>
    </row>
    <row r="706" spans="1:6" x14ac:dyDescent="0.3">
      <c r="A706" s="37">
        <v>43116</v>
      </c>
      <c r="B706" s="28">
        <v>44.047499999999999</v>
      </c>
      <c r="C706" s="28">
        <v>1304.8599999999999</v>
      </c>
      <c r="D706" s="38">
        <f t="shared" ref="D706:D769" si="33">B706*$I$1+C706*$I$2</f>
        <v>510.23562465915978</v>
      </c>
      <c r="E706" s="40">
        <f t="shared" ref="E706:E769" si="34">D706-D707</f>
        <v>-0.26752149652378421</v>
      </c>
      <c r="F706" s="40">
        <f t="shared" ref="F706:F769" si="35">-E706</f>
        <v>0.26752149652378421</v>
      </c>
    </row>
    <row r="707" spans="1:6" x14ac:dyDescent="0.3">
      <c r="A707" s="37">
        <v>43115</v>
      </c>
      <c r="B707" s="28">
        <v>44.272500000000001</v>
      </c>
      <c r="C707" s="28">
        <v>1305.2</v>
      </c>
      <c r="D707" s="38">
        <f t="shared" si="33"/>
        <v>510.50314615568357</v>
      </c>
      <c r="E707" s="40">
        <f t="shared" si="34"/>
        <v>0</v>
      </c>
      <c r="F707" s="40">
        <f t="shared" si="35"/>
        <v>0</v>
      </c>
    </row>
    <row r="708" spans="1:6" x14ac:dyDescent="0.3">
      <c r="A708" s="37">
        <v>43112</v>
      </c>
      <c r="B708" s="28">
        <v>44.272500000000001</v>
      </c>
      <c r="C708" s="28">
        <v>1305.2</v>
      </c>
      <c r="D708" s="38">
        <f t="shared" si="33"/>
        <v>510.50314615568357</v>
      </c>
      <c r="E708" s="40">
        <f t="shared" si="34"/>
        <v>10.830518292863474</v>
      </c>
      <c r="F708" s="40">
        <f t="shared" si="35"/>
        <v>-10.830518292863474</v>
      </c>
    </row>
    <row r="709" spans="1:6" x14ac:dyDescent="0.3">
      <c r="A709" s="37">
        <v>43111</v>
      </c>
      <c r="B709" s="28">
        <v>43.82</v>
      </c>
      <c r="C709" s="28">
        <v>1276.68</v>
      </c>
      <c r="D709" s="38">
        <f t="shared" si="33"/>
        <v>499.67262786282009</v>
      </c>
      <c r="E709" s="40">
        <f t="shared" si="34"/>
        <v>8.4199467557858156</v>
      </c>
      <c r="F709" s="40">
        <f t="shared" si="35"/>
        <v>-8.4199467557858156</v>
      </c>
    </row>
    <row r="710" spans="1:6" x14ac:dyDescent="0.3">
      <c r="A710" s="37">
        <v>43110</v>
      </c>
      <c r="B710" s="28">
        <v>43.572499999999998</v>
      </c>
      <c r="C710" s="28">
        <v>1254.33</v>
      </c>
      <c r="D710" s="38">
        <f t="shared" si="33"/>
        <v>491.25268110703428</v>
      </c>
      <c r="E710" s="40">
        <f t="shared" si="34"/>
        <v>0.59639351564248955</v>
      </c>
      <c r="F710" s="40">
        <f t="shared" si="35"/>
        <v>-0.59639351564248955</v>
      </c>
    </row>
    <row r="711" spans="1:6" x14ac:dyDescent="0.3">
      <c r="A711" s="37">
        <v>43109</v>
      </c>
      <c r="B711" s="28">
        <v>43.582500000000003</v>
      </c>
      <c r="C711" s="28">
        <v>1252.7</v>
      </c>
      <c r="D711" s="38">
        <f t="shared" si="33"/>
        <v>490.65628759139179</v>
      </c>
      <c r="E711" s="40">
        <f t="shared" si="34"/>
        <v>2.1525037583988365</v>
      </c>
      <c r="F711" s="40">
        <f t="shared" si="35"/>
        <v>-2.1525037583988365</v>
      </c>
    </row>
    <row r="712" spans="1:6" x14ac:dyDescent="0.3">
      <c r="A712" s="37">
        <v>43108</v>
      </c>
      <c r="B712" s="28">
        <v>43.587499999999999</v>
      </c>
      <c r="C712" s="28">
        <v>1246.8699999999999</v>
      </c>
      <c r="D712" s="38">
        <f t="shared" si="33"/>
        <v>488.50378383299295</v>
      </c>
      <c r="E712" s="40">
        <f t="shared" si="34"/>
        <v>6.4532902308740745</v>
      </c>
      <c r="F712" s="40">
        <f t="shared" si="35"/>
        <v>-6.4532902308740745</v>
      </c>
    </row>
    <row r="713" spans="1:6" x14ac:dyDescent="0.3">
      <c r="A713" s="37">
        <v>43105</v>
      </c>
      <c r="B713" s="28">
        <v>43.75</v>
      </c>
      <c r="C713" s="28">
        <v>1229.1400000000001</v>
      </c>
      <c r="D713" s="38">
        <f t="shared" si="33"/>
        <v>482.05049360211888</v>
      </c>
      <c r="E713" s="40">
        <f t="shared" si="34"/>
        <v>7.5390514782666287</v>
      </c>
      <c r="F713" s="40">
        <f t="shared" si="35"/>
        <v>-7.5390514782666287</v>
      </c>
    </row>
    <row r="714" spans="1:6" x14ac:dyDescent="0.3">
      <c r="A714" s="37">
        <v>43104</v>
      </c>
      <c r="B714" s="28">
        <v>43.2575</v>
      </c>
      <c r="C714" s="28">
        <v>1209.5899999999999</v>
      </c>
      <c r="D714" s="38">
        <f t="shared" si="33"/>
        <v>474.51144212385225</v>
      </c>
      <c r="E714" s="40">
        <f t="shared" si="34"/>
        <v>2.1190136257222321</v>
      </c>
      <c r="F714" s="40">
        <f t="shared" si="35"/>
        <v>-2.1190136257222321</v>
      </c>
    </row>
    <row r="715" spans="1:6" x14ac:dyDescent="0.3">
      <c r="A715" s="37">
        <v>43103</v>
      </c>
      <c r="B715" s="28">
        <v>43.057499999999997</v>
      </c>
      <c r="C715" s="28">
        <v>1204.2</v>
      </c>
      <c r="D715" s="38">
        <f t="shared" si="33"/>
        <v>472.39242849813002</v>
      </c>
      <c r="E715" s="40">
        <f t="shared" si="34"/>
        <v>5.6118082036445571</v>
      </c>
      <c r="F715" s="40">
        <f t="shared" si="35"/>
        <v>-5.6118082036445571</v>
      </c>
    </row>
    <row r="716" spans="1:6" x14ac:dyDescent="0.3">
      <c r="A716" s="37">
        <v>43102</v>
      </c>
      <c r="B716" s="28">
        <v>43.064999999999998</v>
      </c>
      <c r="C716" s="28">
        <v>1189.01</v>
      </c>
      <c r="D716" s="38">
        <f t="shared" si="33"/>
        <v>466.78062029448546</v>
      </c>
      <c r="E716" s="40">
        <f t="shared" si="34"/>
        <v>7.7023696387533391</v>
      </c>
      <c r="F716" s="40">
        <f t="shared" si="35"/>
        <v>-7.7023696387533391</v>
      </c>
    </row>
    <row r="717" spans="1:6" x14ac:dyDescent="0.3">
      <c r="A717" s="37">
        <v>43101</v>
      </c>
      <c r="B717" s="28">
        <v>42.307499999999997</v>
      </c>
      <c r="C717" s="28">
        <v>1169.47</v>
      </c>
      <c r="D717" s="38">
        <f t="shared" si="33"/>
        <v>459.07825065573212</v>
      </c>
      <c r="E717" s="40">
        <f t="shared" si="34"/>
        <v>0</v>
      </c>
      <c r="F717" s="40">
        <f t="shared" si="35"/>
        <v>0</v>
      </c>
    </row>
    <row r="718" spans="1:6" x14ac:dyDescent="0.3">
      <c r="A718" s="37">
        <v>43098</v>
      </c>
      <c r="B718" s="28">
        <v>42.307499999999997</v>
      </c>
      <c r="C718" s="28">
        <v>1169.47</v>
      </c>
      <c r="D718" s="38">
        <f t="shared" si="33"/>
        <v>459.07825065573212</v>
      </c>
      <c r="E718" s="40">
        <f t="shared" si="34"/>
        <v>-6.4404677830183914</v>
      </c>
      <c r="F718" s="40">
        <f t="shared" si="35"/>
        <v>6.4404677830183914</v>
      </c>
    </row>
    <row r="719" spans="1:6" x14ac:dyDescent="0.3">
      <c r="A719" s="37">
        <v>43097</v>
      </c>
      <c r="B719" s="28">
        <v>42.77</v>
      </c>
      <c r="C719" s="28">
        <v>1186.0999999999999</v>
      </c>
      <c r="D719" s="38">
        <f t="shared" si="33"/>
        <v>465.51871843875051</v>
      </c>
      <c r="E719" s="40">
        <f t="shared" si="34"/>
        <v>1.495477974506116</v>
      </c>
      <c r="F719" s="40">
        <f t="shared" si="35"/>
        <v>-1.495477974506116</v>
      </c>
    </row>
    <row r="720" spans="1:6" x14ac:dyDescent="0.3">
      <c r="A720" s="37">
        <v>43096</v>
      </c>
      <c r="B720" s="28">
        <v>42.65</v>
      </c>
      <c r="C720" s="28">
        <v>1182.26</v>
      </c>
      <c r="D720" s="38">
        <f t="shared" si="33"/>
        <v>464.0232404642444</v>
      </c>
      <c r="E720" s="40">
        <f t="shared" si="34"/>
        <v>2.0383636491868629</v>
      </c>
      <c r="F720" s="40">
        <f t="shared" si="35"/>
        <v>-2.0383636491868629</v>
      </c>
    </row>
    <row r="721" spans="1:6" x14ac:dyDescent="0.3">
      <c r="A721" s="37">
        <v>43095</v>
      </c>
      <c r="B721" s="28">
        <v>42.642499999999998</v>
      </c>
      <c r="C721" s="28">
        <v>1176.76</v>
      </c>
      <c r="D721" s="38">
        <f t="shared" si="33"/>
        <v>461.98487681505753</v>
      </c>
      <c r="E721" s="40">
        <f t="shared" si="34"/>
        <v>2.4063428864392336</v>
      </c>
      <c r="F721" s="40">
        <f t="shared" si="35"/>
        <v>-2.4063428864392336</v>
      </c>
    </row>
    <row r="722" spans="1:6" x14ac:dyDescent="0.3">
      <c r="A722" s="37">
        <v>43094</v>
      </c>
      <c r="B722" s="28">
        <v>43.752499999999998</v>
      </c>
      <c r="C722" s="28">
        <v>1168.3599999999999</v>
      </c>
      <c r="D722" s="38">
        <f t="shared" si="33"/>
        <v>459.5785339286183</v>
      </c>
      <c r="E722" s="40">
        <f t="shared" si="34"/>
        <v>0</v>
      </c>
      <c r="F722" s="40">
        <f t="shared" si="35"/>
        <v>0</v>
      </c>
    </row>
    <row r="723" spans="1:6" x14ac:dyDescent="0.3">
      <c r="A723" s="37">
        <v>43091</v>
      </c>
      <c r="B723" s="28">
        <v>43.752499999999998</v>
      </c>
      <c r="C723" s="28">
        <v>1168.3599999999999</v>
      </c>
      <c r="D723" s="38">
        <f t="shared" si="33"/>
        <v>459.5785339286183</v>
      </c>
      <c r="E723" s="40">
        <f t="shared" si="34"/>
        <v>-2.366413719580521</v>
      </c>
      <c r="F723" s="40">
        <f t="shared" si="35"/>
        <v>2.366413719580521</v>
      </c>
    </row>
    <row r="724" spans="1:6" x14ac:dyDescent="0.3">
      <c r="A724" s="37">
        <v>43090</v>
      </c>
      <c r="B724" s="28">
        <v>43.752499999999998</v>
      </c>
      <c r="C724" s="28">
        <v>1174.76</v>
      </c>
      <c r="D724" s="38">
        <f t="shared" si="33"/>
        <v>461.94494764819882</v>
      </c>
      <c r="E724" s="40">
        <f t="shared" si="34"/>
        <v>-0.9535002346454462</v>
      </c>
      <c r="F724" s="40">
        <f t="shared" si="35"/>
        <v>0.9535002346454462</v>
      </c>
    </row>
    <row r="725" spans="1:6" x14ac:dyDescent="0.3">
      <c r="A725" s="37">
        <v>43089</v>
      </c>
      <c r="B725" s="28">
        <v>43.587499999999999</v>
      </c>
      <c r="C725" s="28">
        <v>1177.6199999999999</v>
      </c>
      <c r="D725" s="38">
        <f t="shared" si="33"/>
        <v>462.89844788284427</v>
      </c>
      <c r="E725" s="40">
        <f t="shared" si="34"/>
        <v>-3.6387176955353766</v>
      </c>
      <c r="F725" s="40">
        <f t="shared" si="35"/>
        <v>3.6387176955353766</v>
      </c>
    </row>
    <row r="726" spans="1:6" x14ac:dyDescent="0.3">
      <c r="A726" s="37">
        <v>43088</v>
      </c>
      <c r="B726" s="28">
        <v>43.634999999999998</v>
      </c>
      <c r="C726" s="28">
        <v>1187.3800000000001</v>
      </c>
      <c r="D726" s="38">
        <f t="shared" si="33"/>
        <v>466.53716557837964</v>
      </c>
      <c r="E726" s="40">
        <f t="shared" si="34"/>
        <v>-1.4794233522584932</v>
      </c>
      <c r="F726" s="40">
        <f t="shared" si="35"/>
        <v>1.4794233522584932</v>
      </c>
    </row>
    <row r="727" spans="1:6" x14ac:dyDescent="0.3">
      <c r="A727" s="37">
        <v>43087</v>
      </c>
      <c r="B727" s="28">
        <v>44.104999999999997</v>
      </c>
      <c r="C727" s="28">
        <v>1190.58</v>
      </c>
      <c r="D727" s="38">
        <f t="shared" si="33"/>
        <v>468.01658893063814</v>
      </c>
      <c r="E727" s="40">
        <f t="shared" si="34"/>
        <v>4.6159913357433879</v>
      </c>
      <c r="F727" s="40">
        <f t="shared" si="35"/>
        <v>-4.6159913357433879</v>
      </c>
    </row>
    <row r="728" spans="1:6" x14ac:dyDescent="0.3">
      <c r="A728" s="37">
        <v>43084</v>
      </c>
      <c r="B728" s="28">
        <v>43.4925</v>
      </c>
      <c r="C728" s="28">
        <v>1179.1400000000001</v>
      </c>
      <c r="D728" s="38">
        <f t="shared" si="33"/>
        <v>463.40059759489475</v>
      </c>
      <c r="E728" s="40">
        <f t="shared" si="34"/>
        <v>2.0801238983182202</v>
      </c>
      <c r="F728" s="40">
        <f t="shared" si="35"/>
        <v>-2.0801238983182202</v>
      </c>
    </row>
    <row r="729" spans="1:6" x14ac:dyDescent="0.3">
      <c r="A729" s="37">
        <v>43083</v>
      </c>
      <c r="B729" s="28">
        <v>43.055</v>
      </c>
      <c r="C729" s="28">
        <v>1174.26</v>
      </c>
      <c r="D729" s="38">
        <f t="shared" si="33"/>
        <v>461.32047369657653</v>
      </c>
      <c r="E729" s="40">
        <f t="shared" si="34"/>
        <v>3.7377111173195772</v>
      </c>
      <c r="F729" s="40">
        <f t="shared" si="35"/>
        <v>-3.7377111173195772</v>
      </c>
    </row>
    <row r="730" spans="1:6" x14ac:dyDescent="0.3">
      <c r="A730" s="37">
        <v>43082</v>
      </c>
      <c r="B730" s="28">
        <v>43.067500000000003</v>
      </c>
      <c r="C730" s="28">
        <v>1164.1300000000001</v>
      </c>
      <c r="D730" s="38">
        <f t="shared" si="33"/>
        <v>457.58276257925695</v>
      </c>
      <c r="E730" s="40">
        <f t="shared" si="34"/>
        <v>-0.26145421697520987</v>
      </c>
      <c r="F730" s="40">
        <f t="shared" si="35"/>
        <v>0.26145421697520987</v>
      </c>
    </row>
    <row r="731" spans="1:6" x14ac:dyDescent="0.3">
      <c r="A731" s="37">
        <v>43081</v>
      </c>
      <c r="B731" s="28">
        <v>42.924999999999997</v>
      </c>
      <c r="C731" s="28">
        <v>1165.08</v>
      </c>
      <c r="D731" s="38">
        <f t="shared" si="33"/>
        <v>457.84421679623216</v>
      </c>
      <c r="E731" s="40">
        <f t="shared" si="34"/>
        <v>-1.572683336904845</v>
      </c>
      <c r="F731" s="40">
        <f t="shared" si="35"/>
        <v>1.572683336904845</v>
      </c>
    </row>
    <row r="732" spans="1:6" x14ac:dyDescent="0.3">
      <c r="A732" s="37">
        <v>43080</v>
      </c>
      <c r="B732" s="28">
        <v>43.167499999999997</v>
      </c>
      <c r="C732" s="28">
        <v>1168.92</v>
      </c>
      <c r="D732" s="38">
        <f t="shared" si="33"/>
        <v>459.41690013313701</v>
      </c>
      <c r="E732" s="40">
        <f t="shared" si="34"/>
        <v>3.0786393157567318</v>
      </c>
      <c r="F732" s="40">
        <f t="shared" si="35"/>
        <v>-3.0786393157567318</v>
      </c>
    </row>
    <row r="733" spans="1:6" x14ac:dyDescent="0.3">
      <c r="A733" s="37">
        <v>43077</v>
      </c>
      <c r="B733" s="28">
        <v>42.342500000000001</v>
      </c>
      <c r="C733" s="28">
        <v>1162</v>
      </c>
      <c r="D733" s="38">
        <f t="shared" si="33"/>
        <v>456.33826081738027</v>
      </c>
      <c r="E733" s="40">
        <f t="shared" si="34"/>
        <v>0.82503033574664641</v>
      </c>
      <c r="F733" s="40">
        <f t="shared" si="35"/>
        <v>-0.82503033574664641</v>
      </c>
    </row>
    <row r="734" spans="1:6" x14ac:dyDescent="0.3">
      <c r="A734" s="37">
        <v>43076</v>
      </c>
      <c r="B734" s="28">
        <v>42.33</v>
      </c>
      <c r="C734" s="28">
        <v>1159.79</v>
      </c>
      <c r="D734" s="38">
        <f t="shared" si="33"/>
        <v>455.51323048163363</v>
      </c>
      <c r="E734" s="40">
        <f t="shared" si="34"/>
        <v>2.7998001578768026</v>
      </c>
      <c r="F734" s="40">
        <f t="shared" si="35"/>
        <v>-2.7998001578768026</v>
      </c>
    </row>
    <row r="735" spans="1:6" x14ac:dyDescent="0.3">
      <c r="A735" s="37">
        <v>43075</v>
      </c>
      <c r="B735" s="28">
        <v>42.252499999999998</v>
      </c>
      <c r="C735" s="28">
        <v>1152.3499999999999</v>
      </c>
      <c r="D735" s="38">
        <f t="shared" si="33"/>
        <v>452.71343032375682</v>
      </c>
      <c r="E735" s="40">
        <f t="shared" si="34"/>
        <v>3.8866640715488074</v>
      </c>
      <c r="F735" s="40">
        <f t="shared" si="35"/>
        <v>-3.8866640715488074</v>
      </c>
    </row>
    <row r="736" spans="1:6" x14ac:dyDescent="0.3">
      <c r="A736" s="37">
        <v>43074</v>
      </c>
      <c r="B736" s="28">
        <v>42.41</v>
      </c>
      <c r="C736" s="28">
        <v>1141.57</v>
      </c>
      <c r="D736" s="38">
        <f t="shared" si="33"/>
        <v>448.82676625220802</v>
      </c>
      <c r="E736" s="40">
        <f t="shared" si="34"/>
        <v>2.7923014206228913</v>
      </c>
      <c r="F736" s="40">
        <f t="shared" si="35"/>
        <v>-2.7923014206228913</v>
      </c>
    </row>
    <row r="737" spans="1:6" x14ac:dyDescent="0.3">
      <c r="A737" s="37">
        <v>43073</v>
      </c>
      <c r="B737" s="28">
        <v>42.45</v>
      </c>
      <c r="C737" s="28">
        <v>1133.95</v>
      </c>
      <c r="D737" s="38">
        <f t="shared" si="33"/>
        <v>446.03446483158513</v>
      </c>
      <c r="E737" s="40">
        <f t="shared" si="34"/>
        <v>-10.697913335737155</v>
      </c>
      <c r="F737" s="40">
        <f t="shared" si="35"/>
        <v>10.697913335737155</v>
      </c>
    </row>
    <row r="738" spans="1:6" x14ac:dyDescent="0.3">
      <c r="A738" s="37">
        <v>43070</v>
      </c>
      <c r="B738" s="28">
        <v>42.762500000000003</v>
      </c>
      <c r="C738" s="28">
        <v>1162.3499999999999</v>
      </c>
      <c r="D738" s="38">
        <f t="shared" si="33"/>
        <v>456.73237816732228</v>
      </c>
      <c r="E738" s="40">
        <f t="shared" si="34"/>
        <v>-5.4504804403193816</v>
      </c>
      <c r="F738" s="40">
        <f t="shared" si="35"/>
        <v>5.4504804403193816</v>
      </c>
    </row>
    <row r="739" spans="1:6" x14ac:dyDescent="0.3">
      <c r="A739" s="37">
        <v>43069</v>
      </c>
      <c r="B739" s="28">
        <v>42.962499999999999</v>
      </c>
      <c r="C739" s="28">
        <v>1176.75</v>
      </c>
      <c r="D739" s="38">
        <f t="shared" si="33"/>
        <v>462.18285860764166</v>
      </c>
      <c r="E739" s="40">
        <f t="shared" si="34"/>
        <v>6.0971850391024418</v>
      </c>
      <c r="F739" s="40">
        <f t="shared" si="35"/>
        <v>-6.0971850391024418</v>
      </c>
    </row>
    <row r="740" spans="1:6" x14ac:dyDescent="0.3">
      <c r="A740" s="37">
        <v>43068</v>
      </c>
      <c r="B740" s="28">
        <v>42.37</v>
      </c>
      <c r="C740" s="28">
        <v>1161.27</v>
      </c>
      <c r="D740" s="38">
        <f t="shared" si="33"/>
        <v>456.08567356853922</v>
      </c>
      <c r="E740" s="40">
        <f t="shared" si="34"/>
        <v>-12.519734256361744</v>
      </c>
      <c r="F740" s="40">
        <f t="shared" si="35"/>
        <v>12.519734256361744</v>
      </c>
    </row>
    <row r="741" spans="1:6" x14ac:dyDescent="0.3">
      <c r="A741" s="37">
        <v>43067</v>
      </c>
      <c r="B741" s="28">
        <v>43.267499999999998</v>
      </c>
      <c r="C741" s="28">
        <v>1193.5999999999999</v>
      </c>
      <c r="D741" s="38">
        <f t="shared" si="33"/>
        <v>468.60540782490096</v>
      </c>
      <c r="E741" s="40">
        <f t="shared" si="34"/>
        <v>-0.98526048377675579</v>
      </c>
      <c r="F741" s="40">
        <f t="shared" si="35"/>
        <v>0.98526048377675579</v>
      </c>
    </row>
    <row r="742" spans="1:6" x14ac:dyDescent="0.3">
      <c r="A742" s="37">
        <v>43066</v>
      </c>
      <c r="B742" s="28">
        <v>43.522500000000001</v>
      </c>
      <c r="C742" s="28">
        <v>1195.83</v>
      </c>
      <c r="D742" s="38">
        <f t="shared" si="33"/>
        <v>469.59066830867772</v>
      </c>
      <c r="E742" s="40">
        <f t="shared" si="34"/>
        <v>3.4960090440287104</v>
      </c>
      <c r="F742" s="40">
        <f t="shared" si="35"/>
        <v>-3.4960090440287104</v>
      </c>
    </row>
    <row r="743" spans="1:6" x14ac:dyDescent="0.3">
      <c r="A743" s="37">
        <v>43063</v>
      </c>
      <c r="B743" s="28">
        <v>43.7425</v>
      </c>
      <c r="C743" s="28">
        <v>1186</v>
      </c>
      <c r="D743" s="38">
        <f t="shared" si="33"/>
        <v>466.09465926464901</v>
      </c>
      <c r="E743" s="40">
        <f t="shared" si="34"/>
        <v>11.034979587184978</v>
      </c>
      <c r="F743" s="40">
        <f t="shared" si="35"/>
        <v>-11.034979587184978</v>
      </c>
    </row>
    <row r="744" spans="1:6" x14ac:dyDescent="0.3">
      <c r="A744" s="37">
        <v>43062</v>
      </c>
      <c r="B744" s="28">
        <v>43.74</v>
      </c>
      <c r="C744" s="28">
        <v>1156.1600000000001</v>
      </c>
      <c r="D744" s="38">
        <f t="shared" si="33"/>
        <v>455.05967967746403</v>
      </c>
      <c r="E744" s="40">
        <f t="shared" si="34"/>
        <v>0</v>
      </c>
      <c r="F744" s="40">
        <f t="shared" si="35"/>
        <v>0</v>
      </c>
    </row>
    <row r="745" spans="1:6" x14ac:dyDescent="0.3">
      <c r="A745" s="37">
        <v>43061</v>
      </c>
      <c r="B745" s="28">
        <v>43.74</v>
      </c>
      <c r="C745" s="28">
        <v>1156.1600000000001</v>
      </c>
      <c r="D745" s="38">
        <f t="shared" si="33"/>
        <v>455.05967967746403</v>
      </c>
      <c r="E745" s="40">
        <f t="shared" si="34"/>
        <v>6.4505310098435302</v>
      </c>
      <c r="F745" s="40">
        <f t="shared" si="35"/>
        <v>-6.4505310098435302</v>
      </c>
    </row>
    <row r="746" spans="1:6" x14ac:dyDescent="0.3">
      <c r="A746" s="37">
        <v>43060</v>
      </c>
      <c r="B746" s="28">
        <v>43.284999999999997</v>
      </c>
      <c r="C746" s="28">
        <v>1139.49</v>
      </c>
      <c r="D746" s="38">
        <f t="shared" si="33"/>
        <v>448.6091486676205</v>
      </c>
      <c r="E746" s="40">
        <f t="shared" si="34"/>
        <v>5.371229060250414</v>
      </c>
      <c r="F746" s="40">
        <f t="shared" si="35"/>
        <v>-5.371229060250414</v>
      </c>
    </row>
    <row r="747" spans="1:6" x14ac:dyDescent="0.3">
      <c r="A747" s="37">
        <v>43059</v>
      </c>
      <c r="B747" s="28">
        <v>42.494999999999997</v>
      </c>
      <c r="C747" s="28">
        <v>1126.31</v>
      </c>
      <c r="D747" s="38">
        <f t="shared" si="33"/>
        <v>443.23791960737009</v>
      </c>
      <c r="E747" s="40">
        <f t="shared" si="34"/>
        <v>-1.3468006868469615</v>
      </c>
      <c r="F747" s="40">
        <f t="shared" si="35"/>
        <v>1.3468006868469615</v>
      </c>
    </row>
    <row r="748" spans="1:6" x14ac:dyDescent="0.3">
      <c r="A748" s="37">
        <v>43056</v>
      </c>
      <c r="B748" s="28">
        <v>42.537500000000001</v>
      </c>
      <c r="C748" s="28">
        <v>1129.8800000000001</v>
      </c>
      <c r="D748" s="38">
        <f t="shared" si="33"/>
        <v>444.58472029421705</v>
      </c>
      <c r="E748" s="40">
        <f t="shared" si="34"/>
        <v>-2.8895472505766975</v>
      </c>
      <c r="F748" s="40">
        <f t="shared" si="35"/>
        <v>2.8895472505766975</v>
      </c>
    </row>
    <row r="749" spans="1:6" x14ac:dyDescent="0.3">
      <c r="A749" s="37">
        <v>43055</v>
      </c>
      <c r="B749" s="28">
        <v>42.774999999999999</v>
      </c>
      <c r="C749" s="28">
        <v>1137.29</v>
      </c>
      <c r="D749" s="38">
        <f t="shared" si="33"/>
        <v>447.47426754479375</v>
      </c>
      <c r="E749" s="40">
        <f t="shared" si="34"/>
        <v>4.2376478904945429</v>
      </c>
      <c r="F749" s="40">
        <f t="shared" si="35"/>
        <v>-4.2376478904945429</v>
      </c>
    </row>
    <row r="750" spans="1:6" x14ac:dyDescent="0.3">
      <c r="A750" s="37">
        <v>43054</v>
      </c>
      <c r="B750" s="28">
        <v>42.27</v>
      </c>
      <c r="C750" s="28">
        <v>1126.69</v>
      </c>
      <c r="D750" s="38">
        <f t="shared" si="33"/>
        <v>443.2366196542992</v>
      </c>
      <c r="E750" s="40">
        <f t="shared" si="34"/>
        <v>-4.109074297215443</v>
      </c>
      <c r="F750" s="40">
        <f t="shared" si="35"/>
        <v>4.109074297215443</v>
      </c>
    </row>
    <row r="751" spans="1:6" x14ac:dyDescent="0.3">
      <c r="A751" s="37">
        <v>43053</v>
      </c>
      <c r="B751" s="28">
        <v>42.835000000000001</v>
      </c>
      <c r="C751" s="28">
        <v>1136.8399999999999</v>
      </c>
      <c r="D751" s="38">
        <f t="shared" si="33"/>
        <v>447.34569395151465</v>
      </c>
      <c r="E751" s="40">
        <f t="shared" si="34"/>
        <v>2.4216109765322358</v>
      </c>
      <c r="F751" s="40">
        <f t="shared" si="35"/>
        <v>-2.4216109765322358</v>
      </c>
    </row>
    <row r="752" spans="1:6" x14ac:dyDescent="0.3">
      <c r="A752" s="37">
        <v>43052</v>
      </c>
      <c r="B752" s="28">
        <v>43.4925</v>
      </c>
      <c r="C752" s="28">
        <v>1129.17</v>
      </c>
      <c r="D752" s="38">
        <f t="shared" si="33"/>
        <v>444.92408297498241</v>
      </c>
      <c r="E752" s="40">
        <f t="shared" si="34"/>
        <v>1.3021598140194897</v>
      </c>
      <c r="F752" s="40">
        <f t="shared" si="35"/>
        <v>-1.3021598140194897</v>
      </c>
    </row>
    <row r="753" spans="1:6" x14ac:dyDescent="0.3">
      <c r="A753" s="37">
        <v>43049</v>
      </c>
      <c r="B753" s="28">
        <v>43.667499999999997</v>
      </c>
      <c r="C753" s="28">
        <v>1125.3499999999999</v>
      </c>
      <c r="D753" s="38">
        <f t="shared" si="33"/>
        <v>443.62192316096292</v>
      </c>
      <c r="E753" s="40">
        <f t="shared" si="34"/>
        <v>-1.5883130796627825</v>
      </c>
      <c r="F753" s="40">
        <f t="shared" si="35"/>
        <v>1.5883130796627825</v>
      </c>
    </row>
    <row r="754" spans="1:6" x14ac:dyDescent="0.3">
      <c r="A754" s="37">
        <v>43048</v>
      </c>
      <c r="B754" s="28">
        <v>43.97</v>
      </c>
      <c r="C754" s="28">
        <v>1129.1300000000001</v>
      </c>
      <c r="D754" s="38">
        <f t="shared" si="33"/>
        <v>445.2102362406257</v>
      </c>
      <c r="E754" s="40">
        <f t="shared" si="34"/>
        <v>-1.4432928458851393</v>
      </c>
      <c r="F754" s="40">
        <f t="shared" si="35"/>
        <v>1.4432928458851393</v>
      </c>
    </row>
    <row r="755" spans="1:6" x14ac:dyDescent="0.3">
      <c r="A755" s="37">
        <v>43047</v>
      </c>
      <c r="B755" s="28">
        <v>44.06</v>
      </c>
      <c r="C755" s="28">
        <v>1132.8800000000001</v>
      </c>
      <c r="D755" s="38">
        <f t="shared" si="33"/>
        <v>446.65352908651084</v>
      </c>
      <c r="E755" s="40">
        <f t="shared" si="34"/>
        <v>3.8156069238089003</v>
      </c>
      <c r="F755" s="40">
        <f t="shared" si="35"/>
        <v>-3.8156069238089003</v>
      </c>
    </row>
    <row r="756" spans="1:6" x14ac:dyDescent="0.3">
      <c r="A756" s="37">
        <v>43046</v>
      </c>
      <c r="B756" s="28">
        <v>43.702500000000001</v>
      </c>
      <c r="C756" s="28">
        <v>1123.17</v>
      </c>
      <c r="D756" s="38">
        <f t="shared" si="33"/>
        <v>442.83792216270194</v>
      </c>
      <c r="E756" s="40">
        <f t="shared" si="34"/>
        <v>1.0163125805322011</v>
      </c>
      <c r="F756" s="40">
        <f t="shared" si="35"/>
        <v>-1.0163125805322011</v>
      </c>
    </row>
    <row r="757" spans="1:6" x14ac:dyDescent="0.3">
      <c r="A757" s="37">
        <v>43045</v>
      </c>
      <c r="B757" s="28">
        <v>43.5625</v>
      </c>
      <c r="C757" s="28">
        <v>1120.6600000000001</v>
      </c>
      <c r="D757" s="38">
        <f t="shared" si="33"/>
        <v>441.82160958216974</v>
      </c>
      <c r="E757" s="40">
        <f t="shared" si="34"/>
        <v>3.625687858919207</v>
      </c>
      <c r="F757" s="40">
        <f t="shared" si="35"/>
        <v>-3.625687858919207</v>
      </c>
    </row>
    <row r="758" spans="1:6" x14ac:dyDescent="0.3">
      <c r="A758" s="37">
        <v>43042</v>
      </c>
      <c r="B758" s="28">
        <v>43.125</v>
      </c>
      <c r="C758" s="28">
        <v>1111.5999999999999</v>
      </c>
      <c r="D758" s="38">
        <f t="shared" si="33"/>
        <v>438.19592172325054</v>
      </c>
      <c r="E758" s="40">
        <f t="shared" si="34"/>
        <v>7.1179892795422006</v>
      </c>
      <c r="F758" s="40">
        <f t="shared" si="35"/>
        <v>-7.1179892795422006</v>
      </c>
    </row>
    <row r="759" spans="1:6" x14ac:dyDescent="0.3">
      <c r="A759" s="37">
        <v>43041</v>
      </c>
      <c r="B759" s="28">
        <v>42.027500000000003</v>
      </c>
      <c r="C759" s="28">
        <v>1094.22</v>
      </c>
      <c r="D759" s="38">
        <f t="shared" si="33"/>
        <v>431.07793244370833</v>
      </c>
      <c r="E759" s="40">
        <f t="shared" si="34"/>
        <v>-3.3056296830787346</v>
      </c>
      <c r="F759" s="40">
        <f t="shared" si="35"/>
        <v>3.3056296830787346</v>
      </c>
    </row>
    <row r="760" spans="1:6" x14ac:dyDescent="0.3">
      <c r="A760" s="37">
        <v>43040</v>
      </c>
      <c r="B760" s="28">
        <v>41.722499999999997</v>
      </c>
      <c r="C760" s="28">
        <v>1103.68</v>
      </c>
      <c r="D760" s="38">
        <f t="shared" si="33"/>
        <v>434.38356212678707</v>
      </c>
      <c r="E760" s="40">
        <f t="shared" si="34"/>
        <v>-0.93036165266471471</v>
      </c>
      <c r="F760" s="40">
        <f t="shared" si="35"/>
        <v>0.93036165266471471</v>
      </c>
    </row>
    <row r="761" spans="1:6" x14ac:dyDescent="0.3">
      <c r="A761" s="37">
        <v>43039</v>
      </c>
      <c r="B761" s="28">
        <v>42.26</v>
      </c>
      <c r="C761" s="28">
        <v>1105.28</v>
      </c>
      <c r="D761" s="38">
        <f t="shared" si="33"/>
        <v>435.31392377945178</v>
      </c>
      <c r="E761" s="40">
        <f t="shared" si="34"/>
        <v>-1.6939756836594029</v>
      </c>
      <c r="F761" s="40">
        <f t="shared" si="35"/>
        <v>1.6939756836594029</v>
      </c>
    </row>
    <row r="762" spans="1:6" x14ac:dyDescent="0.3">
      <c r="A762" s="37">
        <v>43038</v>
      </c>
      <c r="B762" s="28">
        <v>41.68</v>
      </c>
      <c r="C762" s="28">
        <v>1110.8499999999999</v>
      </c>
      <c r="D762" s="38">
        <f t="shared" si="33"/>
        <v>437.00789946311119</v>
      </c>
      <c r="E762" s="40">
        <f t="shared" si="34"/>
        <v>4.23879863064559</v>
      </c>
      <c r="F762" s="40">
        <f t="shared" si="35"/>
        <v>-4.23879863064559</v>
      </c>
    </row>
    <row r="763" spans="1:6" x14ac:dyDescent="0.3">
      <c r="A763" s="37">
        <v>43035</v>
      </c>
      <c r="B763" s="28">
        <v>40.762500000000003</v>
      </c>
      <c r="C763" s="28">
        <v>1100.95</v>
      </c>
      <c r="D763" s="38">
        <f t="shared" si="33"/>
        <v>432.7691008324656</v>
      </c>
      <c r="E763" s="40">
        <f t="shared" si="34"/>
        <v>48.409231958945782</v>
      </c>
      <c r="F763" s="40">
        <f t="shared" si="35"/>
        <v>-48.409231958945782</v>
      </c>
    </row>
    <row r="764" spans="1:6" x14ac:dyDescent="0.3">
      <c r="A764" s="37">
        <v>43034</v>
      </c>
      <c r="B764" s="28">
        <v>39.352499999999999</v>
      </c>
      <c r="C764" s="28">
        <v>972.42989999999998</v>
      </c>
      <c r="D764" s="38">
        <f t="shared" si="33"/>
        <v>384.35986887351982</v>
      </c>
      <c r="E764" s="40">
        <f t="shared" si="34"/>
        <v>-1.9919064889677429E-2</v>
      </c>
      <c r="F764" s="40">
        <f t="shared" si="35"/>
        <v>1.9919064889677429E-2</v>
      </c>
    </row>
    <row r="765" spans="1:6" x14ac:dyDescent="0.3">
      <c r="A765" s="37">
        <v>43033</v>
      </c>
      <c r="B765" s="28">
        <v>39.102499999999999</v>
      </c>
      <c r="C765" s="28">
        <v>972.90989999999999</v>
      </c>
      <c r="D765" s="38">
        <f t="shared" si="33"/>
        <v>384.37978793840949</v>
      </c>
      <c r="E765" s="40">
        <f t="shared" si="34"/>
        <v>-1.2142766648309475</v>
      </c>
      <c r="F765" s="40">
        <f t="shared" si="35"/>
        <v>1.2142766648309475</v>
      </c>
    </row>
    <row r="766" spans="1:6" x14ac:dyDescent="0.3">
      <c r="A766" s="37">
        <v>43032</v>
      </c>
      <c r="B766" s="28">
        <v>39.274999999999999</v>
      </c>
      <c r="C766" s="28">
        <v>975.8999</v>
      </c>
      <c r="D766" s="38">
        <f t="shared" si="33"/>
        <v>385.59406460324044</v>
      </c>
      <c r="E766" s="40">
        <f t="shared" si="34"/>
        <v>3.6961162307497943</v>
      </c>
      <c r="F766" s="40">
        <f t="shared" si="35"/>
        <v>-3.6961162307497943</v>
      </c>
    </row>
    <row r="767" spans="1:6" x14ac:dyDescent="0.3">
      <c r="A767" s="37">
        <v>43031</v>
      </c>
      <c r="B767" s="28">
        <v>39.042499999999997</v>
      </c>
      <c r="C767" s="28">
        <v>966.3</v>
      </c>
      <c r="D767" s="38">
        <f t="shared" si="33"/>
        <v>381.89794837249065</v>
      </c>
      <c r="E767" s="40">
        <f t="shared" si="34"/>
        <v>-6.1541510885107868</v>
      </c>
      <c r="F767" s="40">
        <f t="shared" si="35"/>
        <v>6.1541510885107868</v>
      </c>
    </row>
    <row r="768" spans="1:6" x14ac:dyDescent="0.3">
      <c r="A768" s="37">
        <v>43028</v>
      </c>
      <c r="B768" s="28">
        <v>39.0625</v>
      </c>
      <c r="C768" s="28">
        <v>982.90989999999999</v>
      </c>
      <c r="D768" s="38">
        <f t="shared" si="33"/>
        <v>388.05209946100143</v>
      </c>
      <c r="E768" s="40">
        <f t="shared" si="34"/>
        <v>-1.3256151517599051</v>
      </c>
      <c r="F768" s="40">
        <f t="shared" si="35"/>
        <v>1.3256151517599051</v>
      </c>
    </row>
    <row r="769" spans="1:6" x14ac:dyDescent="0.3">
      <c r="A769" s="37">
        <v>43027</v>
      </c>
      <c r="B769" s="28">
        <v>38.994999999999997</v>
      </c>
      <c r="C769" s="28">
        <v>986.61009999999999</v>
      </c>
      <c r="D769" s="38">
        <f t="shared" si="33"/>
        <v>389.37771461276134</v>
      </c>
      <c r="E769" s="40">
        <f t="shared" si="34"/>
        <v>-4.4372720218854056</v>
      </c>
      <c r="F769" s="40">
        <f t="shared" si="35"/>
        <v>4.4372720218854056</v>
      </c>
    </row>
    <row r="770" spans="1:6" x14ac:dyDescent="0.3">
      <c r="A770" s="37">
        <v>43026</v>
      </c>
      <c r="B770" s="28">
        <v>39.94</v>
      </c>
      <c r="C770" s="28">
        <v>997</v>
      </c>
      <c r="D770" s="38">
        <f t="shared" ref="D770:D833" si="36">B770*$I$1+C770*$I$2</f>
        <v>393.81498663464674</v>
      </c>
      <c r="E770" s="40">
        <f t="shared" ref="E770:E833" si="37">D770-D771</f>
        <v>-4.5969624973884038</v>
      </c>
      <c r="F770" s="40">
        <f t="shared" ref="F770:F833" si="38">-E770</f>
        <v>4.5969624973884038</v>
      </c>
    </row>
    <row r="771" spans="1:6" x14ac:dyDescent="0.3">
      <c r="A771" s="37">
        <v>43025</v>
      </c>
      <c r="B771" s="28">
        <v>40.1175</v>
      </c>
      <c r="C771" s="28">
        <v>1009.13</v>
      </c>
      <c r="D771" s="38">
        <f t="shared" si="36"/>
        <v>398.41194913203515</v>
      </c>
      <c r="E771" s="40">
        <f t="shared" si="37"/>
        <v>1.1245700396860911</v>
      </c>
      <c r="F771" s="40">
        <f t="shared" si="38"/>
        <v>-1.1245700396860911</v>
      </c>
    </row>
    <row r="772" spans="1:6" x14ac:dyDescent="0.3">
      <c r="A772" s="37">
        <v>43024</v>
      </c>
      <c r="B772" s="28">
        <v>39.97</v>
      </c>
      <c r="C772" s="28">
        <v>1006.34</v>
      </c>
      <c r="D772" s="38">
        <f t="shared" si="36"/>
        <v>397.28737909234906</v>
      </c>
      <c r="E772" s="40">
        <f t="shared" si="37"/>
        <v>1.7125113647151693</v>
      </c>
      <c r="F772" s="40">
        <f t="shared" si="38"/>
        <v>-1.7125113647151693</v>
      </c>
    </row>
    <row r="773" spans="1:6" x14ac:dyDescent="0.3">
      <c r="A773" s="37">
        <v>43021</v>
      </c>
      <c r="B773" s="28">
        <v>39.247500000000002</v>
      </c>
      <c r="C773" s="28">
        <v>1002.94</v>
      </c>
      <c r="D773" s="38">
        <f t="shared" si="36"/>
        <v>395.57486772763389</v>
      </c>
      <c r="E773" s="40">
        <f t="shared" si="37"/>
        <v>0.89918815324392654</v>
      </c>
      <c r="F773" s="40">
        <f t="shared" si="38"/>
        <v>-0.89918815324392654</v>
      </c>
    </row>
    <row r="774" spans="1:6" x14ac:dyDescent="0.3">
      <c r="A774" s="37">
        <v>43020</v>
      </c>
      <c r="B774" s="28">
        <v>39</v>
      </c>
      <c r="C774" s="28">
        <v>1000.93</v>
      </c>
      <c r="D774" s="38">
        <f t="shared" si="36"/>
        <v>394.67567957438996</v>
      </c>
      <c r="E774" s="40">
        <f t="shared" si="37"/>
        <v>2.1059711318054042</v>
      </c>
      <c r="F774" s="40">
        <f t="shared" si="38"/>
        <v>-2.1059711318054042</v>
      </c>
    </row>
    <row r="775" spans="1:6" x14ac:dyDescent="0.3">
      <c r="A775" s="37">
        <v>43019</v>
      </c>
      <c r="B775" s="28">
        <v>39.137500000000003</v>
      </c>
      <c r="C775" s="28">
        <v>995</v>
      </c>
      <c r="D775" s="38">
        <f t="shared" si="36"/>
        <v>392.56970844258456</v>
      </c>
      <c r="E775" s="40">
        <f t="shared" si="37"/>
        <v>2.986481997390058</v>
      </c>
      <c r="F775" s="40">
        <f t="shared" si="38"/>
        <v>-2.986481997390058</v>
      </c>
    </row>
    <row r="776" spans="1:6" x14ac:dyDescent="0.3">
      <c r="A776" s="37">
        <v>43018</v>
      </c>
      <c r="B776" s="28">
        <v>38.975000000000001</v>
      </c>
      <c r="C776" s="28">
        <v>987.2</v>
      </c>
      <c r="D776" s="38">
        <f t="shared" si="36"/>
        <v>389.5832264451945</v>
      </c>
      <c r="E776" s="40">
        <f t="shared" si="37"/>
        <v>-1.3919069067193846</v>
      </c>
      <c r="F776" s="40">
        <f t="shared" si="38"/>
        <v>1.3919069067193846</v>
      </c>
    </row>
    <row r="777" spans="1:6" x14ac:dyDescent="0.3">
      <c r="A777" s="37">
        <v>43017</v>
      </c>
      <c r="B777" s="28">
        <v>38.96</v>
      </c>
      <c r="C777" s="28">
        <v>990.99</v>
      </c>
      <c r="D777" s="38">
        <f t="shared" si="36"/>
        <v>390.97513335191388</v>
      </c>
      <c r="E777" s="40">
        <f t="shared" si="37"/>
        <v>0.60639700798327567</v>
      </c>
      <c r="F777" s="40">
        <f t="shared" si="38"/>
        <v>-0.60639700798327567</v>
      </c>
    </row>
    <row r="778" spans="1:6" x14ac:dyDescent="0.3">
      <c r="A778" s="37">
        <v>43014</v>
      </c>
      <c r="B778" s="28">
        <v>38.825000000000003</v>
      </c>
      <c r="C778" s="28">
        <v>989.58010000000002</v>
      </c>
      <c r="D778" s="38">
        <f t="shared" si="36"/>
        <v>390.36873634393061</v>
      </c>
      <c r="E778" s="40">
        <f t="shared" si="37"/>
        <v>3.2137556375982399</v>
      </c>
      <c r="F778" s="40">
        <f t="shared" si="38"/>
        <v>-3.2137556375982399</v>
      </c>
    </row>
    <row r="779" spans="1:6" x14ac:dyDescent="0.3">
      <c r="A779" s="37">
        <v>43013</v>
      </c>
      <c r="B779" s="28">
        <v>38.847499999999997</v>
      </c>
      <c r="C779" s="28">
        <v>980.8501</v>
      </c>
      <c r="D779" s="38">
        <f t="shared" si="36"/>
        <v>387.15498070633237</v>
      </c>
      <c r="E779" s="40">
        <f t="shared" si="37"/>
        <v>5.9951633393456518</v>
      </c>
      <c r="F779" s="40">
        <f t="shared" si="38"/>
        <v>-5.9951633393456518</v>
      </c>
    </row>
    <row r="780" spans="1:6" x14ac:dyDescent="0.3">
      <c r="A780" s="37">
        <v>43012</v>
      </c>
      <c r="B780" s="28">
        <v>38.369999999999997</v>
      </c>
      <c r="C780" s="28">
        <v>965.45</v>
      </c>
      <c r="D780" s="38">
        <f t="shared" si="36"/>
        <v>381.15981736698672</v>
      </c>
      <c r="E780" s="40">
        <f t="shared" si="37"/>
        <v>2.9298314604720304</v>
      </c>
      <c r="F780" s="40">
        <f t="shared" si="38"/>
        <v>-2.9298314604720304</v>
      </c>
    </row>
    <row r="781" spans="1:6" x14ac:dyDescent="0.3">
      <c r="A781" s="37">
        <v>43011</v>
      </c>
      <c r="B781" s="28">
        <v>38.619999999999997</v>
      </c>
      <c r="C781" s="28">
        <v>957.1001</v>
      </c>
      <c r="D781" s="38">
        <f t="shared" si="36"/>
        <v>378.22998590651468</v>
      </c>
      <c r="E781" s="40">
        <f t="shared" si="37"/>
        <v>-0.66714151393898646</v>
      </c>
      <c r="F781" s="40">
        <f t="shared" si="38"/>
        <v>0.66714151393898646</v>
      </c>
    </row>
    <row r="782" spans="1:6" x14ac:dyDescent="0.3">
      <c r="A782" s="37">
        <v>43010</v>
      </c>
      <c r="B782" s="28">
        <v>38.452500000000001</v>
      </c>
      <c r="C782" s="28">
        <v>959.18989999999997</v>
      </c>
      <c r="D782" s="38">
        <f t="shared" si="36"/>
        <v>378.89712742045367</v>
      </c>
      <c r="E782" s="40">
        <f t="shared" si="37"/>
        <v>-0.84758278965159661</v>
      </c>
      <c r="F782" s="40">
        <f t="shared" si="38"/>
        <v>0.84758278965159661</v>
      </c>
    </row>
    <row r="783" spans="1:6" x14ac:dyDescent="0.3">
      <c r="A783" s="37">
        <v>43007</v>
      </c>
      <c r="B783" s="28">
        <v>38.53</v>
      </c>
      <c r="C783" s="28">
        <v>961.3501</v>
      </c>
      <c r="D783" s="38">
        <f t="shared" si="36"/>
        <v>379.74471021010527</v>
      </c>
      <c r="E783" s="40">
        <f t="shared" si="37"/>
        <v>1.9626991114930661</v>
      </c>
      <c r="F783" s="40">
        <f t="shared" si="38"/>
        <v>-1.9626991114930661</v>
      </c>
    </row>
    <row r="784" spans="1:6" x14ac:dyDescent="0.3">
      <c r="A784" s="37">
        <v>43006</v>
      </c>
      <c r="B784" s="28">
        <v>38.32</v>
      </c>
      <c r="C784" s="28">
        <v>956.3999</v>
      </c>
      <c r="D784" s="38">
        <f t="shared" si="36"/>
        <v>377.7820110986122</v>
      </c>
      <c r="E784" s="40">
        <f t="shared" si="37"/>
        <v>1.8949715382714203</v>
      </c>
      <c r="F784" s="40">
        <f t="shared" si="38"/>
        <v>-1.8949715382714203</v>
      </c>
    </row>
    <row r="785" spans="1:6" x14ac:dyDescent="0.3">
      <c r="A785" s="37">
        <v>43005</v>
      </c>
      <c r="B785" s="28">
        <v>38.557499999999997</v>
      </c>
      <c r="C785" s="28">
        <v>950.87009999999998</v>
      </c>
      <c r="D785" s="38">
        <f t="shared" si="36"/>
        <v>375.88703956034078</v>
      </c>
      <c r="E785" s="40">
        <f t="shared" si="37"/>
        <v>4.7086013438542409</v>
      </c>
      <c r="F785" s="40">
        <f t="shared" si="38"/>
        <v>-4.7086013438542409</v>
      </c>
    </row>
    <row r="786" spans="1:6" x14ac:dyDescent="0.3">
      <c r="A786" s="37">
        <v>43004</v>
      </c>
      <c r="B786" s="28">
        <v>38.284999999999997</v>
      </c>
      <c r="C786" s="28">
        <v>938.6001</v>
      </c>
      <c r="D786" s="38">
        <f t="shared" si="36"/>
        <v>371.17843821648654</v>
      </c>
      <c r="E786" s="40">
        <f t="shared" si="37"/>
        <v>-3.1882588805842715E-2</v>
      </c>
      <c r="F786" s="40">
        <f t="shared" si="38"/>
        <v>3.1882588805842715E-2</v>
      </c>
    </row>
    <row r="787" spans="1:6" x14ac:dyDescent="0.3">
      <c r="A787" s="37">
        <v>43003</v>
      </c>
      <c r="B787" s="28">
        <v>37.637500000000003</v>
      </c>
      <c r="C787" s="28">
        <v>939.79</v>
      </c>
      <c r="D787" s="38">
        <f t="shared" si="36"/>
        <v>371.21032080529238</v>
      </c>
      <c r="E787" s="40">
        <f t="shared" si="37"/>
        <v>-5.8720753268891031</v>
      </c>
      <c r="F787" s="40">
        <f t="shared" si="38"/>
        <v>5.8720753268891031</v>
      </c>
    </row>
    <row r="788" spans="1:6" x14ac:dyDescent="0.3">
      <c r="A788" s="37">
        <v>43000</v>
      </c>
      <c r="B788" s="28">
        <v>37.972499999999997</v>
      </c>
      <c r="C788" s="28">
        <v>955.1001</v>
      </c>
      <c r="D788" s="38">
        <f t="shared" si="36"/>
        <v>377.08239613218149</v>
      </c>
      <c r="E788" s="40">
        <f t="shared" si="37"/>
        <v>-3.7674019678761397</v>
      </c>
      <c r="F788" s="40">
        <f t="shared" si="38"/>
        <v>3.7674019678761397</v>
      </c>
    </row>
    <row r="789" spans="1:6" x14ac:dyDescent="0.3">
      <c r="A789" s="37">
        <v>42999</v>
      </c>
      <c r="B789" s="28">
        <v>38.347499999999997</v>
      </c>
      <c r="C789" s="28">
        <v>964.6499</v>
      </c>
      <c r="D789" s="38">
        <f t="shared" si="36"/>
        <v>380.84979810005763</v>
      </c>
      <c r="E789" s="40">
        <f t="shared" si="37"/>
        <v>-3.5873813888847508</v>
      </c>
      <c r="F789" s="40">
        <f t="shared" si="38"/>
        <v>3.5873813888847508</v>
      </c>
    </row>
    <row r="790" spans="1:6" x14ac:dyDescent="0.3">
      <c r="A790" s="37">
        <v>42998</v>
      </c>
      <c r="B790" s="28">
        <v>39.017499999999998</v>
      </c>
      <c r="C790" s="28">
        <v>973.21</v>
      </c>
      <c r="D790" s="38">
        <f t="shared" si="36"/>
        <v>384.43717948894238</v>
      </c>
      <c r="E790" s="40">
        <f t="shared" si="37"/>
        <v>0.81951788167873474</v>
      </c>
      <c r="F790" s="40">
        <f t="shared" si="38"/>
        <v>-0.81951788167873474</v>
      </c>
    </row>
    <row r="791" spans="1:6" x14ac:dyDescent="0.3">
      <c r="A791" s="37">
        <v>42997</v>
      </c>
      <c r="B791" s="28">
        <v>39.682499999999997</v>
      </c>
      <c r="C791" s="28">
        <v>969.86009999999999</v>
      </c>
      <c r="D791" s="38">
        <f t="shared" si="36"/>
        <v>383.61766160726364</v>
      </c>
      <c r="E791" s="40">
        <f t="shared" si="37"/>
        <v>-1.5914991138802179</v>
      </c>
      <c r="F791" s="40">
        <f t="shared" si="38"/>
        <v>1.5914991138802179</v>
      </c>
    </row>
    <row r="792" spans="1:6" x14ac:dyDescent="0.3">
      <c r="A792" s="37">
        <v>42996</v>
      </c>
      <c r="B792" s="28">
        <v>39.667499999999997</v>
      </c>
      <c r="C792" s="28">
        <v>974.18989999999997</v>
      </c>
      <c r="D792" s="38">
        <f t="shared" si="36"/>
        <v>385.20916072114386</v>
      </c>
      <c r="E792" s="40">
        <f t="shared" si="37"/>
        <v>-4.8495639621739883</v>
      </c>
      <c r="F792" s="40">
        <f t="shared" si="38"/>
        <v>4.8495639621739883</v>
      </c>
    </row>
    <row r="793" spans="1:6" x14ac:dyDescent="0.3">
      <c r="A793" s="37">
        <v>42993</v>
      </c>
      <c r="B793" s="28">
        <v>39.97</v>
      </c>
      <c r="C793" s="28">
        <v>986.79</v>
      </c>
      <c r="D793" s="38">
        <f t="shared" si="36"/>
        <v>390.05872468331785</v>
      </c>
      <c r="E793" s="40">
        <f t="shared" si="37"/>
        <v>-1.7519574762436037</v>
      </c>
      <c r="F793" s="40">
        <f t="shared" si="38"/>
        <v>1.7519574762436037</v>
      </c>
    </row>
    <row r="794" spans="1:6" x14ac:dyDescent="0.3">
      <c r="A794" s="37">
        <v>42992</v>
      </c>
      <c r="B794" s="28">
        <v>39.57</v>
      </c>
      <c r="C794" s="28">
        <v>992.21</v>
      </c>
      <c r="D794" s="38">
        <f t="shared" si="36"/>
        <v>391.81068215956145</v>
      </c>
      <c r="E794" s="40">
        <f t="shared" si="37"/>
        <v>-2.948365207830534</v>
      </c>
      <c r="F794" s="40">
        <f t="shared" si="38"/>
        <v>2.948365207830534</v>
      </c>
    </row>
    <row r="795" spans="1:6" x14ac:dyDescent="0.3">
      <c r="A795" s="37">
        <v>42991</v>
      </c>
      <c r="B795" s="28">
        <v>39.912500000000001</v>
      </c>
      <c r="C795" s="28">
        <v>999.6001</v>
      </c>
      <c r="D795" s="38">
        <f t="shared" si="36"/>
        <v>394.75904736739199</v>
      </c>
      <c r="E795" s="40">
        <f t="shared" si="37"/>
        <v>6.102531508973982</v>
      </c>
      <c r="F795" s="40">
        <f t="shared" si="38"/>
        <v>-6.102531508973982</v>
      </c>
    </row>
    <row r="796" spans="1:6" x14ac:dyDescent="0.3">
      <c r="A796" s="37">
        <v>42990</v>
      </c>
      <c r="B796" s="28">
        <v>40.215000000000003</v>
      </c>
      <c r="C796" s="28">
        <v>982.58010000000002</v>
      </c>
      <c r="D796" s="38">
        <f t="shared" si="36"/>
        <v>388.656515858418</v>
      </c>
      <c r="E796" s="40">
        <f t="shared" si="37"/>
        <v>1.6074522220260974</v>
      </c>
      <c r="F796" s="40">
        <f t="shared" si="38"/>
        <v>-1.6074522220260974</v>
      </c>
    </row>
    <row r="797" spans="1:6" x14ac:dyDescent="0.3">
      <c r="A797" s="37">
        <v>42989</v>
      </c>
      <c r="B797" s="28">
        <v>40.375</v>
      </c>
      <c r="C797" s="28">
        <v>977.96</v>
      </c>
      <c r="D797" s="38">
        <f t="shared" si="36"/>
        <v>387.04906363639191</v>
      </c>
      <c r="E797" s="40">
        <f t="shared" si="37"/>
        <v>4.9114506649552823</v>
      </c>
      <c r="F797" s="40">
        <f t="shared" si="38"/>
        <v>-4.9114506649552823</v>
      </c>
    </row>
    <row r="798" spans="1:6" x14ac:dyDescent="0.3">
      <c r="A798" s="37">
        <v>42986</v>
      </c>
      <c r="B798" s="28">
        <v>39.657499999999999</v>
      </c>
      <c r="C798" s="28">
        <v>965.8999</v>
      </c>
      <c r="D798" s="38">
        <f t="shared" si="36"/>
        <v>382.13761297143662</v>
      </c>
      <c r="E798" s="40">
        <f t="shared" si="37"/>
        <v>-5.4319615305399225</v>
      </c>
      <c r="F798" s="40">
        <f t="shared" si="38"/>
        <v>5.4319615305399225</v>
      </c>
    </row>
    <row r="799" spans="1:6" x14ac:dyDescent="0.3">
      <c r="A799" s="37">
        <v>42985</v>
      </c>
      <c r="B799" s="28">
        <v>40.314999999999998</v>
      </c>
      <c r="C799" s="28">
        <v>979.47</v>
      </c>
      <c r="D799" s="38">
        <f t="shared" si="36"/>
        <v>387.56957450197655</v>
      </c>
      <c r="E799" s="40">
        <f t="shared" si="37"/>
        <v>4.2125922401464209</v>
      </c>
      <c r="F799" s="40">
        <f t="shared" si="38"/>
        <v>-4.2125922401464209</v>
      </c>
    </row>
    <row r="800" spans="1:6" x14ac:dyDescent="0.3">
      <c r="A800" s="37">
        <v>42984</v>
      </c>
      <c r="B800" s="28">
        <v>40.477499999999999</v>
      </c>
      <c r="C800" s="28">
        <v>967.8</v>
      </c>
      <c r="D800" s="38">
        <f t="shared" si="36"/>
        <v>383.35698226183013</v>
      </c>
      <c r="E800" s="40">
        <f t="shared" si="37"/>
        <v>0.90868738962825546</v>
      </c>
      <c r="F800" s="40">
        <f t="shared" si="38"/>
        <v>-0.90868738962825546</v>
      </c>
    </row>
    <row r="801" spans="1:6" x14ac:dyDescent="0.3">
      <c r="A801" s="37">
        <v>42983</v>
      </c>
      <c r="B801" s="28">
        <v>40.520000000000003</v>
      </c>
      <c r="C801" s="28">
        <v>965.27</v>
      </c>
      <c r="D801" s="38">
        <f t="shared" si="36"/>
        <v>382.44829487220187</v>
      </c>
      <c r="E801" s="40">
        <f t="shared" si="37"/>
        <v>-5.1097798942597024</v>
      </c>
      <c r="F801" s="40">
        <f t="shared" si="38"/>
        <v>5.1097798942597024</v>
      </c>
    </row>
    <row r="802" spans="1:6" x14ac:dyDescent="0.3">
      <c r="A802" s="37">
        <v>42982</v>
      </c>
      <c r="B802" s="28">
        <v>41.012500000000003</v>
      </c>
      <c r="C802" s="28">
        <v>978.25</v>
      </c>
      <c r="D802" s="38">
        <f t="shared" si="36"/>
        <v>387.55807476646157</v>
      </c>
      <c r="E802" s="40">
        <f t="shared" si="37"/>
        <v>0</v>
      </c>
      <c r="F802" s="40">
        <f t="shared" si="38"/>
        <v>0</v>
      </c>
    </row>
    <row r="803" spans="1:6" x14ac:dyDescent="0.3">
      <c r="A803" s="37">
        <v>42979</v>
      </c>
      <c r="B803" s="28">
        <v>41.012500000000003</v>
      </c>
      <c r="C803" s="28">
        <v>978.25</v>
      </c>
      <c r="D803" s="38">
        <f t="shared" si="36"/>
        <v>387.55807476646157</v>
      </c>
      <c r="E803" s="40">
        <f t="shared" si="37"/>
        <v>-0.86107641466890072</v>
      </c>
      <c r="F803" s="40">
        <f t="shared" si="38"/>
        <v>0.86107641466890072</v>
      </c>
    </row>
    <row r="804" spans="1:6" x14ac:dyDescent="0.3">
      <c r="A804" s="37">
        <v>42978</v>
      </c>
      <c r="B804" s="28">
        <v>41</v>
      </c>
      <c r="C804" s="28">
        <v>980.6001</v>
      </c>
      <c r="D804" s="38">
        <f t="shared" si="36"/>
        <v>388.41915118113047</v>
      </c>
      <c r="E804" s="40">
        <f t="shared" si="37"/>
        <v>4.91289066598614</v>
      </c>
      <c r="F804" s="40">
        <f t="shared" si="38"/>
        <v>-4.91289066598614</v>
      </c>
    </row>
    <row r="805" spans="1:6" x14ac:dyDescent="0.3">
      <c r="A805" s="37">
        <v>42977</v>
      </c>
      <c r="B805" s="28">
        <v>40.837499999999999</v>
      </c>
      <c r="C805" s="28">
        <v>967.59010000000001</v>
      </c>
      <c r="D805" s="38">
        <f t="shared" si="36"/>
        <v>383.50626051514433</v>
      </c>
      <c r="E805" s="40">
        <f t="shared" si="37"/>
        <v>5.0720737682453318</v>
      </c>
      <c r="F805" s="40">
        <f t="shared" si="38"/>
        <v>-5.0720737682453318</v>
      </c>
    </row>
    <row r="806" spans="1:6" x14ac:dyDescent="0.3">
      <c r="A806" s="37">
        <v>42976</v>
      </c>
      <c r="B806" s="28">
        <v>40.727499999999999</v>
      </c>
      <c r="C806" s="28">
        <v>954.06010000000003</v>
      </c>
      <c r="D806" s="38">
        <f t="shared" si="36"/>
        <v>378.434186746899</v>
      </c>
      <c r="E806" s="40">
        <f t="shared" si="37"/>
        <v>3.1997334387110072</v>
      </c>
      <c r="F806" s="40">
        <f t="shared" si="38"/>
        <v>-3.1997334387110072</v>
      </c>
    </row>
    <row r="807" spans="1:6" x14ac:dyDescent="0.3">
      <c r="A807" s="37">
        <v>42975</v>
      </c>
      <c r="B807" s="28">
        <v>40.3675</v>
      </c>
      <c r="C807" s="28">
        <v>946.02</v>
      </c>
      <c r="D807" s="38">
        <f t="shared" si="36"/>
        <v>375.23445330818799</v>
      </c>
      <c r="E807" s="40">
        <f t="shared" si="37"/>
        <v>0.53468639136718821</v>
      </c>
      <c r="F807" s="40">
        <f t="shared" si="38"/>
        <v>-0.53468639136718821</v>
      </c>
    </row>
    <row r="808" spans="1:6" x14ac:dyDescent="0.3">
      <c r="A808" s="37">
        <v>42972</v>
      </c>
      <c r="B808" s="28">
        <v>39.965000000000003</v>
      </c>
      <c r="C808" s="28">
        <v>945.26</v>
      </c>
      <c r="D808" s="38">
        <f t="shared" si="36"/>
        <v>374.69976691682081</v>
      </c>
      <c r="E808" s="40">
        <f t="shared" si="37"/>
        <v>-2.5655563542846949</v>
      </c>
      <c r="F808" s="40">
        <f t="shared" si="38"/>
        <v>2.5655563542846949</v>
      </c>
    </row>
    <row r="809" spans="1:6" x14ac:dyDescent="0.3">
      <c r="A809" s="37">
        <v>42971</v>
      </c>
      <c r="B809" s="28">
        <v>39.817500000000003</v>
      </c>
      <c r="C809" s="28">
        <v>952.45</v>
      </c>
      <c r="D809" s="38">
        <f t="shared" si="36"/>
        <v>377.2653232711055</v>
      </c>
      <c r="E809" s="40">
        <f t="shared" si="37"/>
        <v>-2.1639933919447571</v>
      </c>
      <c r="F809" s="40">
        <f t="shared" si="38"/>
        <v>2.1639933919447571</v>
      </c>
    </row>
    <row r="810" spans="1:6" x14ac:dyDescent="0.3">
      <c r="A810" s="37">
        <v>42970</v>
      </c>
      <c r="B810" s="28">
        <v>39.994999999999997</v>
      </c>
      <c r="C810" s="28">
        <v>958</v>
      </c>
      <c r="D810" s="38">
        <f t="shared" si="36"/>
        <v>379.42931666305026</v>
      </c>
      <c r="E810" s="40">
        <f t="shared" si="37"/>
        <v>-3.259244710761493</v>
      </c>
      <c r="F810" s="40">
        <f t="shared" si="38"/>
        <v>3.259244710761493</v>
      </c>
    </row>
    <row r="811" spans="1:6" x14ac:dyDescent="0.3">
      <c r="A811" s="37">
        <v>42969</v>
      </c>
      <c r="B811" s="28">
        <v>39.945</v>
      </c>
      <c r="C811" s="28">
        <v>966.8999</v>
      </c>
      <c r="D811" s="38">
        <f t="shared" si="36"/>
        <v>382.68856137381175</v>
      </c>
      <c r="E811" s="40">
        <f t="shared" si="37"/>
        <v>5.437223948013866</v>
      </c>
      <c r="F811" s="40">
        <f t="shared" si="38"/>
        <v>-5.437223948013866</v>
      </c>
    </row>
    <row r="812" spans="1:6" x14ac:dyDescent="0.3">
      <c r="A812" s="37">
        <v>42968</v>
      </c>
      <c r="B812" s="28">
        <v>39.302500000000002</v>
      </c>
      <c r="C812" s="28">
        <v>953.29</v>
      </c>
      <c r="D812" s="38">
        <f t="shared" si="36"/>
        <v>377.25133742579789</v>
      </c>
      <c r="E812" s="40">
        <f t="shared" si="37"/>
        <v>-1.9610090738684107</v>
      </c>
      <c r="F812" s="40">
        <f t="shared" si="38"/>
        <v>1.9610090738684107</v>
      </c>
    </row>
    <row r="813" spans="1:6" x14ac:dyDescent="0.3">
      <c r="A813" s="37">
        <v>42965</v>
      </c>
      <c r="B813" s="28">
        <v>39.375</v>
      </c>
      <c r="C813" s="28">
        <v>958.47</v>
      </c>
      <c r="D813" s="38">
        <f t="shared" si="36"/>
        <v>379.2123464996663</v>
      </c>
      <c r="E813" s="40">
        <f t="shared" si="37"/>
        <v>-0.83323878402012497</v>
      </c>
      <c r="F813" s="40">
        <f t="shared" si="38"/>
        <v>0.83323878402012497</v>
      </c>
    </row>
    <row r="814" spans="1:6" x14ac:dyDescent="0.3">
      <c r="A814" s="37">
        <v>42964</v>
      </c>
      <c r="B814" s="28">
        <v>39.465000000000003</v>
      </c>
      <c r="C814" s="28">
        <v>960.57010000000002</v>
      </c>
      <c r="D814" s="38">
        <f t="shared" si="36"/>
        <v>380.04558528368642</v>
      </c>
      <c r="E814" s="40">
        <f t="shared" si="37"/>
        <v>-6.9981277688582963</v>
      </c>
      <c r="F814" s="40">
        <f t="shared" si="38"/>
        <v>6.9981277688582963</v>
      </c>
    </row>
    <row r="815" spans="1:6" x14ac:dyDescent="0.3">
      <c r="A815" s="37">
        <v>42963</v>
      </c>
      <c r="B815" s="28">
        <v>40.237499999999997</v>
      </c>
      <c r="C815" s="28">
        <v>978.17989999999998</v>
      </c>
      <c r="D815" s="38">
        <f t="shared" si="36"/>
        <v>387.04371305254472</v>
      </c>
      <c r="E815" s="40">
        <f t="shared" si="37"/>
        <v>-1.7885220270667901</v>
      </c>
      <c r="F815" s="40">
        <f t="shared" si="38"/>
        <v>1.7885220270667901</v>
      </c>
    </row>
    <row r="816" spans="1:6" x14ac:dyDescent="0.3">
      <c r="A816" s="37">
        <v>42962</v>
      </c>
      <c r="B816" s="28">
        <v>40.4</v>
      </c>
      <c r="C816" s="28">
        <v>982.74</v>
      </c>
      <c r="D816" s="38">
        <f t="shared" si="36"/>
        <v>388.83223507961151</v>
      </c>
      <c r="E816" s="40">
        <f t="shared" si="37"/>
        <v>6.8672236674785836E-2</v>
      </c>
      <c r="F816" s="40">
        <f t="shared" si="38"/>
        <v>-6.8672236674785836E-2</v>
      </c>
    </row>
    <row r="817" spans="1:6" x14ac:dyDescent="0.3">
      <c r="A817" s="37">
        <v>42961</v>
      </c>
      <c r="B817" s="28">
        <v>39.962499999999999</v>
      </c>
      <c r="C817" s="28">
        <v>983.3</v>
      </c>
      <c r="D817" s="38">
        <f t="shared" si="36"/>
        <v>388.76356284293672</v>
      </c>
      <c r="E817" s="40">
        <f t="shared" si="37"/>
        <v>6.0343271746759797</v>
      </c>
      <c r="F817" s="40">
        <f t="shared" si="38"/>
        <v>-6.0343271746759797</v>
      </c>
    </row>
    <row r="818" spans="1:6" x14ac:dyDescent="0.3">
      <c r="A818" s="37">
        <v>42958</v>
      </c>
      <c r="B818" s="28">
        <v>39.369999999999997</v>
      </c>
      <c r="C818" s="28">
        <v>967.99</v>
      </c>
      <c r="D818" s="38">
        <f t="shared" si="36"/>
        <v>382.72923566826074</v>
      </c>
      <c r="E818" s="40">
        <f t="shared" si="37"/>
        <v>4.4335270482117153</v>
      </c>
      <c r="F818" s="40">
        <f t="shared" si="38"/>
        <v>-4.4335270482117153</v>
      </c>
    </row>
    <row r="819" spans="1:6" x14ac:dyDescent="0.3">
      <c r="A819" s="37">
        <v>42957</v>
      </c>
      <c r="B819" s="28">
        <v>38.83</v>
      </c>
      <c r="C819" s="28">
        <v>956.91989999999998</v>
      </c>
      <c r="D819" s="38">
        <f t="shared" si="36"/>
        <v>378.29570862004903</v>
      </c>
      <c r="E819" s="40">
        <f t="shared" si="37"/>
        <v>-10.181523934070242</v>
      </c>
      <c r="F819" s="40">
        <f t="shared" si="38"/>
        <v>10.181523934070242</v>
      </c>
    </row>
    <row r="820" spans="1:6" x14ac:dyDescent="0.3">
      <c r="A820" s="37">
        <v>42956</v>
      </c>
      <c r="B820" s="28">
        <v>40.265000000000001</v>
      </c>
      <c r="C820" s="28">
        <v>982.01</v>
      </c>
      <c r="D820" s="38">
        <f t="shared" si="36"/>
        <v>388.47723255411927</v>
      </c>
      <c r="E820" s="40">
        <f t="shared" si="37"/>
        <v>-2.7407855354663866</v>
      </c>
      <c r="F820" s="40">
        <f t="shared" si="38"/>
        <v>2.7407855354663866</v>
      </c>
    </row>
    <row r="821" spans="1:6" x14ac:dyDescent="0.3">
      <c r="A821" s="37">
        <v>42955</v>
      </c>
      <c r="B821" s="28">
        <v>40.020000000000003</v>
      </c>
      <c r="C821" s="28">
        <v>989.84010000000001</v>
      </c>
      <c r="D821" s="38">
        <f t="shared" si="36"/>
        <v>391.21801808958566</v>
      </c>
      <c r="E821" s="40">
        <f t="shared" si="37"/>
        <v>-0.69835703955857298</v>
      </c>
      <c r="F821" s="40">
        <f t="shared" si="38"/>
        <v>0.69835703955857298</v>
      </c>
    </row>
    <row r="822" spans="1:6" x14ac:dyDescent="0.3">
      <c r="A822" s="37">
        <v>42954</v>
      </c>
      <c r="B822" s="28">
        <v>39.702500000000001</v>
      </c>
      <c r="C822" s="28">
        <v>992.27</v>
      </c>
      <c r="D822" s="38">
        <f t="shared" si="36"/>
        <v>391.91637512914423</v>
      </c>
      <c r="E822" s="40">
        <f t="shared" si="37"/>
        <v>2.1154005317365545</v>
      </c>
      <c r="F822" s="40">
        <f t="shared" si="38"/>
        <v>-2.1154005317365545</v>
      </c>
    </row>
    <row r="823" spans="1:6" x14ac:dyDescent="0.3">
      <c r="A823" s="37">
        <v>42951</v>
      </c>
      <c r="B823" s="28">
        <v>39.097499999999997</v>
      </c>
      <c r="C823" s="28">
        <v>987.58010000000002</v>
      </c>
      <c r="D823" s="38">
        <f t="shared" si="36"/>
        <v>389.80097459740767</v>
      </c>
      <c r="E823" s="40">
        <f t="shared" si="37"/>
        <v>0.37331117580521322</v>
      </c>
      <c r="F823" s="40">
        <f t="shared" si="38"/>
        <v>-0.37331117580521322</v>
      </c>
    </row>
    <row r="824" spans="1:6" x14ac:dyDescent="0.3">
      <c r="A824" s="37">
        <v>42950</v>
      </c>
      <c r="B824" s="28">
        <v>38.892499999999998</v>
      </c>
      <c r="C824" s="28">
        <v>986.91989999999998</v>
      </c>
      <c r="D824" s="38">
        <f t="shared" si="36"/>
        <v>389.42766342160246</v>
      </c>
      <c r="E824" s="40">
        <f t="shared" si="37"/>
        <v>-3.5640490124534381</v>
      </c>
      <c r="F824" s="40">
        <f t="shared" si="38"/>
        <v>3.5640490124534381</v>
      </c>
    </row>
    <row r="825" spans="1:6" x14ac:dyDescent="0.3">
      <c r="A825" s="37">
        <v>42949</v>
      </c>
      <c r="B825" s="28">
        <v>39.284999999999997</v>
      </c>
      <c r="C825" s="28">
        <v>995.88990000000001</v>
      </c>
      <c r="D825" s="38">
        <f t="shared" si="36"/>
        <v>392.9917124340559</v>
      </c>
      <c r="E825" s="40">
        <f t="shared" si="37"/>
        <v>1.0061886822139741</v>
      </c>
      <c r="F825" s="40">
        <f t="shared" si="38"/>
        <v>-1.0061886822139741</v>
      </c>
    </row>
    <row r="826" spans="1:6" x14ac:dyDescent="0.3">
      <c r="A826" s="37">
        <v>42948</v>
      </c>
      <c r="B826" s="28">
        <v>37.512500000000003</v>
      </c>
      <c r="C826" s="28">
        <v>996.18989999999997</v>
      </c>
      <c r="D826" s="38">
        <f t="shared" si="36"/>
        <v>391.98552375184192</v>
      </c>
      <c r="E826" s="40">
        <f t="shared" si="37"/>
        <v>3.3175603457560214</v>
      </c>
      <c r="F826" s="40">
        <f t="shared" si="38"/>
        <v>-3.3175603457560214</v>
      </c>
    </row>
    <row r="827" spans="1:6" x14ac:dyDescent="0.3">
      <c r="A827" s="37">
        <v>42947</v>
      </c>
      <c r="B827" s="28">
        <v>37.182499999999997</v>
      </c>
      <c r="C827" s="28">
        <v>987.78</v>
      </c>
      <c r="D827" s="38">
        <f t="shared" si="36"/>
        <v>388.6679634060859</v>
      </c>
      <c r="E827" s="40">
        <f t="shared" si="37"/>
        <v>-12.049526867601287</v>
      </c>
      <c r="F827" s="40">
        <f t="shared" si="38"/>
        <v>12.049526867601287</v>
      </c>
    </row>
    <row r="828" spans="1:6" x14ac:dyDescent="0.3">
      <c r="A828" s="37">
        <v>42944</v>
      </c>
      <c r="B828" s="28">
        <v>37.375</v>
      </c>
      <c r="C828" s="28">
        <v>1020.04</v>
      </c>
      <c r="D828" s="38">
        <f t="shared" si="36"/>
        <v>400.71749027368719</v>
      </c>
      <c r="E828" s="40">
        <f t="shared" si="37"/>
        <v>-9.765781331972164</v>
      </c>
      <c r="F828" s="40">
        <f t="shared" si="38"/>
        <v>9.765781331972164</v>
      </c>
    </row>
    <row r="829" spans="1:6" x14ac:dyDescent="0.3">
      <c r="A829" s="37">
        <v>42943</v>
      </c>
      <c r="B829" s="28">
        <v>37.64</v>
      </c>
      <c r="C829" s="28">
        <v>1046</v>
      </c>
      <c r="D829" s="38">
        <f t="shared" si="36"/>
        <v>410.48327160565935</v>
      </c>
      <c r="E829" s="40">
        <f t="shared" si="37"/>
        <v>-2.9712442728830979</v>
      </c>
      <c r="F829" s="40">
        <f t="shared" si="38"/>
        <v>2.9712442728830979</v>
      </c>
    </row>
    <row r="830" spans="1:6" x14ac:dyDescent="0.3">
      <c r="A830" s="37">
        <v>42942</v>
      </c>
      <c r="B830" s="28">
        <v>38.365000000000002</v>
      </c>
      <c r="C830" s="28">
        <v>1052.8</v>
      </c>
      <c r="D830" s="38">
        <f t="shared" si="36"/>
        <v>413.45451587854245</v>
      </c>
      <c r="E830" s="40">
        <f t="shared" si="37"/>
        <v>4.8943398319768789</v>
      </c>
      <c r="F830" s="40">
        <f t="shared" si="38"/>
        <v>-4.8943398319768789</v>
      </c>
    </row>
    <row r="831" spans="1:6" x14ac:dyDescent="0.3">
      <c r="A831" s="37">
        <v>42941</v>
      </c>
      <c r="B831" s="28">
        <v>38.185000000000002</v>
      </c>
      <c r="C831" s="28">
        <v>1039.8699999999999</v>
      </c>
      <c r="D831" s="38">
        <f t="shared" si="36"/>
        <v>408.56017604656557</v>
      </c>
      <c r="E831" s="40">
        <f t="shared" si="37"/>
        <v>0.44258724884087997</v>
      </c>
      <c r="F831" s="40">
        <f t="shared" si="38"/>
        <v>-0.44258724884087997</v>
      </c>
    </row>
    <row r="832" spans="1:6" x14ac:dyDescent="0.3">
      <c r="A832" s="37">
        <v>42940</v>
      </c>
      <c r="B832" s="28">
        <v>38.022500000000001</v>
      </c>
      <c r="C832" s="28">
        <v>1038.95</v>
      </c>
      <c r="D832" s="38">
        <f t="shared" si="36"/>
        <v>408.11758879772469</v>
      </c>
      <c r="E832" s="40">
        <f t="shared" si="37"/>
        <v>5.197071242753168</v>
      </c>
      <c r="F832" s="40">
        <f t="shared" si="38"/>
        <v>-5.197071242753168</v>
      </c>
    </row>
    <row r="833" spans="1:6" x14ac:dyDescent="0.3">
      <c r="A833" s="37">
        <v>42937</v>
      </c>
      <c r="B833" s="28">
        <v>37.567500000000003</v>
      </c>
      <c r="C833" s="28">
        <v>1025.67</v>
      </c>
      <c r="D833" s="38">
        <f t="shared" si="36"/>
        <v>402.92051755497152</v>
      </c>
      <c r="E833" s="40">
        <f t="shared" si="37"/>
        <v>-1.1313783328494083</v>
      </c>
      <c r="F833" s="40">
        <f t="shared" si="38"/>
        <v>1.1313783328494083</v>
      </c>
    </row>
    <row r="834" spans="1:6" x14ac:dyDescent="0.3">
      <c r="A834" s="37">
        <v>42936</v>
      </c>
      <c r="B834" s="28">
        <v>37.585000000000001</v>
      </c>
      <c r="C834" s="28">
        <v>1028.7</v>
      </c>
      <c r="D834" s="38">
        <f t="shared" ref="D834:D897" si="39">B834*$I$1+C834*$I$2</f>
        <v>404.05189588782093</v>
      </c>
      <c r="E834" s="40">
        <f t="shared" ref="E834:E897" si="40">D834-D835</f>
        <v>0.56950428736899994</v>
      </c>
      <c r="F834" s="40">
        <f t="shared" ref="F834:F897" si="41">-E834</f>
        <v>-0.56950428736899994</v>
      </c>
    </row>
    <row r="835" spans="1:6" x14ac:dyDescent="0.3">
      <c r="A835" s="37">
        <v>42935</v>
      </c>
      <c r="B835" s="28">
        <v>37.755000000000003</v>
      </c>
      <c r="C835" s="28">
        <v>1026.8699999999999</v>
      </c>
      <c r="D835" s="38">
        <f t="shared" si="39"/>
        <v>403.48239160045193</v>
      </c>
      <c r="E835" s="40">
        <f t="shared" si="40"/>
        <v>1.0429084339504584</v>
      </c>
      <c r="F835" s="40">
        <f t="shared" si="41"/>
        <v>-1.0429084339504584</v>
      </c>
    </row>
    <row r="836" spans="1:6" x14ac:dyDescent="0.3">
      <c r="A836" s="37">
        <v>42934</v>
      </c>
      <c r="B836" s="28">
        <v>37.520000000000003</v>
      </c>
      <c r="C836" s="28">
        <v>1024.45</v>
      </c>
      <c r="D836" s="38">
        <f t="shared" si="39"/>
        <v>402.43948316650147</v>
      </c>
      <c r="E836" s="40">
        <f t="shared" si="40"/>
        <v>5.4100606118141172</v>
      </c>
      <c r="F836" s="40">
        <f t="shared" si="41"/>
        <v>-5.4100606118141172</v>
      </c>
    </row>
    <row r="837" spans="1:6" x14ac:dyDescent="0.3">
      <c r="A837" s="37">
        <v>42933</v>
      </c>
      <c r="B837" s="28">
        <v>37.39</v>
      </c>
      <c r="C837" s="28">
        <v>1010.04</v>
      </c>
      <c r="D837" s="38">
        <f t="shared" si="39"/>
        <v>397.02942255468736</v>
      </c>
      <c r="E837" s="40">
        <f t="shared" si="40"/>
        <v>3.1249923638440578</v>
      </c>
      <c r="F837" s="40">
        <f t="shared" si="41"/>
        <v>-3.1249923638440578</v>
      </c>
    </row>
    <row r="838" spans="1:6" x14ac:dyDescent="0.3">
      <c r="A838" s="37">
        <v>42930</v>
      </c>
      <c r="B838" s="28">
        <v>37.26</v>
      </c>
      <c r="C838" s="28">
        <v>1001.81</v>
      </c>
      <c r="D838" s="38">
        <f t="shared" si="39"/>
        <v>393.9044301908433</v>
      </c>
      <c r="E838" s="40">
        <f t="shared" si="40"/>
        <v>0.636411223927837</v>
      </c>
      <c r="F838" s="40">
        <f t="shared" si="41"/>
        <v>-0.636411223927837</v>
      </c>
    </row>
    <row r="839" spans="1:6" x14ac:dyDescent="0.3">
      <c r="A839" s="37">
        <v>42929</v>
      </c>
      <c r="B839" s="28">
        <v>36.942500000000003</v>
      </c>
      <c r="C839" s="28">
        <v>1000.63</v>
      </c>
      <c r="D839" s="38">
        <f t="shared" si="39"/>
        <v>393.26801896691546</v>
      </c>
      <c r="E839" s="40">
        <f t="shared" si="40"/>
        <v>-1.8542918177844285</v>
      </c>
      <c r="F839" s="40">
        <f t="shared" si="41"/>
        <v>1.8542918177844285</v>
      </c>
    </row>
    <row r="840" spans="1:6" x14ac:dyDescent="0.3">
      <c r="A840" s="37">
        <v>42928</v>
      </c>
      <c r="B840" s="28">
        <v>36.435000000000002</v>
      </c>
      <c r="C840" s="28">
        <v>1006.51</v>
      </c>
      <c r="D840" s="38">
        <f t="shared" si="39"/>
        <v>395.12231078469989</v>
      </c>
      <c r="E840" s="40">
        <f t="shared" si="40"/>
        <v>4.6106565264844903</v>
      </c>
      <c r="F840" s="40">
        <f t="shared" si="41"/>
        <v>-4.6106565264844903</v>
      </c>
    </row>
    <row r="841" spans="1:6" x14ac:dyDescent="0.3">
      <c r="A841" s="37">
        <v>42927</v>
      </c>
      <c r="B841" s="28">
        <v>36.3825</v>
      </c>
      <c r="C841" s="28">
        <v>994.12990000000002</v>
      </c>
      <c r="D841" s="38">
        <f t="shared" si="39"/>
        <v>390.5116542582154</v>
      </c>
      <c r="E841" s="40">
        <f t="shared" si="40"/>
        <v>-0.79120286831891917</v>
      </c>
      <c r="F841" s="40">
        <f t="shared" si="41"/>
        <v>0.79120286831891917</v>
      </c>
    </row>
    <row r="842" spans="1:6" x14ac:dyDescent="0.3">
      <c r="A842" s="37">
        <v>42926</v>
      </c>
      <c r="B842" s="28">
        <v>36.265000000000001</v>
      </c>
      <c r="C842" s="28">
        <v>996.47</v>
      </c>
      <c r="D842" s="38">
        <f t="shared" si="39"/>
        <v>391.30285712653432</v>
      </c>
      <c r="E842" s="40">
        <f t="shared" si="40"/>
        <v>6.6869649930411583</v>
      </c>
      <c r="F842" s="40">
        <f t="shared" si="41"/>
        <v>-6.6869649930411583</v>
      </c>
    </row>
    <row r="843" spans="1:6" x14ac:dyDescent="0.3">
      <c r="A843" s="37">
        <v>42923</v>
      </c>
      <c r="B843" s="28">
        <v>36.045000000000002</v>
      </c>
      <c r="C843" s="28">
        <v>978.76</v>
      </c>
      <c r="D843" s="38">
        <f t="shared" si="39"/>
        <v>384.61589213349316</v>
      </c>
      <c r="E843" s="40">
        <f t="shared" si="40"/>
        <v>5.2645260201110204</v>
      </c>
      <c r="F843" s="40">
        <f t="shared" si="41"/>
        <v>-5.2645260201110204</v>
      </c>
    </row>
    <row r="844" spans="1:6" x14ac:dyDescent="0.3">
      <c r="A844" s="37">
        <v>42922</v>
      </c>
      <c r="B844" s="28">
        <v>35.682499999999997</v>
      </c>
      <c r="C844" s="28">
        <v>965.13990000000001</v>
      </c>
      <c r="D844" s="38">
        <f t="shared" si="39"/>
        <v>379.35136611338214</v>
      </c>
      <c r="E844" s="40">
        <f t="shared" si="40"/>
        <v>-2.5289326906119527</v>
      </c>
      <c r="F844" s="40">
        <f t="shared" si="41"/>
        <v>2.5289326906119527</v>
      </c>
    </row>
    <row r="845" spans="1:6" x14ac:dyDescent="0.3">
      <c r="A845" s="37">
        <v>42921</v>
      </c>
      <c r="B845" s="28">
        <v>36.022500000000001</v>
      </c>
      <c r="C845" s="28">
        <v>971.3999</v>
      </c>
      <c r="D845" s="38">
        <f t="shared" si="39"/>
        <v>381.88029880399409</v>
      </c>
      <c r="E845" s="40">
        <f t="shared" si="40"/>
        <v>6.6523645877688296</v>
      </c>
      <c r="F845" s="40">
        <f t="shared" si="41"/>
        <v>-6.6523645877688296</v>
      </c>
    </row>
    <row r="846" spans="1:6" x14ac:dyDescent="0.3">
      <c r="A846" s="37">
        <v>42920</v>
      </c>
      <c r="B846" s="28">
        <v>35.875</v>
      </c>
      <c r="C846" s="28">
        <v>953.65989999999999</v>
      </c>
      <c r="D846" s="38">
        <f t="shared" si="39"/>
        <v>375.22793421622526</v>
      </c>
      <c r="E846" s="40">
        <f t="shared" si="40"/>
        <v>0</v>
      </c>
      <c r="F846" s="40">
        <f t="shared" si="41"/>
        <v>0</v>
      </c>
    </row>
    <row r="847" spans="1:6" x14ac:dyDescent="0.3">
      <c r="A847" s="37">
        <v>42919</v>
      </c>
      <c r="B847" s="28">
        <v>35.875</v>
      </c>
      <c r="C847" s="28">
        <v>953.65989999999999</v>
      </c>
      <c r="D847" s="38">
        <f t="shared" si="39"/>
        <v>375.22793421622526</v>
      </c>
      <c r="E847" s="40">
        <f t="shared" si="40"/>
        <v>-5.3842149369705226</v>
      </c>
      <c r="F847" s="40">
        <f t="shared" si="41"/>
        <v>5.3842149369705226</v>
      </c>
    </row>
    <row r="848" spans="1:6" x14ac:dyDescent="0.3">
      <c r="A848" s="37">
        <v>42916</v>
      </c>
      <c r="B848" s="28">
        <v>36.005000000000003</v>
      </c>
      <c r="C848" s="28">
        <v>968</v>
      </c>
      <c r="D848" s="38">
        <f t="shared" si="39"/>
        <v>380.61214915319579</v>
      </c>
      <c r="E848" s="40">
        <f t="shared" si="40"/>
        <v>-2.8785264564165232</v>
      </c>
      <c r="F848" s="40">
        <f t="shared" si="41"/>
        <v>2.8785264564165232</v>
      </c>
    </row>
    <row r="849" spans="1:6" x14ac:dyDescent="0.3">
      <c r="A849" s="37">
        <v>42915</v>
      </c>
      <c r="B849" s="28">
        <v>35.92</v>
      </c>
      <c r="C849" s="28">
        <v>975.92989999999998</v>
      </c>
      <c r="D849" s="38">
        <f t="shared" si="39"/>
        <v>383.49067560961231</v>
      </c>
      <c r="E849" s="40">
        <f t="shared" si="40"/>
        <v>-5.6632630422545844</v>
      </c>
      <c r="F849" s="40">
        <f t="shared" si="41"/>
        <v>5.6632630422545844</v>
      </c>
    </row>
    <row r="850" spans="1:6" x14ac:dyDescent="0.3">
      <c r="A850" s="37">
        <v>42914</v>
      </c>
      <c r="B850" s="28">
        <v>36.457500000000003</v>
      </c>
      <c r="C850" s="28">
        <v>990.33010000000002</v>
      </c>
      <c r="D850" s="38">
        <f t="shared" si="39"/>
        <v>389.15393865186689</v>
      </c>
      <c r="E850" s="40">
        <f t="shared" si="40"/>
        <v>5.3410586467044823</v>
      </c>
      <c r="F850" s="40">
        <f t="shared" si="41"/>
        <v>-5.3410586467044823</v>
      </c>
    </row>
    <row r="851" spans="1:6" x14ac:dyDescent="0.3">
      <c r="A851" s="37">
        <v>42913</v>
      </c>
      <c r="B851" s="28">
        <v>35.932499999999997</v>
      </c>
      <c r="C851" s="28">
        <v>976.78</v>
      </c>
      <c r="D851" s="38">
        <f t="shared" si="39"/>
        <v>383.81288000516241</v>
      </c>
      <c r="E851" s="40">
        <f t="shared" si="40"/>
        <v>-6.6890413762975527</v>
      </c>
      <c r="F851" s="40">
        <f t="shared" si="41"/>
        <v>6.6890413762975527</v>
      </c>
    </row>
    <row r="852" spans="1:6" x14ac:dyDescent="0.3">
      <c r="A852" s="37">
        <v>42912</v>
      </c>
      <c r="B852" s="28">
        <v>36.454999999999998</v>
      </c>
      <c r="C852" s="28">
        <v>993.98</v>
      </c>
      <c r="D852" s="38">
        <f t="shared" si="39"/>
        <v>390.50192138145997</v>
      </c>
      <c r="E852" s="40">
        <f t="shared" si="40"/>
        <v>-3.6812594258366289</v>
      </c>
      <c r="F852" s="40">
        <f t="shared" si="41"/>
        <v>3.6812594258366289</v>
      </c>
    </row>
    <row r="853" spans="1:6" x14ac:dyDescent="0.3">
      <c r="A853" s="37">
        <v>42909</v>
      </c>
      <c r="B853" s="28">
        <v>36.57</v>
      </c>
      <c r="C853" s="28">
        <v>1003.74</v>
      </c>
      <c r="D853" s="38">
        <f t="shared" si="39"/>
        <v>394.18318080729659</v>
      </c>
      <c r="E853" s="40">
        <f t="shared" si="40"/>
        <v>1.0046105072414093</v>
      </c>
      <c r="F853" s="40">
        <f t="shared" si="41"/>
        <v>-1.0046105072414093</v>
      </c>
    </row>
    <row r="854" spans="1:6" x14ac:dyDescent="0.3">
      <c r="A854" s="37">
        <v>42908</v>
      </c>
      <c r="B854" s="28">
        <v>36.407499999999999</v>
      </c>
      <c r="C854" s="28">
        <v>1001.3</v>
      </c>
      <c r="D854" s="38">
        <f t="shared" si="39"/>
        <v>393.17857030005518</v>
      </c>
      <c r="E854" s="40">
        <f t="shared" si="40"/>
        <v>-0.38168436500552616</v>
      </c>
      <c r="F854" s="40">
        <f t="shared" si="41"/>
        <v>0.38168436500552616</v>
      </c>
    </row>
    <row r="855" spans="1:6" x14ac:dyDescent="0.3">
      <c r="A855" s="37">
        <v>42907</v>
      </c>
      <c r="B855" s="28">
        <v>36.467500000000001</v>
      </c>
      <c r="C855" s="28">
        <v>1002.23</v>
      </c>
      <c r="D855" s="38">
        <f t="shared" si="39"/>
        <v>393.56025466506071</v>
      </c>
      <c r="E855" s="40">
        <f t="shared" si="40"/>
        <v>3.6998769790116626</v>
      </c>
      <c r="F855" s="40">
        <f t="shared" si="41"/>
        <v>-3.6998769790116626</v>
      </c>
    </row>
    <row r="856" spans="1:6" x14ac:dyDescent="0.3">
      <c r="A856" s="37">
        <v>42906</v>
      </c>
      <c r="B856" s="28">
        <v>36.252499999999998</v>
      </c>
      <c r="C856" s="28">
        <v>992.59010000000001</v>
      </c>
      <c r="D856" s="38">
        <f t="shared" si="39"/>
        <v>389.86037768604905</v>
      </c>
      <c r="E856" s="40">
        <f t="shared" si="40"/>
        <v>-1.1634439925020956</v>
      </c>
      <c r="F856" s="40">
        <f t="shared" si="41"/>
        <v>1.1634439925020956</v>
      </c>
    </row>
    <row r="857" spans="1:6" x14ac:dyDescent="0.3">
      <c r="A857" s="37">
        <v>42905</v>
      </c>
      <c r="B857" s="28">
        <v>36.585000000000001</v>
      </c>
      <c r="C857" s="28">
        <v>995.16989999999998</v>
      </c>
      <c r="D857" s="38">
        <f t="shared" si="39"/>
        <v>391.02382167855114</v>
      </c>
      <c r="E857" s="40">
        <f t="shared" si="40"/>
        <v>3.3995912104727495</v>
      </c>
      <c r="F857" s="40">
        <f t="shared" si="41"/>
        <v>-3.3995912104727495</v>
      </c>
    </row>
    <row r="858" spans="1:6" x14ac:dyDescent="0.3">
      <c r="A858" s="37">
        <v>42902</v>
      </c>
      <c r="B858" s="28">
        <v>35.567500000000003</v>
      </c>
      <c r="C858" s="28">
        <v>987.71</v>
      </c>
      <c r="D858" s="38">
        <f t="shared" si="39"/>
        <v>387.62423046807839</v>
      </c>
      <c r="E858" s="40">
        <f t="shared" si="40"/>
        <v>8.3857272701071679</v>
      </c>
      <c r="F858" s="40">
        <f t="shared" si="41"/>
        <v>-8.3857272701071679</v>
      </c>
    </row>
    <row r="859" spans="1:6" x14ac:dyDescent="0.3">
      <c r="A859" s="37">
        <v>42901</v>
      </c>
      <c r="B859" s="28">
        <v>36.072499999999998</v>
      </c>
      <c r="C859" s="28">
        <v>964.16989999999998</v>
      </c>
      <c r="D859" s="38">
        <f t="shared" si="39"/>
        <v>379.23850319797123</v>
      </c>
      <c r="E859" s="40">
        <f t="shared" si="40"/>
        <v>-4.6850672512818505</v>
      </c>
      <c r="F859" s="40">
        <f t="shared" si="41"/>
        <v>4.6850672512818505</v>
      </c>
    </row>
    <row r="860" spans="1:6" x14ac:dyDescent="0.3">
      <c r="A860" s="37">
        <v>42900</v>
      </c>
      <c r="B860" s="28">
        <v>36.29</v>
      </c>
      <c r="C860" s="28">
        <v>976.47</v>
      </c>
      <c r="D860" s="38">
        <f t="shared" si="39"/>
        <v>383.92357044925308</v>
      </c>
      <c r="E860" s="40">
        <f t="shared" si="40"/>
        <v>-1.8226428693496359</v>
      </c>
      <c r="F860" s="40">
        <f t="shared" si="41"/>
        <v>1.8226428693496359</v>
      </c>
    </row>
    <row r="861" spans="1:6" x14ac:dyDescent="0.3">
      <c r="A861" s="37">
        <v>42899</v>
      </c>
      <c r="B861" s="28">
        <v>36.647500000000001</v>
      </c>
      <c r="C861" s="28">
        <v>980.79</v>
      </c>
      <c r="D861" s="38">
        <f t="shared" si="39"/>
        <v>385.74621331860271</v>
      </c>
      <c r="E861" s="40">
        <f t="shared" si="40"/>
        <v>6.0560485148958492</v>
      </c>
      <c r="F861" s="40">
        <f t="shared" si="41"/>
        <v>-6.0560485148958492</v>
      </c>
    </row>
    <row r="862" spans="1:6" x14ac:dyDescent="0.3">
      <c r="A862" s="37">
        <v>42898</v>
      </c>
      <c r="B862" s="28">
        <v>36.354999999999997</v>
      </c>
      <c r="C862" s="28">
        <v>964.90989999999999</v>
      </c>
      <c r="D862" s="38">
        <f t="shared" si="39"/>
        <v>379.69016480370686</v>
      </c>
      <c r="E862" s="40">
        <f t="shared" si="40"/>
        <v>-5.5156732679213292</v>
      </c>
      <c r="F862" s="40">
        <f t="shared" si="41"/>
        <v>5.5156732679213292</v>
      </c>
    </row>
    <row r="863" spans="1:6" x14ac:dyDescent="0.3">
      <c r="A863" s="37">
        <v>42895</v>
      </c>
      <c r="B863" s="28">
        <v>37.244999999999997</v>
      </c>
      <c r="C863" s="28">
        <v>978.31010000000003</v>
      </c>
      <c r="D863" s="38">
        <f t="shared" si="39"/>
        <v>385.20583807162819</v>
      </c>
      <c r="E863" s="40">
        <f t="shared" si="40"/>
        <v>-12.764188941054954</v>
      </c>
      <c r="F863" s="40">
        <f t="shared" si="41"/>
        <v>12.764188941054954</v>
      </c>
    </row>
    <row r="864" spans="1:6" x14ac:dyDescent="0.3">
      <c r="A864" s="37">
        <v>42894</v>
      </c>
      <c r="B864" s="28">
        <v>38.747500000000002</v>
      </c>
      <c r="C864" s="28">
        <v>1010.27</v>
      </c>
      <c r="D864" s="38">
        <f t="shared" si="39"/>
        <v>397.97002701268315</v>
      </c>
      <c r="E864" s="40">
        <f t="shared" si="40"/>
        <v>1.4076882386859779E-2</v>
      </c>
      <c r="F864" s="40">
        <f t="shared" si="41"/>
        <v>-1.4076882386859779E-2</v>
      </c>
    </row>
    <row r="865" spans="1:6" x14ac:dyDescent="0.3">
      <c r="A865" s="37">
        <v>42893</v>
      </c>
      <c r="B865" s="28">
        <v>38.842500000000001</v>
      </c>
      <c r="C865" s="28">
        <v>1010.07</v>
      </c>
      <c r="D865" s="38">
        <f t="shared" si="39"/>
        <v>397.95595013029629</v>
      </c>
      <c r="E865" s="40">
        <f t="shared" si="40"/>
        <v>2.7591046628017466</v>
      </c>
      <c r="F865" s="40">
        <f t="shared" si="41"/>
        <v>-2.7591046628017466</v>
      </c>
    </row>
    <row r="866" spans="1:6" x14ac:dyDescent="0.3">
      <c r="A866" s="37">
        <v>42892</v>
      </c>
      <c r="B866" s="28">
        <v>38.612499999999997</v>
      </c>
      <c r="C866" s="28">
        <v>1003</v>
      </c>
      <c r="D866" s="38">
        <f t="shared" si="39"/>
        <v>395.19684546749454</v>
      </c>
      <c r="E866" s="40">
        <f t="shared" si="40"/>
        <v>-3.0018006570074363</v>
      </c>
      <c r="F866" s="40">
        <f t="shared" si="41"/>
        <v>3.0018006570074363</v>
      </c>
    </row>
    <row r="867" spans="1:6" x14ac:dyDescent="0.3">
      <c r="A867" s="37">
        <v>42891</v>
      </c>
      <c r="B867" s="28">
        <v>38.482500000000002</v>
      </c>
      <c r="C867" s="28">
        <v>1011.34</v>
      </c>
      <c r="D867" s="38">
        <f t="shared" si="39"/>
        <v>398.19864612450198</v>
      </c>
      <c r="E867" s="40">
        <f t="shared" si="40"/>
        <v>1.4650631969854544</v>
      </c>
      <c r="F867" s="40">
        <f t="shared" si="41"/>
        <v>-1.4650631969854544</v>
      </c>
    </row>
    <row r="868" spans="1:6" x14ac:dyDescent="0.3">
      <c r="A868" s="37">
        <v>42888</v>
      </c>
      <c r="B868" s="28">
        <v>38.862499999999997</v>
      </c>
      <c r="C868" s="28">
        <v>1006.73</v>
      </c>
      <c r="D868" s="38">
        <f t="shared" si="39"/>
        <v>396.73358292751652</v>
      </c>
      <c r="E868" s="40">
        <f t="shared" si="40"/>
        <v>4.3435937673775697</v>
      </c>
      <c r="F868" s="40">
        <f t="shared" si="41"/>
        <v>-4.3435937673775697</v>
      </c>
    </row>
    <row r="869" spans="1:6" x14ac:dyDescent="0.3">
      <c r="A869" s="37">
        <v>42887</v>
      </c>
      <c r="B869" s="28">
        <v>38.295000000000002</v>
      </c>
      <c r="C869" s="28">
        <v>995.95</v>
      </c>
      <c r="D869" s="38">
        <f t="shared" si="39"/>
        <v>392.38998916013895</v>
      </c>
      <c r="E869" s="40">
        <f t="shared" si="40"/>
        <v>0.55790940079913298</v>
      </c>
      <c r="F869" s="40">
        <f t="shared" si="41"/>
        <v>-0.55790940079913298</v>
      </c>
    </row>
    <row r="870" spans="1:6" x14ac:dyDescent="0.3">
      <c r="A870" s="37">
        <v>42886</v>
      </c>
      <c r="B870" s="28">
        <v>38.19</v>
      </c>
      <c r="C870" s="28">
        <v>994.62009999999998</v>
      </c>
      <c r="D870" s="38">
        <f t="shared" si="39"/>
        <v>391.83207975933982</v>
      </c>
      <c r="E870" s="40">
        <f t="shared" si="40"/>
        <v>-0.91242887096115055</v>
      </c>
      <c r="F870" s="40">
        <f t="shared" si="41"/>
        <v>0.91242887096115055</v>
      </c>
    </row>
    <row r="871" spans="1:6" x14ac:dyDescent="0.3">
      <c r="A871" s="37">
        <v>42885</v>
      </c>
      <c r="B871" s="28">
        <v>38.417499999999997</v>
      </c>
      <c r="C871" s="28">
        <v>996.7</v>
      </c>
      <c r="D871" s="38">
        <f t="shared" si="39"/>
        <v>392.74450863030097</v>
      </c>
      <c r="E871" s="40">
        <f t="shared" si="40"/>
        <v>0.34962569003442923</v>
      </c>
      <c r="F871" s="40">
        <f t="shared" si="41"/>
        <v>-0.34962569003442923</v>
      </c>
    </row>
    <row r="872" spans="1:6" x14ac:dyDescent="0.3">
      <c r="A872" s="37">
        <v>42884</v>
      </c>
      <c r="B872" s="28">
        <v>38.402500000000003</v>
      </c>
      <c r="C872" s="28">
        <v>995.78</v>
      </c>
      <c r="D872" s="38">
        <f t="shared" si="39"/>
        <v>392.39488294026654</v>
      </c>
      <c r="E872" s="40">
        <f t="shared" si="40"/>
        <v>0</v>
      </c>
      <c r="F872" s="40">
        <f t="shared" si="41"/>
        <v>0</v>
      </c>
    </row>
    <row r="873" spans="1:6" x14ac:dyDescent="0.3">
      <c r="A873" s="37">
        <v>42881</v>
      </c>
      <c r="B873" s="28">
        <v>38.402500000000003</v>
      </c>
      <c r="C873" s="28">
        <v>995.78</v>
      </c>
      <c r="D873" s="38">
        <f t="shared" si="39"/>
        <v>392.39488294026654</v>
      </c>
      <c r="E873" s="40">
        <f t="shared" si="40"/>
        <v>0.84647600939655376</v>
      </c>
      <c r="F873" s="40">
        <f t="shared" si="41"/>
        <v>-0.84647600939655376</v>
      </c>
    </row>
    <row r="874" spans="1:6" x14ac:dyDescent="0.3">
      <c r="A874" s="37">
        <v>42880</v>
      </c>
      <c r="B874" s="28">
        <v>38.467500000000001</v>
      </c>
      <c r="C874" s="28">
        <v>993.37990000000002</v>
      </c>
      <c r="D874" s="38">
        <f t="shared" si="39"/>
        <v>391.54840693086999</v>
      </c>
      <c r="E874" s="40">
        <f t="shared" si="40"/>
        <v>4.9013043227415665</v>
      </c>
      <c r="F874" s="40">
        <f t="shared" si="41"/>
        <v>-4.9013043227415665</v>
      </c>
    </row>
    <row r="875" spans="1:6" x14ac:dyDescent="0.3">
      <c r="A875" s="37">
        <v>42879</v>
      </c>
      <c r="B875" s="28">
        <v>38.335000000000001</v>
      </c>
      <c r="C875" s="28">
        <v>980.3501</v>
      </c>
      <c r="D875" s="38">
        <f t="shared" si="39"/>
        <v>386.64710260812842</v>
      </c>
      <c r="E875" s="40">
        <f t="shared" si="40"/>
        <v>3.1850748575981243</v>
      </c>
      <c r="F875" s="40">
        <f t="shared" si="41"/>
        <v>-3.1850748575981243</v>
      </c>
    </row>
    <row r="876" spans="1:6" x14ac:dyDescent="0.3">
      <c r="A876" s="37">
        <v>42878</v>
      </c>
      <c r="B876" s="28">
        <v>38.450000000000003</v>
      </c>
      <c r="C876" s="28">
        <v>971.54</v>
      </c>
      <c r="D876" s="38">
        <f t="shared" si="39"/>
        <v>383.4620277505303</v>
      </c>
      <c r="E876" s="40">
        <f t="shared" si="40"/>
        <v>0.29178456704488553</v>
      </c>
      <c r="F876" s="40">
        <f t="shared" si="41"/>
        <v>-0.29178456704488553</v>
      </c>
    </row>
    <row r="877" spans="1:6" x14ac:dyDescent="0.3">
      <c r="A877" s="37">
        <v>42877</v>
      </c>
      <c r="B877" s="28">
        <v>38.497500000000002</v>
      </c>
      <c r="C877" s="28">
        <v>970.66989999999998</v>
      </c>
      <c r="D877" s="38">
        <f t="shared" si="39"/>
        <v>383.17024318348541</v>
      </c>
      <c r="E877" s="40">
        <f t="shared" si="40"/>
        <v>4.1508743922673261</v>
      </c>
      <c r="F877" s="40">
        <f t="shared" si="41"/>
        <v>-4.1508743922673261</v>
      </c>
    </row>
    <row r="878" spans="1:6" x14ac:dyDescent="0.3">
      <c r="A878" s="37">
        <v>42874</v>
      </c>
      <c r="B878" s="28">
        <v>38.265000000000001</v>
      </c>
      <c r="C878" s="28">
        <v>959.84010000000001</v>
      </c>
      <c r="D878" s="38">
        <f t="shared" si="39"/>
        <v>379.01936879121808</v>
      </c>
      <c r="E878" s="40">
        <f t="shared" si="40"/>
        <v>0.58113459050935035</v>
      </c>
      <c r="F878" s="40">
        <f t="shared" si="41"/>
        <v>-0.58113459050935035</v>
      </c>
    </row>
    <row r="879" spans="1:6" x14ac:dyDescent="0.3">
      <c r="A879" s="37">
        <v>42873</v>
      </c>
      <c r="B879" s="28">
        <v>38.134999999999998</v>
      </c>
      <c r="C879" s="28">
        <v>958.49</v>
      </c>
      <c r="D879" s="38">
        <f t="shared" si="39"/>
        <v>378.43823420070873</v>
      </c>
      <c r="E879" s="40">
        <f t="shared" si="40"/>
        <v>5.4375138305283031</v>
      </c>
      <c r="F879" s="40">
        <f t="shared" si="41"/>
        <v>-5.4375138305283031</v>
      </c>
    </row>
    <row r="880" spans="1:6" x14ac:dyDescent="0.3">
      <c r="A880" s="37">
        <v>42872</v>
      </c>
      <c r="B880" s="28">
        <v>37.5625</v>
      </c>
      <c r="C880" s="28">
        <v>944.76</v>
      </c>
      <c r="D880" s="38">
        <f t="shared" si="39"/>
        <v>373.00072037018043</v>
      </c>
      <c r="E880" s="40">
        <f t="shared" si="40"/>
        <v>-8.701928609621973</v>
      </c>
      <c r="F880" s="40">
        <f t="shared" si="41"/>
        <v>8.701928609621973</v>
      </c>
    </row>
    <row r="881" spans="1:6" x14ac:dyDescent="0.3">
      <c r="A881" s="37">
        <v>42871</v>
      </c>
      <c r="B881" s="28">
        <v>38.8675</v>
      </c>
      <c r="C881" s="28">
        <v>966.07010000000002</v>
      </c>
      <c r="D881" s="38">
        <f t="shared" si="39"/>
        <v>381.7026489798024</v>
      </c>
      <c r="E881" s="40">
        <f t="shared" si="40"/>
        <v>2.9587900873203807</v>
      </c>
      <c r="F881" s="40">
        <f t="shared" si="41"/>
        <v>-2.9587900873203807</v>
      </c>
    </row>
    <row r="882" spans="1:6" x14ac:dyDescent="0.3">
      <c r="A882" s="37">
        <v>42870</v>
      </c>
      <c r="B882" s="28">
        <v>38.924999999999997</v>
      </c>
      <c r="C882" s="28">
        <v>957.97</v>
      </c>
      <c r="D882" s="38">
        <f t="shared" si="39"/>
        <v>378.74385889248202</v>
      </c>
      <c r="E882" s="40">
        <f t="shared" si="40"/>
        <v>-1.3128240064993975</v>
      </c>
      <c r="F882" s="40">
        <f t="shared" si="41"/>
        <v>1.3128240064993975</v>
      </c>
    </row>
    <row r="883" spans="1:6" x14ac:dyDescent="0.3">
      <c r="A883" s="37">
        <v>42867</v>
      </c>
      <c r="B883" s="28">
        <v>39.024999999999999</v>
      </c>
      <c r="C883" s="28">
        <v>961.3501</v>
      </c>
      <c r="D883" s="38">
        <f t="shared" si="39"/>
        <v>380.05668289898142</v>
      </c>
      <c r="E883" s="40">
        <f t="shared" si="40"/>
        <v>5.4154551555571402</v>
      </c>
      <c r="F883" s="40">
        <f t="shared" si="41"/>
        <v>-5.4154551555571402</v>
      </c>
    </row>
    <row r="884" spans="1:6" x14ac:dyDescent="0.3">
      <c r="A884" s="37">
        <v>42866</v>
      </c>
      <c r="B884" s="28">
        <v>38.487499999999997</v>
      </c>
      <c r="C884" s="28">
        <v>947.62009999999998</v>
      </c>
      <c r="D884" s="38">
        <f t="shared" si="39"/>
        <v>374.64122774342428</v>
      </c>
      <c r="E884" s="40">
        <f t="shared" si="40"/>
        <v>-0.38301562067152872</v>
      </c>
      <c r="F884" s="40">
        <f t="shared" si="41"/>
        <v>0.38301562067152872</v>
      </c>
    </row>
    <row r="885" spans="1:6" x14ac:dyDescent="0.3">
      <c r="A885" s="37">
        <v>42865</v>
      </c>
      <c r="B885" s="28">
        <v>38.314999999999998</v>
      </c>
      <c r="C885" s="28">
        <v>948.95</v>
      </c>
      <c r="D885" s="38">
        <f t="shared" si="39"/>
        <v>375.02424336409581</v>
      </c>
      <c r="E885" s="40">
        <f t="shared" si="40"/>
        <v>-1.5459980050508193</v>
      </c>
      <c r="F885" s="40">
        <f t="shared" si="41"/>
        <v>1.5459980050508193</v>
      </c>
    </row>
    <row r="886" spans="1:6" x14ac:dyDescent="0.3">
      <c r="A886" s="37">
        <v>42864</v>
      </c>
      <c r="B886" s="28">
        <v>38.497500000000002</v>
      </c>
      <c r="C886" s="28">
        <v>952.82010000000002</v>
      </c>
      <c r="D886" s="38">
        <f t="shared" si="39"/>
        <v>376.57024136914663</v>
      </c>
      <c r="E886" s="40">
        <f t="shared" si="40"/>
        <v>1.5521108031389872</v>
      </c>
      <c r="F886" s="40">
        <f t="shared" si="41"/>
        <v>-1.5521108031389872</v>
      </c>
    </row>
    <row r="887" spans="1:6" x14ac:dyDescent="0.3">
      <c r="A887" s="37">
        <v>42863</v>
      </c>
      <c r="B887" s="28">
        <v>38.252499999999998</v>
      </c>
      <c r="C887" s="28">
        <v>949.04</v>
      </c>
      <c r="D887" s="38">
        <f t="shared" si="39"/>
        <v>375.01813056600764</v>
      </c>
      <c r="E887" s="40">
        <f t="shared" si="40"/>
        <v>6.1437723491953875</v>
      </c>
      <c r="F887" s="40">
        <f t="shared" si="41"/>
        <v>-6.1437723491953875</v>
      </c>
    </row>
    <row r="888" spans="1:6" x14ac:dyDescent="0.3">
      <c r="A888" s="37">
        <v>42860</v>
      </c>
      <c r="B888" s="28">
        <v>37.24</v>
      </c>
      <c r="C888" s="28">
        <v>934.1499</v>
      </c>
      <c r="D888" s="38">
        <f t="shared" si="39"/>
        <v>368.87435821681225</v>
      </c>
      <c r="E888" s="40">
        <f t="shared" si="40"/>
        <v>-0.8669236481561029</v>
      </c>
      <c r="F888" s="40">
        <f t="shared" si="41"/>
        <v>0.8669236481561029</v>
      </c>
    </row>
    <row r="889" spans="1:6" x14ac:dyDescent="0.3">
      <c r="A889" s="37">
        <v>42859</v>
      </c>
      <c r="B889" s="28">
        <v>36.6325</v>
      </c>
      <c r="C889" s="28">
        <v>937.53</v>
      </c>
      <c r="D889" s="38">
        <f t="shared" si="39"/>
        <v>369.74128186496836</v>
      </c>
      <c r="E889" s="40">
        <f t="shared" si="40"/>
        <v>-1.3776403438574221</v>
      </c>
      <c r="F889" s="40">
        <f t="shared" si="41"/>
        <v>1.3776403438574221</v>
      </c>
    </row>
    <row r="890" spans="1:6" x14ac:dyDescent="0.3">
      <c r="A890" s="37">
        <v>42858</v>
      </c>
      <c r="B890" s="28">
        <v>36.765000000000001</v>
      </c>
      <c r="C890" s="28">
        <v>941.03</v>
      </c>
      <c r="D890" s="38">
        <f t="shared" si="39"/>
        <v>371.11892220882578</v>
      </c>
      <c r="E890" s="40">
        <f t="shared" si="40"/>
        <v>-2.256101077796302</v>
      </c>
      <c r="F890" s="40">
        <f t="shared" si="41"/>
        <v>2.256101077796302</v>
      </c>
    </row>
    <row r="891" spans="1:6" x14ac:dyDescent="0.3">
      <c r="A891" s="37">
        <v>42857</v>
      </c>
      <c r="B891" s="28">
        <v>36.877499999999998</v>
      </c>
      <c r="C891" s="28">
        <v>946.93989999999997</v>
      </c>
      <c r="D891" s="38">
        <f t="shared" si="39"/>
        <v>373.37502328662208</v>
      </c>
      <c r="E891" s="40">
        <f t="shared" si="40"/>
        <v>-0.33048461397390838</v>
      </c>
      <c r="F891" s="40">
        <f t="shared" si="41"/>
        <v>0.33048461397390838</v>
      </c>
    </row>
    <row r="892" spans="1:6" x14ac:dyDescent="0.3">
      <c r="A892" s="37">
        <v>42856</v>
      </c>
      <c r="B892" s="28">
        <v>36.645000000000003</v>
      </c>
      <c r="C892" s="28">
        <v>948.23</v>
      </c>
      <c r="D892" s="38">
        <f t="shared" si="39"/>
        <v>373.70550790059599</v>
      </c>
      <c r="E892" s="40">
        <f t="shared" si="40"/>
        <v>9.0546963739778903</v>
      </c>
      <c r="F892" s="40">
        <f t="shared" si="41"/>
        <v>-9.0546963739778903</v>
      </c>
    </row>
    <row r="893" spans="1:6" x14ac:dyDescent="0.3">
      <c r="A893" s="37">
        <v>42853</v>
      </c>
      <c r="B893" s="28">
        <v>35.912500000000001</v>
      </c>
      <c r="C893" s="28">
        <v>924.99</v>
      </c>
      <c r="D893" s="38">
        <f t="shared" si="39"/>
        <v>364.6508115266181</v>
      </c>
      <c r="E893" s="40">
        <f t="shared" si="40"/>
        <v>2.4220399699976269</v>
      </c>
      <c r="F893" s="40">
        <f t="shared" si="41"/>
        <v>-2.4220399699976269</v>
      </c>
    </row>
    <row r="894" spans="1:6" x14ac:dyDescent="0.3">
      <c r="A894" s="37">
        <v>42852</v>
      </c>
      <c r="B894" s="28">
        <v>35.947499999999998</v>
      </c>
      <c r="C894" s="28">
        <v>918.37990000000002</v>
      </c>
      <c r="D894" s="38">
        <f t="shared" si="39"/>
        <v>362.22877155662047</v>
      </c>
      <c r="E894" s="40">
        <f t="shared" si="40"/>
        <v>3.3783418269260324</v>
      </c>
      <c r="F894" s="40">
        <f t="shared" si="41"/>
        <v>-3.3783418269260324</v>
      </c>
    </row>
    <row r="895" spans="1:6" x14ac:dyDescent="0.3">
      <c r="A895" s="37">
        <v>42851</v>
      </c>
      <c r="B895" s="28">
        <v>35.92</v>
      </c>
      <c r="C895" s="28">
        <v>909.29</v>
      </c>
      <c r="D895" s="38">
        <f t="shared" si="39"/>
        <v>358.85042972969444</v>
      </c>
      <c r="E895" s="40">
        <f t="shared" si="40"/>
        <v>0.48352143527159797</v>
      </c>
      <c r="F895" s="40">
        <f t="shared" si="41"/>
        <v>-0.48352143527159797</v>
      </c>
    </row>
    <row r="896" spans="1:6" x14ac:dyDescent="0.3">
      <c r="A896" s="37">
        <v>42850</v>
      </c>
      <c r="B896" s="28">
        <v>36.1325</v>
      </c>
      <c r="C896" s="28">
        <v>907.62009999999998</v>
      </c>
      <c r="D896" s="38">
        <f t="shared" si="39"/>
        <v>358.36690829442284</v>
      </c>
      <c r="E896" s="40">
        <f t="shared" si="40"/>
        <v>0.21795204863269646</v>
      </c>
      <c r="F896" s="40">
        <f t="shared" si="41"/>
        <v>-0.21795204863269646</v>
      </c>
    </row>
    <row r="897" spans="1:6" x14ac:dyDescent="0.3">
      <c r="A897" s="37">
        <v>42849</v>
      </c>
      <c r="B897" s="28">
        <v>35.909999999999997</v>
      </c>
      <c r="C897" s="28">
        <v>907.40989999999999</v>
      </c>
      <c r="D897" s="38">
        <f t="shared" si="39"/>
        <v>358.14895624579015</v>
      </c>
      <c r="E897" s="40">
        <f t="shared" si="40"/>
        <v>3.4992219514916769</v>
      </c>
      <c r="F897" s="40">
        <f t="shared" si="41"/>
        <v>-3.4992219514916769</v>
      </c>
    </row>
    <row r="898" spans="1:6" x14ac:dyDescent="0.3">
      <c r="A898" s="37">
        <v>42846</v>
      </c>
      <c r="B898" s="28">
        <v>35.567500000000003</v>
      </c>
      <c r="C898" s="28">
        <v>898.53</v>
      </c>
      <c r="D898" s="38">
        <f t="shared" ref="D898:D961" si="42">B898*$I$1+C898*$I$2</f>
        <v>354.64973429429847</v>
      </c>
      <c r="E898" s="40">
        <f t="shared" ref="E898:E961" si="43">D898-D899</f>
        <v>-1.3320475763139257</v>
      </c>
      <c r="F898" s="40">
        <f t="shared" ref="F898:F961" si="44">-E898</f>
        <v>1.3320475763139257</v>
      </c>
    </row>
    <row r="899" spans="1:6" x14ac:dyDescent="0.3">
      <c r="A899" s="37">
        <v>42845</v>
      </c>
      <c r="B899" s="28">
        <v>35.61</v>
      </c>
      <c r="C899" s="28">
        <v>902.06010000000003</v>
      </c>
      <c r="D899" s="38">
        <f t="shared" si="42"/>
        <v>355.98178187061239</v>
      </c>
      <c r="E899" s="40">
        <f t="shared" si="43"/>
        <v>1.3348371629307394</v>
      </c>
      <c r="F899" s="40">
        <f t="shared" si="44"/>
        <v>-1.3348371629307394</v>
      </c>
    </row>
    <row r="900" spans="1:6" x14ac:dyDescent="0.3">
      <c r="A900" s="37">
        <v>42844</v>
      </c>
      <c r="B900" s="28">
        <v>35.17</v>
      </c>
      <c r="C900" s="28">
        <v>899.2</v>
      </c>
      <c r="D900" s="38">
        <f t="shared" si="42"/>
        <v>354.64694470768166</v>
      </c>
      <c r="E900" s="40">
        <f t="shared" si="43"/>
        <v>-1.7753970393958411</v>
      </c>
      <c r="F900" s="40">
        <f t="shared" si="44"/>
        <v>1.7753970393958411</v>
      </c>
    </row>
    <row r="901" spans="1:6" x14ac:dyDescent="0.3">
      <c r="A901" s="37">
        <v>42843</v>
      </c>
      <c r="B901" s="28">
        <v>35.299999999999997</v>
      </c>
      <c r="C901" s="28">
        <v>903.78</v>
      </c>
      <c r="D901" s="38">
        <f t="shared" si="42"/>
        <v>356.4223417470775</v>
      </c>
      <c r="E901" s="40">
        <f t="shared" si="43"/>
        <v>0.56259229982543957</v>
      </c>
      <c r="F901" s="40">
        <f t="shared" si="44"/>
        <v>-0.56259229982543957</v>
      </c>
    </row>
    <row r="902" spans="1:6" x14ac:dyDescent="0.3">
      <c r="A902" s="37">
        <v>42842</v>
      </c>
      <c r="B902" s="28">
        <v>35.457500000000003</v>
      </c>
      <c r="C902" s="28">
        <v>901.99</v>
      </c>
      <c r="D902" s="38">
        <f t="shared" si="42"/>
        <v>355.85974944725206</v>
      </c>
      <c r="E902" s="40">
        <f t="shared" si="43"/>
        <v>6.5270424358107562</v>
      </c>
      <c r="F902" s="40">
        <f t="shared" si="44"/>
        <v>-6.5270424358107562</v>
      </c>
    </row>
    <row r="903" spans="1:6" x14ac:dyDescent="0.3">
      <c r="A903" s="37">
        <v>42839</v>
      </c>
      <c r="B903" s="28">
        <v>35.262500000000003</v>
      </c>
      <c r="C903" s="28">
        <v>884.66989999999998</v>
      </c>
      <c r="D903" s="38">
        <f t="shared" si="42"/>
        <v>349.3327070114413</v>
      </c>
      <c r="E903" s="40">
        <f t="shared" si="43"/>
        <v>0</v>
      </c>
      <c r="F903" s="40">
        <f t="shared" si="44"/>
        <v>0</v>
      </c>
    </row>
    <row r="904" spans="1:6" x14ac:dyDescent="0.3">
      <c r="A904" s="37">
        <v>42838</v>
      </c>
      <c r="B904" s="28">
        <v>35.262500000000003</v>
      </c>
      <c r="C904" s="28">
        <v>884.66989999999998</v>
      </c>
      <c r="D904" s="38">
        <f t="shared" si="42"/>
        <v>349.3327070114413</v>
      </c>
      <c r="E904" s="40">
        <f t="shared" si="43"/>
        <v>-4.3925432292658684</v>
      </c>
      <c r="F904" s="40">
        <f t="shared" si="44"/>
        <v>4.3925432292658684</v>
      </c>
    </row>
    <row r="905" spans="1:6" x14ac:dyDescent="0.3">
      <c r="A905" s="37">
        <v>42837</v>
      </c>
      <c r="B905" s="28">
        <v>35.450000000000003</v>
      </c>
      <c r="C905" s="28">
        <v>896.23</v>
      </c>
      <c r="D905" s="38">
        <f t="shared" si="42"/>
        <v>353.72525024070717</v>
      </c>
      <c r="E905" s="40">
        <f t="shared" si="43"/>
        <v>-2.2398320821066591</v>
      </c>
      <c r="F905" s="40">
        <f t="shared" si="44"/>
        <v>2.2398320821066591</v>
      </c>
    </row>
    <row r="906" spans="1:6" x14ac:dyDescent="0.3">
      <c r="A906" s="37">
        <v>42836</v>
      </c>
      <c r="B906" s="28">
        <v>35.407499999999999</v>
      </c>
      <c r="C906" s="28">
        <v>902.36009999999999</v>
      </c>
      <c r="D906" s="38">
        <f t="shared" si="42"/>
        <v>355.96508232281383</v>
      </c>
      <c r="E906" s="40">
        <f t="shared" si="43"/>
        <v>-1.9730484819103822</v>
      </c>
      <c r="F906" s="40">
        <f t="shared" si="44"/>
        <v>1.9730484819103822</v>
      </c>
    </row>
    <row r="907" spans="1:6" x14ac:dyDescent="0.3">
      <c r="A907" s="37">
        <v>42835</v>
      </c>
      <c r="B907" s="28">
        <v>35.792499999999997</v>
      </c>
      <c r="C907" s="28">
        <v>907.04</v>
      </c>
      <c r="D907" s="38">
        <f t="shared" si="42"/>
        <v>357.93813080472421</v>
      </c>
      <c r="E907" s="40">
        <f t="shared" si="43"/>
        <v>4.4694375085239244</v>
      </c>
      <c r="F907" s="40">
        <f t="shared" si="44"/>
        <v>-4.4694375085239244</v>
      </c>
    </row>
    <row r="908" spans="1:6" x14ac:dyDescent="0.3">
      <c r="A908" s="37">
        <v>42832</v>
      </c>
      <c r="B908" s="28">
        <v>35.835000000000001</v>
      </c>
      <c r="C908" s="28">
        <v>894.87990000000002</v>
      </c>
      <c r="D908" s="38">
        <f t="shared" si="42"/>
        <v>353.46869329620029</v>
      </c>
      <c r="E908" s="40">
        <f t="shared" si="43"/>
        <v>-1.3076140922466948</v>
      </c>
      <c r="F908" s="40">
        <f t="shared" si="44"/>
        <v>1.3076140922466948</v>
      </c>
    </row>
    <row r="909" spans="1:6" x14ac:dyDescent="0.3">
      <c r="A909" s="37">
        <v>42831</v>
      </c>
      <c r="B909" s="28">
        <v>35.914999999999999</v>
      </c>
      <c r="C909" s="28">
        <v>898.28</v>
      </c>
      <c r="D909" s="38">
        <f t="shared" si="42"/>
        <v>354.77630738844698</v>
      </c>
      <c r="E909" s="40">
        <f t="shared" si="43"/>
        <v>-4.1239958875974594</v>
      </c>
      <c r="F909" s="40">
        <f t="shared" si="44"/>
        <v>4.1239958875974594</v>
      </c>
    </row>
    <row r="910" spans="1:6" x14ac:dyDescent="0.3">
      <c r="A910" s="37">
        <v>42830</v>
      </c>
      <c r="B910" s="28">
        <v>36.005000000000003</v>
      </c>
      <c r="C910" s="28">
        <v>909.28</v>
      </c>
      <c r="D910" s="38">
        <f t="shared" si="42"/>
        <v>358.90030327604444</v>
      </c>
      <c r="E910" s="40">
        <f t="shared" si="43"/>
        <v>0.78768430375333764</v>
      </c>
      <c r="F910" s="40">
        <f t="shared" si="44"/>
        <v>-0.78768430375333764</v>
      </c>
    </row>
    <row r="911" spans="1:6" x14ac:dyDescent="0.3">
      <c r="A911" s="37">
        <v>42829</v>
      </c>
      <c r="B911" s="28">
        <v>36.192500000000003</v>
      </c>
      <c r="C911" s="28">
        <v>906.83010000000002</v>
      </c>
      <c r="D911" s="38">
        <f t="shared" si="42"/>
        <v>358.1126189722911</v>
      </c>
      <c r="E911" s="40">
        <f t="shared" si="43"/>
        <v>5.8332311180247416</v>
      </c>
      <c r="F911" s="40">
        <f t="shared" si="44"/>
        <v>-5.8332311180247416</v>
      </c>
    </row>
    <row r="912" spans="1:6" x14ac:dyDescent="0.3">
      <c r="A912" s="37">
        <v>42828</v>
      </c>
      <c r="B912" s="28">
        <v>35.924999999999997</v>
      </c>
      <c r="C912" s="28">
        <v>891.51</v>
      </c>
      <c r="D912" s="38">
        <f t="shared" si="42"/>
        <v>352.27938785426636</v>
      </c>
      <c r="E912" s="40">
        <f t="shared" si="43"/>
        <v>1.8439706326748819</v>
      </c>
      <c r="F912" s="40">
        <f t="shared" si="44"/>
        <v>-1.8439706326748819</v>
      </c>
    </row>
    <row r="913" spans="1:6" x14ac:dyDescent="0.3">
      <c r="A913" s="37">
        <v>42825</v>
      </c>
      <c r="B913" s="28">
        <v>35.914999999999999</v>
      </c>
      <c r="C913" s="28">
        <v>886.54</v>
      </c>
      <c r="D913" s="38">
        <f t="shared" si="42"/>
        <v>350.43541722159148</v>
      </c>
      <c r="E913" s="40">
        <f t="shared" si="43"/>
        <v>3.7288931600658088</v>
      </c>
      <c r="F913" s="40">
        <f t="shared" si="44"/>
        <v>-3.7288931600658088</v>
      </c>
    </row>
    <row r="914" spans="1:6" x14ac:dyDescent="0.3">
      <c r="A914" s="37">
        <v>42824</v>
      </c>
      <c r="B914" s="28">
        <v>35.982500000000002</v>
      </c>
      <c r="C914" s="28">
        <v>876.34010000000001</v>
      </c>
      <c r="D914" s="38">
        <f t="shared" si="42"/>
        <v>346.70652406152567</v>
      </c>
      <c r="E914" s="40">
        <f t="shared" si="43"/>
        <v>0.71696255706757483</v>
      </c>
      <c r="F914" s="40">
        <f t="shared" si="44"/>
        <v>-0.71696255706757483</v>
      </c>
    </row>
    <row r="915" spans="1:6" x14ac:dyDescent="0.3">
      <c r="A915" s="37">
        <v>42823</v>
      </c>
      <c r="B915" s="28">
        <v>36.03</v>
      </c>
      <c r="C915" s="28">
        <v>874.32010000000002</v>
      </c>
      <c r="D915" s="38">
        <f t="shared" si="42"/>
        <v>345.98956150445809</v>
      </c>
      <c r="E915" s="40">
        <f t="shared" si="43"/>
        <v>6.8243160760188744</v>
      </c>
      <c r="F915" s="40">
        <f t="shared" si="44"/>
        <v>-6.8243160760188744</v>
      </c>
    </row>
    <row r="916" spans="1:6" x14ac:dyDescent="0.3">
      <c r="A916" s="37">
        <v>42822</v>
      </c>
      <c r="B916" s="28">
        <v>35.950000000000003</v>
      </c>
      <c r="C916" s="28">
        <v>856</v>
      </c>
      <c r="D916" s="38">
        <f t="shared" si="42"/>
        <v>339.16524542843922</v>
      </c>
      <c r="E916" s="40">
        <f t="shared" si="43"/>
        <v>3.8543686389193113</v>
      </c>
      <c r="F916" s="40">
        <f t="shared" si="44"/>
        <v>-3.8543686389193113</v>
      </c>
    </row>
    <row r="917" spans="1:6" x14ac:dyDescent="0.3">
      <c r="A917" s="37">
        <v>42821</v>
      </c>
      <c r="B917" s="28">
        <v>35.22</v>
      </c>
      <c r="C917" s="28">
        <v>846.82010000000002</v>
      </c>
      <c r="D917" s="38">
        <f t="shared" si="42"/>
        <v>335.31087678951991</v>
      </c>
      <c r="E917" s="40">
        <f t="shared" si="43"/>
        <v>0.48521496523716223</v>
      </c>
      <c r="F917" s="40">
        <f t="shared" si="44"/>
        <v>-0.48521496523716223</v>
      </c>
    </row>
    <row r="918" spans="1:6" x14ac:dyDescent="0.3">
      <c r="A918" s="37">
        <v>42818</v>
      </c>
      <c r="B918" s="28">
        <v>35.159999999999997</v>
      </c>
      <c r="C918" s="28">
        <v>845.61009999999999</v>
      </c>
      <c r="D918" s="38">
        <f t="shared" si="42"/>
        <v>334.82566182428275</v>
      </c>
      <c r="E918" s="40">
        <f t="shared" si="43"/>
        <v>-0.69850469383487734</v>
      </c>
      <c r="F918" s="40">
        <f t="shared" si="44"/>
        <v>0.69850469383487734</v>
      </c>
    </row>
    <row r="919" spans="1:6" x14ac:dyDescent="0.3">
      <c r="A919" s="37">
        <v>42817</v>
      </c>
      <c r="B919" s="28">
        <v>35.229999999999997</v>
      </c>
      <c r="C919" s="28">
        <v>847.37990000000002</v>
      </c>
      <c r="D919" s="38">
        <f t="shared" si="42"/>
        <v>335.52416651811762</v>
      </c>
      <c r="E919" s="40">
        <f t="shared" si="43"/>
        <v>-0.33028639017362593</v>
      </c>
      <c r="F919" s="40">
        <f t="shared" si="44"/>
        <v>0.33028639017362593</v>
      </c>
    </row>
    <row r="920" spans="1:6" x14ac:dyDescent="0.3">
      <c r="A920" s="37">
        <v>42816</v>
      </c>
      <c r="B920" s="28">
        <v>35.354999999999997</v>
      </c>
      <c r="C920" s="28">
        <v>848.06010000000003</v>
      </c>
      <c r="D920" s="38">
        <f t="shared" si="42"/>
        <v>335.85445290829125</v>
      </c>
      <c r="E920" s="40">
        <f t="shared" si="43"/>
        <v>2.0459802967654355</v>
      </c>
      <c r="F920" s="40">
        <f t="shared" si="44"/>
        <v>-2.0459802967654355</v>
      </c>
    </row>
    <row r="921" spans="1:6" x14ac:dyDescent="0.3">
      <c r="A921" s="37">
        <v>42815</v>
      </c>
      <c r="B921" s="28">
        <v>34.96</v>
      </c>
      <c r="C921" s="28">
        <v>843.2</v>
      </c>
      <c r="D921" s="38">
        <f t="shared" si="42"/>
        <v>333.80847261152581</v>
      </c>
      <c r="E921" s="40">
        <f t="shared" si="43"/>
        <v>-5.3467374003427608</v>
      </c>
      <c r="F921" s="40">
        <f t="shared" si="44"/>
        <v>5.3467374003427608</v>
      </c>
    </row>
    <row r="922" spans="1:6" x14ac:dyDescent="0.3">
      <c r="A922" s="37">
        <v>42814</v>
      </c>
      <c r="B922" s="28">
        <v>35.365000000000002</v>
      </c>
      <c r="C922" s="28">
        <v>856.97</v>
      </c>
      <c r="D922" s="38">
        <f t="shared" si="42"/>
        <v>339.15521001186858</v>
      </c>
      <c r="E922" s="40">
        <f t="shared" si="43"/>
        <v>1.9546241015511896</v>
      </c>
      <c r="F922" s="40">
        <f t="shared" si="44"/>
        <v>-1.9546241015511896</v>
      </c>
    </row>
    <row r="923" spans="1:6" x14ac:dyDescent="0.3">
      <c r="A923" s="37">
        <v>42811</v>
      </c>
      <c r="B923" s="28">
        <v>34.997500000000002</v>
      </c>
      <c r="C923" s="28">
        <v>852.31010000000003</v>
      </c>
      <c r="D923" s="38">
        <f t="shared" si="42"/>
        <v>337.20058591031739</v>
      </c>
      <c r="E923" s="40">
        <f t="shared" si="43"/>
        <v>-0.52064430391618544</v>
      </c>
      <c r="F923" s="40">
        <f t="shared" si="44"/>
        <v>0.52064430391618544</v>
      </c>
    </row>
    <row r="924" spans="1:6" x14ac:dyDescent="0.3">
      <c r="A924" s="37">
        <v>42810</v>
      </c>
      <c r="B924" s="28">
        <v>35.172499999999999</v>
      </c>
      <c r="C924" s="28">
        <v>853.41989999999998</v>
      </c>
      <c r="D924" s="38">
        <f t="shared" si="42"/>
        <v>337.72123021423357</v>
      </c>
      <c r="E924" s="40">
        <f t="shared" si="43"/>
        <v>0.20259074118177978</v>
      </c>
      <c r="F924" s="40">
        <f t="shared" si="44"/>
        <v>-0.20259074118177978</v>
      </c>
    </row>
    <row r="925" spans="1:6" x14ac:dyDescent="0.3">
      <c r="A925" s="37">
        <v>42809</v>
      </c>
      <c r="B925" s="28">
        <v>35.115000000000002</v>
      </c>
      <c r="C925" s="28">
        <v>852.97</v>
      </c>
      <c r="D925" s="38">
        <f t="shared" si="42"/>
        <v>337.51863947305179</v>
      </c>
      <c r="E925" s="40">
        <f t="shared" si="43"/>
        <v>0.39430703041711013</v>
      </c>
      <c r="F925" s="40">
        <f t="shared" si="44"/>
        <v>-0.39430703041711013</v>
      </c>
    </row>
    <row r="926" spans="1:6" x14ac:dyDescent="0.3">
      <c r="A926" s="37">
        <v>42808</v>
      </c>
      <c r="B926" s="28">
        <v>34.747500000000002</v>
      </c>
      <c r="C926" s="28">
        <v>852.53</v>
      </c>
      <c r="D926" s="38">
        <f t="shared" si="42"/>
        <v>337.12433244263468</v>
      </c>
      <c r="E926" s="40">
        <f t="shared" si="43"/>
        <v>-0.79481440366095057</v>
      </c>
      <c r="F926" s="40">
        <f t="shared" si="44"/>
        <v>0.79481440366095057</v>
      </c>
    </row>
    <row r="927" spans="1:6" x14ac:dyDescent="0.3">
      <c r="A927" s="37">
        <v>42807</v>
      </c>
      <c r="B927" s="28">
        <v>34.799999999999997</v>
      </c>
      <c r="C927" s="28">
        <v>854.59010000000001</v>
      </c>
      <c r="D927" s="38">
        <f t="shared" si="42"/>
        <v>337.91914684629563</v>
      </c>
      <c r="E927" s="40">
        <f t="shared" si="43"/>
        <v>0.79706275910700697</v>
      </c>
      <c r="F927" s="40">
        <f t="shared" si="44"/>
        <v>-0.79706275910700697</v>
      </c>
    </row>
    <row r="928" spans="1:6" x14ac:dyDescent="0.3">
      <c r="A928" s="37">
        <v>42804</v>
      </c>
      <c r="B928" s="28">
        <v>34.784999999999997</v>
      </c>
      <c r="C928" s="28">
        <v>852.46</v>
      </c>
      <c r="D928" s="38">
        <f t="shared" si="42"/>
        <v>337.12208408718863</v>
      </c>
      <c r="E928" s="40">
        <f t="shared" si="43"/>
        <v>-0.12718765411335653</v>
      </c>
      <c r="F928" s="40">
        <f t="shared" si="44"/>
        <v>0.12718765411335653</v>
      </c>
    </row>
    <row r="929" spans="1:6" x14ac:dyDescent="0.3">
      <c r="A929" s="37">
        <v>42803</v>
      </c>
      <c r="B929" s="28">
        <v>34.67</v>
      </c>
      <c r="C929" s="28">
        <v>853</v>
      </c>
      <c r="D929" s="38">
        <f t="shared" si="42"/>
        <v>337.24927174130198</v>
      </c>
      <c r="E929" s="40">
        <f t="shared" si="43"/>
        <v>0.87396053070597191</v>
      </c>
      <c r="F929" s="40">
        <f t="shared" si="44"/>
        <v>-0.87396053070597191</v>
      </c>
    </row>
    <row r="930" spans="1:6" x14ac:dyDescent="0.3">
      <c r="A930" s="37">
        <v>42802</v>
      </c>
      <c r="B930" s="28">
        <v>34.75</v>
      </c>
      <c r="C930" s="28">
        <v>850.5</v>
      </c>
      <c r="D930" s="38">
        <f t="shared" si="42"/>
        <v>336.37531121059601</v>
      </c>
      <c r="E930" s="40">
        <f t="shared" si="43"/>
        <v>1.5745573823853078</v>
      </c>
      <c r="F930" s="40">
        <f t="shared" si="44"/>
        <v>-1.5745573823853078</v>
      </c>
    </row>
    <row r="931" spans="1:6" x14ac:dyDescent="0.3">
      <c r="A931" s="37">
        <v>42801</v>
      </c>
      <c r="B931" s="28">
        <v>34.880000000000003</v>
      </c>
      <c r="C931" s="28">
        <v>846.02</v>
      </c>
      <c r="D931" s="38">
        <f t="shared" si="42"/>
        <v>334.8007538282107</v>
      </c>
      <c r="E931" s="40">
        <f t="shared" si="43"/>
        <v>-0.18982958645398185</v>
      </c>
      <c r="F931" s="40">
        <f t="shared" si="44"/>
        <v>0.18982958645398185</v>
      </c>
    </row>
    <row r="932" spans="1:6" x14ac:dyDescent="0.3">
      <c r="A932" s="37">
        <v>42800</v>
      </c>
      <c r="B932" s="28">
        <v>34.835000000000001</v>
      </c>
      <c r="C932" s="28">
        <v>846.61009999999999</v>
      </c>
      <c r="D932" s="38">
        <f t="shared" si="42"/>
        <v>334.99058341466468</v>
      </c>
      <c r="E932" s="40">
        <f t="shared" si="43"/>
        <v>-1.2783428236141958</v>
      </c>
      <c r="F932" s="40">
        <f t="shared" si="44"/>
        <v>1.2783428236141958</v>
      </c>
    </row>
    <row r="933" spans="1:6" x14ac:dyDescent="0.3">
      <c r="A933" s="37">
        <v>42797</v>
      </c>
      <c r="B933" s="28">
        <v>34.945</v>
      </c>
      <c r="C933" s="28">
        <v>849.87990000000002</v>
      </c>
      <c r="D933" s="38">
        <f t="shared" si="42"/>
        <v>336.26892623827888</v>
      </c>
      <c r="E933" s="40">
        <f t="shared" si="43"/>
        <v>0.48786038991869418</v>
      </c>
      <c r="F933" s="40">
        <f t="shared" si="44"/>
        <v>-0.48786038991869418</v>
      </c>
    </row>
    <row r="934" spans="1:6" x14ac:dyDescent="0.3">
      <c r="A934" s="37">
        <v>42796</v>
      </c>
      <c r="B934" s="28">
        <v>34.74</v>
      </c>
      <c r="C934" s="28">
        <v>848.90989999999999</v>
      </c>
      <c r="D934" s="38">
        <f t="shared" si="42"/>
        <v>335.78106584836019</v>
      </c>
      <c r="E934" s="40">
        <f t="shared" si="43"/>
        <v>-1.6727168197784863</v>
      </c>
      <c r="F934" s="40">
        <f t="shared" si="44"/>
        <v>1.6727168197784863</v>
      </c>
    </row>
    <row r="935" spans="1:6" x14ac:dyDescent="0.3">
      <c r="A935" s="37">
        <v>42795</v>
      </c>
      <c r="B935" s="28">
        <v>34.947499999999998</v>
      </c>
      <c r="C935" s="28">
        <v>853.08010000000002</v>
      </c>
      <c r="D935" s="38">
        <f t="shared" si="42"/>
        <v>337.45378266813867</v>
      </c>
      <c r="E935" s="40">
        <f t="shared" si="43"/>
        <v>3.4140177098583422</v>
      </c>
      <c r="F935" s="40">
        <f t="shared" si="44"/>
        <v>-3.4140177098583422</v>
      </c>
    </row>
    <row r="936" spans="1:6" x14ac:dyDescent="0.3">
      <c r="A936" s="37">
        <v>42794</v>
      </c>
      <c r="B936" s="28">
        <v>34.247500000000002</v>
      </c>
      <c r="C936" s="28">
        <v>845.04</v>
      </c>
      <c r="D936" s="38">
        <f t="shared" si="42"/>
        <v>334.03976495828033</v>
      </c>
      <c r="E936" s="40">
        <f t="shared" si="43"/>
        <v>-1.3216170242050111</v>
      </c>
      <c r="F936" s="40">
        <f t="shared" si="44"/>
        <v>1.3216170242050111</v>
      </c>
    </row>
    <row r="937" spans="1:6" x14ac:dyDescent="0.3">
      <c r="A937" s="37">
        <v>42793</v>
      </c>
      <c r="B937" s="28">
        <v>34.232500000000002</v>
      </c>
      <c r="C937" s="28">
        <v>848.63990000000001</v>
      </c>
      <c r="D937" s="38">
        <f t="shared" si="42"/>
        <v>335.36138198248534</v>
      </c>
      <c r="E937" s="40">
        <f t="shared" si="43"/>
        <v>1.2996620436141484</v>
      </c>
      <c r="F937" s="40">
        <f t="shared" si="44"/>
        <v>-1.2996620436141484</v>
      </c>
    </row>
    <row r="938" spans="1:6" x14ac:dyDescent="0.3">
      <c r="A938" s="37">
        <v>42790</v>
      </c>
      <c r="B938" s="28">
        <v>34.164999999999999</v>
      </c>
      <c r="C938" s="28">
        <v>845.24</v>
      </c>
      <c r="D938" s="38">
        <f t="shared" si="42"/>
        <v>334.06171993887119</v>
      </c>
      <c r="E938" s="40">
        <f t="shared" si="43"/>
        <v>-2.5492573680623423</v>
      </c>
      <c r="F938" s="40">
        <f t="shared" si="44"/>
        <v>2.5492573680623423</v>
      </c>
    </row>
    <row r="939" spans="1:6" x14ac:dyDescent="0.3">
      <c r="A939" s="37">
        <v>42789</v>
      </c>
      <c r="B939" s="28">
        <v>34.1325</v>
      </c>
      <c r="C939" s="28">
        <v>852.18989999999997</v>
      </c>
      <c r="D939" s="38">
        <f t="shared" si="42"/>
        <v>336.61097730693353</v>
      </c>
      <c r="E939" s="40">
        <f t="shared" si="43"/>
        <v>-1.3560122209953533</v>
      </c>
      <c r="F939" s="40">
        <f t="shared" si="44"/>
        <v>1.3560122209953533</v>
      </c>
    </row>
    <row r="940" spans="1:6" x14ac:dyDescent="0.3">
      <c r="A940" s="37">
        <v>42788</v>
      </c>
      <c r="B940" s="28">
        <v>34.277500000000003</v>
      </c>
      <c r="C940" s="28">
        <v>855.61009999999999</v>
      </c>
      <c r="D940" s="38">
        <f t="shared" si="42"/>
        <v>337.96698952792889</v>
      </c>
      <c r="E940" s="40">
        <f t="shared" si="43"/>
        <v>-0.24221992355700195</v>
      </c>
      <c r="F940" s="40">
        <f t="shared" si="44"/>
        <v>0.24221992355700195</v>
      </c>
    </row>
    <row r="941" spans="1:6" x14ac:dyDescent="0.3">
      <c r="A941" s="37">
        <v>42787</v>
      </c>
      <c r="B941" s="28">
        <v>34.174999999999997</v>
      </c>
      <c r="C941" s="28">
        <v>856.43989999999997</v>
      </c>
      <c r="D941" s="38">
        <f t="shared" si="42"/>
        <v>338.20920945148589</v>
      </c>
      <c r="E941" s="40">
        <f t="shared" si="43"/>
        <v>4.3584186480608196</v>
      </c>
      <c r="F941" s="40">
        <f t="shared" si="44"/>
        <v>-4.3584186480608196</v>
      </c>
    </row>
    <row r="942" spans="1:6" x14ac:dyDescent="0.3">
      <c r="A942" s="37">
        <v>42786</v>
      </c>
      <c r="B942" s="28">
        <v>33.93</v>
      </c>
      <c r="C942" s="28">
        <v>845.07010000000002</v>
      </c>
      <c r="D942" s="38">
        <f t="shared" si="42"/>
        <v>333.85079080342507</v>
      </c>
      <c r="E942" s="40">
        <f t="shared" si="43"/>
        <v>0</v>
      </c>
      <c r="F942" s="40">
        <f t="shared" si="44"/>
        <v>0</v>
      </c>
    </row>
    <row r="943" spans="1:6" x14ac:dyDescent="0.3">
      <c r="A943" s="37">
        <v>42783</v>
      </c>
      <c r="B943" s="28">
        <v>33.93</v>
      </c>
      <c r="C943" s="28">
        <v>845.07010000000002</v>
      </c>
      <c r="D943" s="38">
        <f t="shared" si="42"/>
        <v>333.85079080342507</v>
      </c>
      <c r="E943" s="40">
        <f t="shared" si="43"/>
        <v>0.4030606929776468</v>
      </c>
      <c r="F943" s="40">
        <f t="shared" si="44"/>
        <v>-0.4030606929776468</v>
      </c>
    </row>
    <row r="944" spans="1:6" x14ac:dyDescent="0.3">
      <c r="A944" s="37">
        <v>42782</v>
      </c>
      <c r="B944" s="28">
        <v>33.836199999999998</v>
      </c>
      <c r="C944" s="28">
        <v>844.13990000000001</v>
      </c>
      <c r="D944" s="38">
        <f t="shared" si="42"/>
        <v>333.44773011044742</v>
      </c>
      <c r="E944" s="40">
        <f t="shared" si="43"/>
        <v>0.50637687522544184</v>
      </c>
      <c r="F944" s="40">
        <f t="shared" si="44"/>
        <v>-0.50637687522544184</v>
      </c>
    </row>
    <row r="945" spans="1:6" x14ac:dyDescent="0.3">
      <c r="A945" s="37">
        <v>42781</v>
      </c>
      <c r="B945" s="28">
        <v>33.877499999999998</v>
      </c>
      <c r="C945" s="28">
        <v>842.7</v>
      </c>
      <c r="D945" s="38">
        <f t="shared" si="42"/>
        <v>332.94135323522198</v>
      </c>
      <c r="E945" s="40">
        <f t="shared" si="43"/>
        <v>2.4103783642619305</v>
      </c>
      <c r="F945" s="40">
        <f t="shared" si="44"/>
        <v>-2.4103783642619305</v>
      </c>
    </row>
    <row r="946" spans="1:6" x14ac:dyDescent="0.3">
      <c r="A946" s="37">
        <v>42780</v>
      </c>
      <c r="B946" s="28">
        <v>33.755000000000003</v>
      </c>
      <c r="C946" s="28">
        <v>836.38990000000001</v>
      </c>
      <c r="D946" s="38">
        <f t="shared" si="42"/>
        <v>330.53097487096005</v>
      </c>
      <c r="E946" s="40">
        <f t="shared" si="43"/>
        <v>0.22077992252633294</v>
      </c>
      <c r="F946" s="40">
        <f t="shared" si="44"/>
        <v>-0.22077992252633294</v>
      </c>
    </row>
    <row r="947" spans="1:6" x14ac:dyDescent="0.3">
      <c r="A947" s="37">
        <v>42779</v>
      </c>
      <c r="B947" s="28">
        <v>33.322499999999998</v>
      </c>
      <c r="C947" s="28">
        <v>836.53</v>
      </c>
      <c r="D947" s="38">
        <f t="shared" si="42"/>
        <v>330.31019494843372</v>
      </c>
      <c r="E947" s="40">
        <f t="shared" si="43"/>
        <v>3.5379994411902658</v>
      </c>
      <c r="F947" s="40">
        <f t="shared" si="44"/>
        <v>-3.5379994411902658</v>
      </c>
    </row>
    <row r="948" spans="1:6" x14ac:dyDescent="0.3">
      <c r="A948" s="37">
        <v>42776</v>
      </c>
      <c r="B948" s="28">
        <v>33.03</v>
      </c>
      <c r="C948" s="28">
        <v>827.46</v>
      </c>
      <c r="D948" s="38">
        <f t="shared" si="42"/>
        <v>326.77219550724345</v>
      </c>
      <c r="E948" s="40">
        <f t="shared" si="43"/>
        <v>2.2081825120371832</v>
      </c>
      <c r="F948" s="40">
        <f t="shared" si="44"/>
        <v>-2.2081825120371832</v>
      </c>
    </row>
    <row r="949" spans="1:6" x14ac:dyDescent="0.3">
      <c r="A949" s="37">
        <v>42775</v>
      </c>
      <c r="B949" s="28">
        <v>33.104999999999997</v>
      </c>
      <c r="C949" s="28">
        <v>821.36009999999999</v>
      </c>
      <c r="D949" s="38">
        <f t="shared" si="42"/>
        <v>324.56401299520627</v>
      </c>
      <c r="E949" s="40">
        <f t="shared" si="43"/>
        <v>0.67000155864366207</v>
      </c>
      <c r="F949" s="40">
        <f t="shared" si="44"/>
        <v>-0.67000155864366207</v>
      </c>
    </row>
    <row r="950" spans="1:6" x14ac:dyDescent="0.3">
      <c r="A950" s="37">
        <v>42774</v>
      </c>
      <c r="B950" s="28">
        <v>33.01</v>
      </c>
      <c r="C950" s="28">
        <v>819.71</v>
      </c>
      <c r="D950" s="38">
        <f t="shared" si="42"/>
        <v>323.89401143656261</v>
      </c>
      <c r="E950" s="40">
        <f t="shared" si="43"/>
        <v>2.7462695576452347</v>
      </c>
      <c r="F950" s="40">
        <f t="shared" si="44"/>
        <v>-2.7462695576452347</v>
      </c>
    </row>
    <row r="951" spans="1:6" x14ac:dyDescent="0.3">
      <c r="A951" s="37">
        <v>42773</v>
      </c>
      <c r="B951" s="28">
        <v>32.8825</v>
      </c>
      <c r="C951" s="28">
        <v>812.5</v>
      </c>
      <c r="D951" s="38">
        <f t="shared" si="42"/>
        <v>321.14774187891737</v>
      </c>
      <c r="E951" s="40">
        <f t="shared" si="43"/>
        <v>1.9924092289786017</v>
      </c>
      <c r="F951" s="40">
        <f t="shared" si="44"/>
        <v>-1.9924092289786017</v>
      </c>
    </row>
    <row r="952" spans="1:6" x14ac:dyDescent="0.3">
      <c r="A952" s="37">
        <v>42772</v>
      </c>
      <c r="B952" s="28">
        <v>32.572499999999998</v>
      </c>
      <c r="C952" s="28">
        <v>807.63990000000001</v>
      </c>
      <c r="D952" s="38">
        <f t="shared" si="42"/>
        <v>319.15533264993877</v>
      </c>
      <c r="E952" s="40">
        <f t="shared" si="43"/>
        <v>-0.75595248651114844</v>
      </c>
      <c r="F952" s="40">
        <f t="shared" si="44"/>
        <v>0.75595248651114844</v>
      </c>
    </row>
    <row r="953" spans="1:6" x14ac:dyDescent="0.3">
      <c r="A953" s="37">
        <v>42769</v>
      </c>
      <c r="B953" s="28">
        <v>32.270000000000003</v>
      </c>
      <c r="C953" s="28">
        <v>810.2</v>
      </c>
      <c r="D953" s="38">
        <f t="shared" si="42"/>
        <v>319.91128513644992</v>
      </c>
      <c r="E953" s="40">
        <f t="shared" si="43"/>
        <v>-10.913467194369161</v>
      </c>
      <c r="F953" s="40">
        <f t="shared" si="44"/>
        <v>10.913467194369161</v>
      </c>
    </row>
    <row r="954" spans="1:6" x14ac:dyDescent="0.3">
      <c r="A954" s="37">
        <v>42768</v>
      </c>
      <c r="B954" s="28">
        <v>32.1325</v>
      </c>
      <c r="C954" s="28">
        <v>839.95</v>
      </c>
      <c r="D954" s="38">
        <f t="shared" si="42"/>
        <v>330.82475233081908</v>
      </c>
      <c r="E954" s="40">
        <f t="shared" si="43"/>
        <v>2.775415684690131</v>
      </c>
      <c r="F954" s="40">
        <f t="shared" si="44"/>
        <v>-2.775415684690131</v>
      </c>
    </row>
    <row r="955" spans="1:6" x14ac:dyDescent="0.3">
      <c r="A955" s="37">
        <v>42767</v>
      </c>
      <c r="B955" s="28">
        <v>32.1875</v>
      </c>
      <c r="C955" s="28">
        <v>832.3501</v>
      </c>
      <c r="D955" s="38">
        <f t="shared" si="42"/>
        <v>328.04933664612895</v>
      </c>
      <c r="E955" s="40">
        <f t="shared" si="43"/>
        <v>4.4456970238792337</v>
      </c>
      <c r="F955" s="40">
        <f t="shared" si="44"/>
        <v>-4.4456970238792337</v>
      </c>
    </row>
    <row r="956" spans="1:6" x14ac:dyDescent="0.3">
      <c r="A956" s="37">
        <v>42766</v>
      </c>
      <c r="B956" s="28">
        <v>30.337499999999999</v>
      </c>
      <c r="C956" s="28">
        <v>823.48</v>
      </c>
      <c r="D956" s="38">
        <f t="shared" si="42"/>
        <v>323.60363962224972</v>
      </c>
      <c r="E956" s="40">
        <f t="shared" si="43"/>
        <v>-2.5953701661504738</v>
      </c>
      <c r="F956" s="40">
        <f t="shared" si="44"/>
        <v>2.5953701661504738</v>
      </c>
    </row>
    <row r="957" spans="1:6" x14ac:dyDescent="0.3">
      <c r="A957" s="37">
        <v>42765</v>
      </c>
      <c r="B957" s="28">
        <v>30.407499999999999</v>
      </c>
      <c r="C957" s="28">
        <v>830.37990000000002</v>
      </c>
      <c r="D957" s="38">
        <f t="shared" si="42"/>
        <v>326.19900978840019</v>
      </c>
      <c r="E957" s="40">
        <f t="shared" si="43"/>
        <v>-2.043420858178763</v>
      </c>
      <c r="F957" s="40">
        <f t="shared" si="44"/>
        <v>2.043420858178763</v>
      </c>
    </row>
    <row r="958" spans="1:6" x14ac:dyDescent="0.3">
      <c r="A958" s="37">
        <v>42762</v>
      </c>
      <c r="B958" s="28">
        <v>30.487500000000001</v>
      </c>
      <c r="C958" s="28">
        <v>835.77</v>
      </c>
      <c r="D958" s="38">
        <f t="shared" si="42"/>
        <v>328.24243064657895</v>
      </c>
      <c r="E958" s="40">
        <f t="shared" si="43"/>
        <v>-1.2481496507983252</v>
      </c>
      <c r="F958" s="40">
        <f t="shared" si="44"/>
        <v>1.2481496507983252</v>
      </c>
    </row>
    <row r="959" spans="1:6" x14ac:dyDescent="0.3">
      <c r="A959" s="37">
        <v>42761</v>
      </c>
      <c r="B959" s="28">
        <v>30.484999999999999</v>
      </c>
      <c r="C959" s="28">
        <v>839.1499</v>
      </c>
      <c r="D959" s="38">
        <f t="shared" si="42"/>
        <v>329.49058029737728</v>
      </c>
      <c r="E959" s="40">
        <f t="shared" si="43"/>
        <v>0.98186488052044751</v>
      </c>
      <c r="F959" s="40">
        <f t="shared" si="44"/>
        <v>-0.98186488052044751</v>
      </c>
    </row>
    <row r="960" spans="1:6" x14ac:dyDescent="0.3">
      <c r="A960" s="37">
        <v>42760</v>
      </c>
      <c r="B960" s="28">
        <v>30.47</v>
      </c>
      <c r="C960" s="28">
        <v>836.52</v>
      </c>
      <c r="D960" s="38">
        <f t="shared" si="42"/>
        <v>328.50871541685683</v>
      </c>
      <c r="E960" s="40">
        <f t="shared" si="43"/>
        <v>5.5070905096822003</v>
      </c>
      <c r="F960" s="40">
        <f t="shared" si="44"/>
        <v>-5.5070905096822003</v>
      </c>
    </row>
    <row r="961" spans="1:6" x14ac:dyDescent="0.3">
      <c r="A961" s="37">
        <v>42759</v>
      </c>
      <c r="B961" s="28">
        <v>29.9925</v>
      </c>
      <c r="C961" s="28">
        <v>822.43989999999997</v>
      </c>
      <c r="D961" s="38">
        <f t="shared" si="42"/>
        <v>323.00162490717463</v>
      </c>
      <c r="E961" s="40">
        <f t="shared" si="43"/>
        <v>1.6687379591524518</v>
      </c>
      <c r="F961" s="40">
        <f t="shared" si="44"/>
        <v>-1.6687379591524518</v>
      </c>
    </row>
    <row r="962" spans="1:6" x14ac:dyDescent="0.3">
      <c r="A962" s="37">
        <v>42758</v>
      </c>
      <c r="B962" s="28">
        <v>30.02</v>
      </c>
      <c r="C962" s="28">
        <v>817.87990000000002</v>
      </c>
      <c r="D962" s="38">
        <f t="shared" ref="D962:D1025" si="45">B962*$I$1+C962*$I$2</f>
        <v>321.33288694802218</v>
      </c>
      <c r="E962" s="40">
        <f t="shared" ref="E962:E1025" si="46">D962-D963</f>
        <v>3.5436639788841262</v>
      </c>
      <c r="F962" s="40">
        <f t="shared" ref="F962:F1025" si="47">-E962</f>
        <v>-3.5436639788841262</v>
      </c>
    </row>
    <row r="963" spans="1:6" x14ac:dyDescent="0.3">
      <c r="A963" s="37">
        <v>42755</v>
      </c>
      <c r="B963" s="28">
        <v>30</v>
      </c>
      <c r="C963" s="28">
        <v>808.33010000000002</v>
      </c>
      <c r="D963" s="38">
        <f t="shared" si="45"/>
        <v>317.78922296913805</v>
      </c>
      <c r="E963" s="40">
        <f t="shared" si="46"/>
        <v>-0.22782341470417578</v>
      </c>
      <c r="F963" s="40">
        <f t="shared" si="47"/>
        <v>0.22782341470417578</v>
      </c>
    </row>
    <row r="964" spans="1:6" x14ac:dyDescent="0.3">
      <c r="A964" s="37">
        <v>42754</v>
      </c>
      <c r="B964" s="28">
        <v>29.945</v>
      </c>
      <c r="C964" s="28">
        <v>809.04</v>
      </c>
      <c r="D964" s="38">
        <f t="shared" si="45"/>
        <v>318.01704638384223</v>
      </c>
      <c r="E964" s="40">
        <f t="shared" si="46"/>
        <v>0.54372533169112103</v>
      </c>
      <c r="F964" s="40">
        <f t="shared" si="47"/>
        <v>-0.54372533169112103</v>
      </c>
    </row>
    <row r="965" spans="1:6" x14ac:dyDescent="0.3">
      <c r="A965" s="37">
        <v>42753</v>
      </c>
      <c r="B965" s="28">
        <v>29.997499999999999</v>
      </c>
      <c r="C965" s="28">
        <v>807.48</v>
      </c>
      <c r="D965" s="38">
        <f t="shared" si="45"/>
        <v>317.47332105215111</v>
      </c>
      <c r="E965" s="40">
        <f t="shared" si="46"/>
        <v>-0.82982042149399149</v>
      </c>
      <c r="F965" s="40">
        <f t="shared" si="47"/>
        <v>0.82982042149399149</v>
      </c>
    </row>
    <row r="966" spans="1:6" x14ac:dyDescent="0.3">
      <c r="A966" s="37">
        <v>42752</v>
      </c>
      <c r="B966" s="28">
        <v>30</v>
      </c>
      <c r="C966" s="28">
        <v>809.72</v>
      </c>
      <c r="D966" s="38">
        <f t="shared" si="45"/>
        <v>318.3031414736451</v>
      </c>
      <c r="E966" s="40">
        <f t="shared" si="46"/>
        <v>-2.5922644454084889</v>
      </c>
      <c r="F966" s="40">
        <f t="shared" si="47"/>
        <v>2.5922644454084889</v>
      </c>
    </row>
    <row r="967" spans="1:6" x14ac:dyDescent="0.3">
      <c r="A967" s="37">
        <v>42751</v>
      </c>
      <c r="B967" s="28">
        <v>29.76</v>
      </c>
      <c r="C967" s="28">
        <v>817.13990000000001</v>
      </c>
      <c r="D967" s="38">
        <f t="shared" si="45"/>
        <v>320.89540591905359</v>
      </c>
      <c r="E967" s="40">
        <f t="shared" si="46"/>
        <v>0</v>
      </c>
      <c r="F967" s="40">
        <f t="shared" si="47"/>
        <v>0</v>
      </c>
    </row>
    <row r="968" spans="1:6" x14ac:dyDescent="0.3">
      <c r="A968" s="37">
        <v>42748</v>
      </c>
      <c r="B968" s="28">
        <v>29.76</v>
      </c>
      <c r="C968" s="28">
        <v>817.13990000000001</v>
      </c>
      <c r="D968" s="38">
        <f t="shared" si="45"/>
        <v>320.89540591905359</v>
      </c>
      <c r="E968" s="40">
        <f t="shared" si="46"/>
        <v>1.2610444904390192</v>
      </c>
      <c r="F968" s="40">
        <f t="shared" si="47"/>
        <v>-1.2610444904390192</v>
      </c>
    </row>
    <row r="969" spans="1:6" x14ac:dyDescent="0.3">
      <c r="A969" s="37">
        <v>42747</v>
      </c>
      <c r="B969" s="28">
        <v>29.8125</v>
      </c>
      <c r="C969" s="28">
        <v>813.63990000000001</v>
      </c>
      <c r="D969" s="38">
        <f t="shared" si="45"/>
        <v>319.63436142861457</v>
      </c>
      <c r="E969" s="40">
        <f t="shared" si="46"/>
        <v>5.3269583834129435</v>
      </c>
      <c r="F969" s="40">
        <f t="shared" si="47"/>
        <v>-5.3269583834129435</v>
      </c>
    </row>
    <row r="970" spans="1:6" x14ac:dyDescent="0.3">
      <c r="A970" s="37">
        <v>42746</v>
      </c>
      <c r="B970" s="28">
        <v>29.9375</v>
      </c>
      <c r="C970" s="28">
        <v>799.02</v>
      </c>
      <c r="D970" s="38">
        <f t="shared" si="45"/>
        <v>314.30740304520162</v>
      </c>
      <c r="E970" s="40">
        <f t="shared" si="46"/>
        <v>1.2545033205203708</v>
      </c>
      <c r="F970" s="40">
        <f t="shared" si="47"/>
        <v>-1.2545033205203708</v>
      </c>
    </row>
    <row r="971" spans="1:6" x14ac:dyDescent="0.3">
      <c r="A971" s="37">
        <v>42745</v>
      </c>
      <c r="B971" s="28">
        <v>29.7775</v>
      </c>
      <c r="C971" s="28">
        <v>795.8999</v>
      </c>
      <c r="D971" s="38">
        <f t="shared" si="45"/>
        <v>313.05289972468125</v>
      </c>
      <c r="E971" s="40">
        <f t="shared" si="46"/>
        <v>-0.35823975086867677</v>
      </c>
      <c r="F971" s="40">
        <f t="shared" si="47"/>
        <v>0.35823975086867677</v>
      </c>
    </row>
    <row r="972" spans="1:6" x14ac:dyDescent="0.3">
      <c r="A972" s="37">
        <v>42744</v>
      </c>
      <c r="B972" s="28">
        <v>29.747499999999999</v>
      </c>
      <c r="C972" s="28">
        <v>796.91989999999998</v>
      </c>
      <c r="D972" s="38">
        <f t="shared" si="45"/>
        <v>313.41113947554993</v>
      </c>
      <c r="E972" s="40">
        <f t="shared" si="46"/>
        <v>0.51399943961735062</v>
      </c>
      <c r="F972" s="40">
        <f t="shared" si="47"/>
        <v>-0.51399943961735062</v>
      </c>
    </row>
    <row r="973" spans="1:6" x14ac:dyDescent="0.3">
      <c r="A973" s="37">
        <v>42741</v>
      </c>
      <c r="B973" s="28">
        <v>29.477499999999999</v>
      </c>
      <c r="C973" s="28">
        <v>795.99</v>
      </c>
      <c r="D973" s="38">
        <f t="shared" si="45"/>
        <v>312.89714003593258</v>
      </c>
      <c r="E973" s="40">
        <f t="shared" si="46"/>
        <v>5.9507788661589984</v>
      </c>
      <c r="F973" s="40">
        <f t="shared" si="47"/>
        <v>-5.9507788661589984</v>
      </c>
    </row>
    <row r="974" spans="1:6" x14ac:dyDescent="0.3">
      <c r="A974" s="37">
        <v>42740</v>
      </c>
      <c r="B974" s="28">
        <v>29.1525</v>
      </c>
      <c r="C974" s="28">
        <v>780.45</v>
      </c>
      <c r="D974" s="38">
        <f t="shared" si="45"/>
        <v>306.94636116977358</v>
      </c>
      <c r="E974" s="40">
        <f t="shared" si="46"/>
        <v>8.6971309175582974</v>
      </c>
      <c r="F974" s="40">
        <f t="shared" si="47"/>
        <v>-8.6971309175582974</v>
      </c>
    </row>
    <row r="975" spans="1:6" x14ac:dyDescent="0.3">
      <c r="A975" s="37">
        <v>42739</v>
      </c>
      <c r="B975" s="28">
        <v>29.004999999999999</v>
      </c>
      <c r="C975" s="28">
        <v>757.17989999999998</v>
      </c>
      <c r="D975" s="38">
        <f t="shared" si="45"/>
        <v>298.24923025221528</v>
      </c>
      <c r="E975" s="40">
        <f t="shared" si="46"/>
        <v>1.277346969002167</v>
      </c>
      <c r="F975" s="40">
        <f t="shared" si="47"/>
        <v>-1.277346969002167</v>
      </c>
    </row>
    <row r="976" spans="1:6" x14ac:dyDescent="0.3">
      <c r="A976" s="37">
        <v>42738</v>
      </c>
      <c r="B976" s="28">
        <v>29.037500000000001</v>
      </c>
      <c r="C976" s="28">
        <v>753.66989999999998</v>
      </c>
      <c r="D976" s="38">
        <f t="shared" si="45"/>
        <v>296.97188328321312</v>
      </c>
      <c r="E976" s="40">
        <f t="shared" si="46"/>
        <v>1.4569796437182276</v>
      </c>
      <c r="F976" s="40">
        <f t="shared" si="47"/>
        <v>-1.4569796437182276</v>
      </c>
    </row>
    <row r="977" spans="1:6" x14ac:dyDescent="0.3">
      <c r="A977" s="37">
        <v>42737</v>
      </c>
      <c r="B977" s="28">
        <v>28.954999999999998</v>
      </c>
      <c r="C977" s="28">
        <v>749.87009999999998</v>
      </c>
      <c r="D977" s="38">
        <f t="shared" si="45"/>
        <v>295.51490363949489</v>
      </c>
      <c r="E977" s="40">
        <f t="shared" si="46"/>
        <v>0</v>
      </c>
      <c r="F977" s="40">
        <f t="shared" si="47"/>
        <v>0</v>
      </c>
    </row>
    <row r="978" spans="1:6" x14ac:dyDescent="0.3">
      <c r="A978" s="37">
        <v>42734</v>
      </c>
      <c r="B978" s="28">
        <v>28.954999999999998</v>
      </c>
      <c r="C978" s="28">
        <v>749.87009999999998</v>
      </c>
      <c r="D978" s="38">
        <f t="shared" si="45"/>
        <v>295.51490363949489</v>
      </c>
      <c r="E978" s="40">
        <f t="shared" si="46"/>
        <v>-5.7931201923815934</v>
      </c>
      <c r="F978" s="40">
        <f t="shared" si="47"/>
        <v>5.7931201923815934</v>
      </c>
    </row>
    <row r="979" spans="1:6" x14ac:dyDescent="0.3">
      <c r="A979" s="37">
        <v>42733</v>
      </c>
      <c r="B979" s="28">
        <v>29.182500000000001</v>
      </c>
      <c r="C979" s="28">
        <v>765.1499</v>
      </c>
      <c r="D979" s="38">
        <f t="shared" si="45"/>
        <v>301.30802383187648</v>
      </c>
      <c r="E979" s="40">
        <f t="shared" si="46"/>
        <v>-2.5855968218398857</v>
      </c>
      <c r="F979" s="40">
        <f t="shared" si="47"/>
        <v>2.5855968218398857</v>
      </c>
    </row>
    <row r="980" spans="1:6" x14ac:dyDescent="0.3">
      <c r="A980" s="37">
        <v>42732</v>
      </c>
      <c r="B980" s="28">
        <v>29.19</v>
      </c>
      <c r="C980" s="28">
        <v>772.12990000000002</v>
      </c>
      <c r="D980" s="38">
        <f t="shared" si="45"/>
        <v>303.89362065371637</v>
      </c>
      <c r="E980" s="40">
        <f t="shared" si="46"/>
        <v>0.19113808285027289</v>
      </c>
      <c r="F980" s="40">
        <f t="shared" si="47"/>
        <v>-0.19113808285027289</v>
      </c>
    </row>
    <row r="981" spans="1:6" x14ac:dyDescent="0.3">
      <c r="A981" s="37">
        <v>42731</v>
      </c>
      <c r="B981" s="28">
        <v>29.315000000000001</v>
      </c>
      <c r="C981" s="28">
        <v>771.3999</v>
      </c>
      <c r="D981" s="38">
        <f t="shared" si="45"/>
        <v>303.7024825708661</v>
      </c>
      <c r="E981" s="40">
        <f t="shared" si="46"/>
        <v>4.113542576218606</v>
      </c>
      <c r="F981" s="40">
        <f t="shared" si="47"/>
        <v>-4.113542576218606</v>
      </c>
    </row>
    <row r="982" spans="1:6" x14ac:dyDescent="0.3">
      <c r="A982" s="37">
        <v>42730</v>
      </c>
      <c r="B982" s="28">
        <v>29.13</v>
      </c>
      <c r="C982" s="28">
        <v>760.59010000000001</v>
      </c>
      <c r="D982" s="38">
        <f t="shared" si="45"/>
        <v>299.58893999464749</v>
      </c>
      <c r="E982" s="40">
        <f t="shared" si="46"/>
        <v>0</v>
      </c>
      <c r="F982" s="40">
        <f t="shared" si="47"/>
        <v>0</v>
      </c>
    </row>
    <row r="983" spans="1:6" x14ac:dyDescent="0.3">
      <c r="A983" s="37">
        <v>42727</v>
      </c>
      <c r="B983" s="28">
        <v>29.13</v>
      </c>
      <c r="C983" s="28">
        <v>760.59010000000001</v>
      </c>
      <c r="D983" s="38">
        <f t="shared" si="45"/>
        <v>299.58893999464749</v>
      </c>
      <c r="E983" s="40">
        <f t="shared" si="46"/>
        <v>-2.089835574447477</v>
      </c>
      <c r="F983" s="40">
        <f t="shared" si="47"/>
        <v>2.089835574447477</v>
      </c>
    </row>
    <row r="984" spans="1:6" x14ac:dyDescent="0.3">
      <c r="A984" s="37">
        <v>42726</v>
      </c>
      <c r="B984" s="28">
        <v>29.072500000000002</v>
      </c>
      <c r="C984" s="28">
        <v>766.34010000000001</v>
      </c>
      <c r="D984" s="38">
        <f t="shared" si="45"/>
        <v>301.67877556909497</v>
      </c>
      <c r="E984" s="40">
        <f t="shared" si="46"/>
        <v>-1.6964668444365998</v>
      </c>
      <c r="F984" s="40">
        <f t="shared" si="47"/>
        <v>1.6964668444365998</v>
      </c>
    </row>
    <row r="985" spans="1:6" x14ac:dyDescent="0.3">
      <c r="A985" s="37">
        <v>42725</v>
      </c>
      <c r="B985" s="28">
        <v>29.265000000000001</v>
      </c>
      <c r="C985" s="28">
        <v>770.6001</v>
      </c>
      <c r="D985" s="38">
        <f t="shared" si="45"/>
        <v>303.37524241353157</v>
      </c>
      <c r="E985" s="40">
        <f t="shared" si="46"/>
        <v>-0.21187753782129448</v>
      </c>
      <c r="F985" s="40">
        <f t="shared" si="47"/>
        <v>0.21187753782129448</v>
      </c>
    </row>
    <row r="986" spans="1:6" x14ac:dyDescent="0.3">
      <c r="A986" s="37">
        <v>42724</v>
      </c>
      <c r="B986" s="28">
        <v>29.237500000000001</v>
      </c>
      <c r="C986" s="28">
        <v>771.22</v>
      </c>
      <c r="D986" s="38">
        <f t="shared" si="45"/>
        <v>303.58711995135286</v>
      </c>
      <c r="E986" s="40">
        <f t="shared" si="46"/>
        <v>1.9789503988973252</v>
      </c>
      <c r="F986" s="40">
        <f t="shared" si="47"/>
        <v>-1.9789503988973252</v>
      </c>
    </row>
    <row r="987" spans="1:6" x14ac:dyDescent="0.3">
      <c r="A987" s="37">
        <v>42723</v>
      </c>
      <c r="B987" s="28">
        <v>29.16</v>
      </c>
      <c r="C987" s="28">
        <v>766</v>
      </c>
      <c r="D987" s="38">
        <f t="shared" si="45"/>
        <v>301.60816955245554</v>
      </c>
      <c r="E987" s="40">
        <f t="shared" si="46"/>
        <v>3.148626658455953</v>
      </c>
      <c r="F987" s="40">
        <f t="shared" si="47"/>
        <v>-3.148626658455953</v>
      </c>
    </row>
    <row r="988" spans="1:6" x14ac:dyDescent="0.3">
      <c r="A988" s="37">
        <v>42720</v>
      </c>
      <c r="B988" s="28">
        <v>28.9925</v>
      </c>
      <c r="C988" s="28">
        <v>757.77</v>
      </c>
      <c r="D988" s="38">
        <f t="shared" si="45"/>
        <v>298.45954289399958</v>
      </c>
      <c r="E988" s="40">
        <f t="shared" si="46"/>
        <v>-1.1706651294889525</v>
      </c>
      <c r="F988" s="40">
        <f t="shared" si="47"/>
        <v>1.1706651294889525</v>
      </c>
    </row>
    <row r="989" spans="1:6" x14ac:dyDescent="0.3">
      <c r="A989" s="37">
        <v>42719</v>
      </c>
      <c r="B989" s="28">
        <v>28.954999999999998</v>
      </c>
      <c r="C989" s="28">
        <v>761</v>
      </c>
      <c r="D989" s="38">
        <f t="shared" si="45"/>
        <v>299.63020802348854</v>
      </c>
      <c r="E989" s="40">
        <f t="shared" si="46"/>
        <v>-2.7922347014571756</v>
      </c>
      <c r="F989" s="40">
        <f t="shared" si="47"/>
        <v>2.7922347014571756</v>
      </c>
    </row>
    <row r="990" spans="1:6" x14ac:dyDescent="0.3">
      <c r="A990" s="37">
        <v>42718</v>
      </c>
      <c r="B990" s="28">
        <v>28.797499999999999</v>
      </c>
      <c r="C990" s="28">
        <v>768.82010000000002</v>
      </c>
      <c r="D990" s="38">
        <f t="shared" si="45"/>
        <v>302.42244272494571</v>
      </c>
      <c r="E990" s="40">
        <f t="shared" si="46"/>
        <v>-2.0410318331381632</v>
      </c>
      <c r="F990" s="40">
        <f t="shared" si="47"/>
        <v>2.0410318331381632</v>
      </c>
    </row>
    <row r="991" spans="1:6" x14ac:dyDescent="0.3">
      <c r="A991" s="37">
        <v>42717</v>
      </c>
      <c r="B991" s="28">
        <v>28.797499999999999</v>
      </c>
      <c r="C991" s="28">
        <v>774.34010000000001</v>
      </c>
      <c r="D991" s="38">
        <f t="shared" si="45"/>
        <v>304.46347455808387</v>
      </c>
      <c r="E991" s="40">
        <f t="shared" si="46"/>
        <v>5.5556675953021113</v>
      </c>
      <c r="F991" s="40">
        <f t="shared" si="47"/>
        <v>-5.5556675953021113</v>
      </c>
    </row>
    <row r="992" spans="1:6" x14ac:dyDescent="0.3">
      <c r="A992" s="37">
        <v>42716</v>
      </c>
      <c r="B992" s="28">
        <v>28.324999999999999</v>
      </c>
      <c r="C992" s="28">
        <v>760.12009999999998</v>
      </c>
      <c r="D992" s="38">
        <f t="shared" si="45"/>
        <v>298.90780696278176</v>
      </c>
      <c r="E992" s="40">
        <f t="shared" si="46"/>
        <v>-3.2600246332878555</v>
      </c>
      <c r="F992" s="40">
        <f t="shared" si="47"/>
        <v>3.2600246332878555</v>
      </c>
    </row>
    <row r="993" spans="1:6" x14ac:dyDescent="0.3">
      <c r="A993" s="37">
        <v>42713</v>
      </c>
      <c r="B993" s="28">
        <v>28.487500000000001</v>
      </c>
      <c r="C993" s="28">
        <v>768.65989999999999</v>
      </c>
      <c r="D993" s="38">
        <f t="shared" si="45"/>
        <v>302.16783159606962</v>
      </c>
      <c r="E993" s="40">
        <f t="shared" si="46"/>
        <v>0.78003479493594341</v>
      </c>
      <c r="F993" s="40">
        <f t="shared" si="47"/>
        <v>-0.78003479493594341</v>
      </c>
    </row>
    <row r="994" spans="1:6" x14ac:dyDescent="0.3">
      <c r="A994" s="37">
        <v>42712</v>
      </c>
      <c r="B994" s="28">
        <v>28.03</v>
      </c>
      <c r="C994" s="28">
        <v>767.33010000000002</v>
      </c>
      <c r="D994" s="38">
        <f t="shared" si="45"/>
        <v>301.38779680113367</v>
      </c>
      <c r="E994" s="40">
        <f t="shared" si="46"/>
        <v>-0.97071763271026157</v>
      </c>
      <c r="F994" s="40">
        <f t="shared" si="47"/>
        <v>0.97071763271026157</v>
      </c>
    </row>
    <row r="995" spans="1:6" x14ac:dyDescent="0.3">
      <c r="A995" s="37">
        <v>42711</v>
      </c>
      <c r="B995" s="28">
        <v>27.7575</v>
      </c>
      <c r="C995" s="28">
        <v>770.41989999999998</v>
      </c>
      <c r="D995" s="38">
        <f t="shared" si="45"/>
        <v>302.35851443384394</v>
      </c>
      <c r="E995" s="40">
        <f t="shared" si="46"/>
        <v>2.2777171649922821</v>
      </c>
      <c r="F995" s="40">
        <f t="shared" si="47"/>
        <v>-2.2777171649922821</v>
      </c>
    </row>
    <row r="996" spans="1:6" x14ac:dyDescent="0.3">
      <c r="A996" s="37">
        <v>42710</v>
      </c>
      <c r="B996" s="28">
        <v>27.487500000000001</v>
      </c>
      <c r="C996" s="28">
        <v>764.72</v>
      </c>
      <c r="D996" s="38">
        <f t="shared" si="45"/>
        <v>300.08079726885165</v>
      </c>
      <c r="E996" s="40">
        <f t="shared" si="46"/>
        <v>2.1141865647605869</v>
      </c>
      <c r="F996" s="40">
        <f t="shared" si="47"/>
        <v>-2.1141865647605869</v>
      </c>
    </row>
    <row r="997" spans="1:6" x14ac:dyDescent="0.3">
      <c r="A997" s="37">
        <v>42709</v>
      </c>
      <c r="B997" s="28">
        <v>27.2775</v>
      </c>
      <c r="C997" s="28">
        <v>759.36009999999999</v>
      </c>
      <c r="D997" s="38">
        <f t="shared" si="45"/>
        <v>297.96661070409107</v>
      </c>
      <c r="E997" s="40">
        <f t="shared" si="46"/>
        <v>6.9082118212560317</v>
      </c>
      <c r="F997" s="40">
        <f t="shared" si="47"/>
        <v>-6.9082118212560317</v>
      </c>
    </row>
    <row r="998" spans="1:6" x14ac:dyDescent="0.3">
      <c r="A998" s="37">
        <v>42706</v>
      </c>
      <c r="B998" s="28">
        <v>27.475000000000001</v>
      </c>
      <c r="C998" s="28">
        <v>740.34010000000001</v>
      </c>
      <c r="D998" s="38">
        <f t="shared" si="45"/>
        <v>291.05839888283504</v>
      </c>
      <c r="E998" s="40">
        <f t="shared" si="46"/>
        <v>-1.1592052398945043</v>
      </c>
      <c r="F998" s="40">
        <f t="shared" si="47"/>
        <v>1.1592052398945043</v>
      </c>
    </row>
    <row r="999" spans="1:6" x14ac:dyDescent="0.3">
      <c r="A999" s="37">
        <v>42705</v>
      </c>
      <c r="B999" s="28">
        <v>27.372499999999999</v>
      </c>
      <c r="C999" s="28">
        <v>743.6499</v>
      </c>
      <c r="D999" s="38">
        <f t="shared" si="45"/>
        <v>292.21760412272954</v>
      </c>
      <c r="E999" s="40">
        <f t="shared" si="46"/>
        <v>-2.7210476077264047</v>
      </c>
      <c r="F999" s="40">
        <f t="shared" si="47"/>
        <v>2.7210476077264047</v>
      </c>
    </row>
    <row r="1000" spans="1:6" x14ac:dyDescent="0.3">
      <c r="A1000" s="37">
        <v>42704</v>
      </c>
      <c r="B1000" s="28">
        <v>27.63</v>
      </c>
      <c r="C1000" s="28">
        <v>750.57010000000002</v>
      </c>
      <c r="D1000" s="38">
        <f t="shared" si="45"/>
        <v>294.93865173045594</v>
      </c>
      <c r="E1000" s="40">
        <f t="shared" si="46"/>
        <v>-4.5666093880490166</v>
      </c>
      <c r="F1000" s="40">
        <f t="shared" si="47"/>
        <v>4.5666093880490166</v>
      </c>
    </row>
    <row r="1001" spans="1:6" x14ac:dyDescent="0.3">
      <c r="A1001" s="37">
        <v>42703</v>
      </c>
      <c r="B1001" s="28">
        <v>27.864999999999998</v>
      </c>
      <c r="C1001" s="28">
        <v>762.52</v>
      </c>
      <c r="D1001" s="38">
        <f t="shared" si="45"/>
        <v>299.50526111850496</v>
      </c>
      <c r="E1001" s="40">
        <f t="shared" si="46"/>
        <v>-1.5887784267076199</v>
      </c>
      <c r="F1001" s="40">
        <f t="shared" si="47"/>
        <v>1.5887784267076199</v>
      </c>
    </row>
    <row r="1002" spans="1:6" x14ac:dyDescent="0.3">
      <c r="A1002" s="37">
        <v>42702</v>
      </c>
      <c r="B1002" s="28">
        <v>27.892499999999998</v>
      </c>
      <c r="C1002" s="28">
        <v>766.77</v>
      </c>
      <c r="D1002" s="38">
        <f t="shared" si="45"/>
        <v>301.09403954521258</v>
      </c>
      <c r="E1002" s="40">
        <f t="shared" si="46"/>
        <v>-5.0633297614203343</v>
      </c>
      <c r="F1002" s="40">
        <f t="shared" si="47"/>
        <v>5.0633297614203343</v>
      </c>
    </row>
    <row r="1003" spans="1:6" x14ac:dyDescent="0.3">
      <c r="A1003" s="37">
        <v>42699</v>
      </c>
      <c r="B1003" s="28">
        <v>27.947500000000002</v>
      </c>
      <c r="C1003" s="28">
        <v>780.37009999999998</v>
      </c>
      <c r="D1003" s="38">
        <f t="shared" si="45"/>
        <v>306.15736930663292</v>
      </c>
      <c r="E1003" s="40">
        <f t="shared" si="46"/>
        <v>0.18067273580527399</v>
      </c>
      <c r="F1003" s="40">
        <f t="shared" si="47"/>
        <v>-0.18067273580527399</v>
      </c>
    </row>
    <row r="1004" spans="1:6" x14ac:dyDescent="0.3">
      <c r="A1004" s="37">
        <v>42698</v>
      </c>
      <c r="B1004" s="28">
        <v>27.807500000000001</v>
      </c>
      <c r="C1004" s="28">
        <v>780.12009999999998</v>
      </c>
      <c r="D1004" s="38">
        <f t="shared" si="45"/>
        <v>305.97669657082764</v>
      </c>
      <c r="E1004" s="40">
        <f t="shared" si="46"/>
        <v>0</v>
      </c>
      <c r="F1004" s="40">
        <f t="shared" si="47"/>
        <v>0</v>
      </c>
    </row>
    <row r="1005" spans="1:6" x14ac:dyDescent="0.3">
      <c r="A1005" s="37">
        <v>42697</v>
      </c>
      <c r="B1005" s="28">
        <v>27.807500000000001</v>
      </c>
      <c r="C1005" s="28">
        <v>780.12009999999998</v>
      </c>
      <c r="D1005" s="38">
        <f t="shared" si="45"/>
        <v>305.97669657082764</v>
      </c>
      <c r="E1005" s="40">
        <f t="shared" si="46"/>
        <v>-2.0162189881210111</v>
      </c>
      <c r="F1005" s="40">
        <f t="shared" si="47"/>
        <v>2.0162189881210111</v>
      </c>
    </row>
    <row r="1006" spans="1:6" x14ac:dyDescent="0.3">
      <c r="A1006" s="37">
        <v>42696</v>
      </c>
      <c r="B1006" s="28">
        <v>27.95</v>
      </c>
      <c r="C1006" s="28">
        <v>785.33010000000002</v>
      </c>
      <c r="D1006" s="38">
        <f t="shared" si="45"/>
        <v>307.99291555894865</v>
      </c>
      <c r="E1006" s="40">
        <f t="shared" si="46"/>
        <v>1.9818452385380851</v>
      </c>
      <c r="F1006" s="40">
        <f t="shared" si="47"/>
        <v>-1.9818452385380851</v>
      </c>
    </row>
    <row r="1007" spans="1:6" x14ac:dyDescent="0.3">
      <c r="A1007" s="37">
        <v>42695</v>
      </c>
      <c r="B1007" s="28">
        <v>27.932500000000001</v>
      </c>
      <c r="C1007" s="28">
        <v>780</v>
      </c>
      <c r="D1007" s="38">
        <f t="shared" si="45"/>
        <v>306.01107032041057</v>
      </c>
      <c r="E1007" s="40">
        <f t="shared" si="46"/>
        <v>7.5990479859257221</v>
      </c>
      <c r="F1007" s="40">
        <f t="shared" si="47"/>
        <v>-7.5990479859257221</v>
      </c>
    </row>
    <row r="1008" spans="1:6" x14ac:dyDescent="0.3">
      <c r="A1008" s="37">
        <v>42692</v>
      </c>
      <c r="B1008" s="28">
        <v>27.515000000000001</v>
      </c>
      <c r="C1008" s="28">
        <v>760.15989999999999</v>
      </c>
      <c r="D1008" s="38">
        <f t="shared" si="45"/>
        <v>298.41202233448485</v>
      </c>
      <c r="E1008" s="40">
        <f t="shared" si="46"/>
        <v>1.4075998763022426</v>
      </c>
      <c r="F1008" s="40">
        <f t="shared" si="47"/>
        <v>-1.4075998763022426</v>
      </c>
    </row>
    <row r="1009" spans="1:6" x14ac:dyDescent="0.3">
      <c r="A1009" s="37">
        <v>42691</v>
      </c>
      <c r="B1009" s="28">
        <v>27.487500000000001</v>
      </c>
      <c r="C1009" s="28">
        <v>756.3999</v>
      </c>
      <c r="D1009" s="38">
        <f t="shared" si="45"/>
        <v>297.0044224581826</v>
      </c>
      <c r="E1009" s="40">
        <f t="shared" si="46"/>
        <v>3.6579042901354342</v>
      </c>
      <c r="F1009" s="40">
        <f t="shared" si="47"/>
        <v>-3.6579042901354342</v>
      </c>
    </row>
    <row r="1010" spans="1:6" x14ac:dyDescent="0.3">
      <c r="A1010" s="37">
        <v>42690</v>
      </c>
      <c r="B1010" s="28">
        <v>27.497499999999999</v>
      </c>
      <c r="C1010" s="28">
        <v>746.49</v>
      </c>
      <c r="D1010" s="38">
        <f t="shared" si="45"/>
        <v>293.34651816804717</v>
      </c>
      <c r="E1010" s="40">
        <f t="shared" si="46"/>
        <v>1.6554729235216996</v>
      </c>
      <c r="F1010" s="40">
        <f t="shared" si="47"/>
        <v>-1.6554729235216996</v>
      </c>
    </row>
    <row r="1011" spans="1:6" x14ac:dyDescent="0.3">
      <c r="A1011" s="37">
        <v>42689</v>
      </c>
      <c r="B1011" s="28">
        <v>26.7775</v>
      </c>
      <c r="C1011" s="28">
        <v>743.24</v>
      </c>
      <c r="D1011" s="38">
        <f t="shared" si="45"/>
        <v>291.69104524452547</v>
      </c>
      <c r="E1011" s="40">
        <f t="shared" si="46"/>
        <v>9.1574590873493662</v>
      </c>
      <c r="F1011" s="40">
        <f t="shared" si="47"/>
        <v>-9.1574590873493662</v>
      </c>
    </row>
    <row r="1012" spans="1:6" x14ac:dyDescent="0.3">
      <c r="A1012" s="37">
        <v>42688</v>
      </c>
      <c r="B1012" s="28">
        <v>26.427499999999998</v>
      </c>
      <c r="C1012" s="28">
        <v>719.07010000000002</v>
      </c>
      <c r="D1012" s="38">
        <f t="shared" si="45"/>
        <v>282.5335861571761</v>
      </c>
      <c r="E1012" s="40">
        <f t="shared" si="46"/>
        <v>-7.801389312148217</v>
      </c>
      <c r="F1012" s="40">
        <f t="shared" si="47"/>
        <v>7.801389312148217</v>
      </c>
    </row>
    <row r="1013" spans="1:6" x14ac:dyDescent="0.3">
      <c r="A1013" s="37">
        <v>42685</v>
      </c>
      <c r="B1013" s="28">
        <v>27.107500000000002</v>
      </c>
      <c r="C1013" s="28">
        <v>739.01</v>
      </c>
      <c r="D1013" s="38">
        <f t="shared" si="45"/>
        <v>290.33497546932432</v>
      </c>
      <c r="E1013" s="40">
        <f t="shared" si="46"/>
        <v>-1.1451880919918267</v>
      </c>
      <c r="F1013" s="40">
        <f t="shared" si="47"/>
        <v>1.1451880919918267</v>
      </c>
    </row>
    <row r="1014" spans="1:6" x14ac:dyDescent="0.3">
      <c r="A1014" s="37">
        <v>42684</v>
      </c>
      <c r="B1014" s="28">
        <v>26.947500000000002</v>
      </c>
      <c r="C1014" s="28">
        <v>742.37990000000002</v>
      </c>
      <c r="D1014" s="38">
        <f t="shared" si="45"/>
        <v>291.48016356131615</v>
      </c>
      <c r="E1014" s="40">
        <f t="shared" si="46"/>
        <v>-11.394554707695249</v>
      </c>
      <c r="F1014" s="40">
        <f t="shared" si="47"/>
        <v>11.394554707695249</v>
      </c>
    </row>
    <row r="1015" spans="1:6" x14ac:dyDescent="0.3">
      <c r="A1015" s="37">
        <v>42683</v>
      </c>
      <c r="B1015" s="28">
        <v>27.72</v>
      </c>
      <c r="C1015" s="28">
        <v>771.87990000000002</v>
      </c>
      <c r="D1015" s="38">
        <f t="shared" si="45"/>
        <v>302.8747182690114</v>
      </c>
      <c r="E1015" s="40">
        <f t="shared" si="46"/>
        <v>-5.8963646490209385</v>
      </c>
      <c r="F1015" s="40">
        <f t="shared" si="47"/>
        <v>5.8963646490209385</v>
      </c>
    </row>
    <row r="1016" spans="1:6" x14ac:dyDescent="0.3">
      <c r="A1016" s="37">
        <v>42682</v>
      </c>
      <c r="B1016" s="28">
        <v>27.765000000000001</v>
      </c>
      <c r="C1016" s="28">
        <v>787.75</v>
      </c>
      <c r="D1016" s="38">
        <f t="shared" si="45"/>
        <v>308.77108291803233</v>
      </c>
      <c r="E1016" s="40">
        <f t="shared" si="46"/>
        <v>1.145153297055856</v>
      </c>
      <c r="F1016" s="40">
        <f t="shared" si="47"/>
        <v>-1.145153297055856</v>
      </c>
    </row>
    <row r="1017" spans="1:6" x14ac:dyDescent="0.3">
      <c r="A1017" s="37">
        <v>42681</v>
      </c>
      <c r="B1017" s="28">
        <v>27.602499999999999</v>
      </c>
      <c r="C1017" s="28">
        <v>784.92989999999998</v>
      </c>
      <c r="D1017" s="38">
        <f t="shared" si="45"/>
        <v>307.62592962097648</v>
      </c>
      <c r="E1017" s="40">
        <f t="shared" si="46"/>
        <v>11.295529361681076</v>
      </c>
      <c r="F1017" s="40">
        <f t="shared" si="47"/>
        <v>-11.295529361681076</v>
      </c>
    </row>
    <row r="1018" spans="1:6" x14ac:dyDescent="0.3">
      <c r="A1018" s="37">
        <v>42678</v>
      </c>
      <c r="B1018" s="28">
        <v>27.21</v>
      </c>
      <c r="C1018" s="28">
        <v>755.05</v>
      </c>
      <c r="D1018" s="38">
        <f t="shared" si="45"/>
        <v>296.3304002592954</v>
      </c>
      <c r="E1018" s="40">
        <f t="shared" si="46"/>
        <v>-4.5856170257778786</v>
      </c>
      <c r="F1018" s="40">
        <f t="shared" si="47"/>
        <v>4.5856170257778786</v>
      </c>
    </row>
    <row r="1019" spans="1:6" x14ac:dyDescent="0.3">
      <c r="A1019" s="37">
        <v>42677</v>
      </c>
      <c r="B1019" s="28">
        <v>27.4575</v>
      </c>
      <c r="C1019" s="28">
        <v>767.03</v>
      </c>
      <c r="D1019" s="38">
        <f t="shared" si="45"/>
        <v>300.91601728507328</v>
      </c>
      <c r="E1019" s="40">
        <f t="shared" si="46"/>
        <v>0.26618961922292783</v>
      </c>
      <c r="F1019" s="40">
        <f t="shared" si="47"/>
        <v>-0.26618961922292783</v>
      </c>
    </row>
    <row r="1020" spans="1:6" x14ac:dyDescent="0.3">
      <c r="A1020" s="37">
        <v>42676</v>
      </c>
      <c r="B1020" s="28">
        <v>27.897500000000001</v>
      </c>
      <c r="C1020" s="28">
        <v>765.56010000000003</v>
      </c>
      <c r="D1020" s="38">
        <f t="shared" si="45"/>
        <v>300.64982766585035</v>
      </c>
      <c r="E1020" s="40">
        <f t="shared" si="46"/>
        <v>-7.3237499052998487</v>
      </c>
      <c r="F1020" s="40">
        <f t="shared" si="47"/>
        <v>7.3237499052998487</v>
      </c>
    </row>
    <row r="1021" spans="1:6" x14ac:dyDescent="0.3">
      <c r="A1021" s="37">
        <v>42675</v>
      </c>
      <c r="B1021" s="28">
        <v>27.872499999999999</v>
      </c>
      <c r="C1021" s="28">
        <v>785.40989999999999</v>
      </c>
      <c r="D1021" s="38">
        <f t="shared" si="45"/>
        <v>307.9735775711502</v>
      </c>
      <c r="E1021" s="40">
        <f t="shared" si="46"/>
        <v>-1.9536829304389016</v>
      </c>
      <c r="F1021" s="40">
        <f t="shared" si="47"/>
        <v>1.9536829304389016</v>
      </c>
    </row>
    <row r="1022" spans="1:6" x14ac:dyDescent="0.3">
      <c r="A1022" s="37">
        <v>42674</v>
      </c>
      <c r="B1022" s="28">
        <v>28.385000000000002</v>
      </c>
      <c r="C1022" s="28">
        <v>789.82010000000002</v>
      </c>
      <c r="D1022" s="38">
        <f t="shared" si="45"/>
        <v>309.9272605015891</v>
      </c>
      <c r="E1022" s="40">
        <f t="shared" si="46"/>
        <v>4.9632927862059546</v>
      </c>
      <c r="F1022" s="40">
        <f t="shared" si="47"/>
        <v>-4.9632927862059546</v>
      </c>
    </row>
    <row r="1023" spans="1:6" x14ac:dyDescent="0.3">
      <c r="A1023" s="37">
        <v>42671</v>
      </c>
      <c r="B1023" s="28">
        <v>28.43</v>
      </c>
      <c r="C1023" s="28">
        <v>776.32010000000002</v>
      </c>
      <c r="D1023" s="38">
        <f t="shared" si="45"/>
        <v>304.96396771538315</v>
      </c>
      <c r="E1023" s="40">
        <f t="shared" si="46"/>
        <v>-15.66412721319449</v>
      </c>
      <c r="F1023" s="40">
        <f t="shared" si="47"/>
        <v>15.66412721319449</v>
      </c>
    </row>
    <row r="1024" spans="1:6" x14ac:dyDescent="0.3">
      <c r="A1024" s="37">
        <v>42670</v>
      </c>
      <c r="B1024" s="28">
        <v>28.62</v>
      </c>
      <c r="C1024" s="28">
        <v>818.36009999999999</v>
      </c>
      <c r="D1024" s="38">
        <f t="shared" si="45"/>
        <v>320.62809492857764</v>
      </c>
      <c r="E1024" s="40">
        <f t="shared" si="46"/>
        <v>-1.7389453479128747</v>
      </c>
      <c r="F1024" s="40">
        <f t="shared" si="47"/>
        <v>1.7389453479128747</v>
      </c>
    </row>
    <row r="1025" spans="1:6" x14ac:dyDescent="0.3">
      <c r="A1025" s="37">
        <v>42669</v>
      </c>
      <c r="B1025" s="28">
        <v>28.897500000000001</v>
      </c>
      <c r="C1025" s="28">
        <v>822.59010000000001</v>
      </c>
      <c r="D1025" s="38">
        <f t="shared" si="45"/>
        <v>322.36704027649051</v>
      </c>
      <c r="E1025" s="40">
        <f t="shared" si="46"/>
        <v>-5.0742203630084077</v>
      </c>
      <c r="F1025" s="40">
        <f t="shared" si="47"/>
        <v>5.0742203630084077</v>
      </c>
    </row>
    <row r="1026" spans="1:6" x14ac:dyDescent="0.3">
      <c r="A1026" s="37">
        <v>42668</v>
      </c>
      <c r="B1026" s="28">
        <v>29.5625</v>
      </c>
      <c r="C1026" s="28">
        <v>835.17989999999998</v>
      </c>
      <c r="D1026" s="38">
        <f t="shared" ref="D1026:D1089" si="48">B1026*$I$1+C1026*$I$2</f>
        <v>327.44126063949892</v>
      </c>
      <c r="E1026" s="40">
        <f t="shared" ref="E1026:E1089" si="49">D1026-D1027</f>
        <v>-0.98151551010317917</v>
      </c>
      <c r="F1026" s="40">
        <f t="shared" ref="F1026:F1089" si="50">-E1026</f>
        <v>0.98151551010317917</v>
      </c>
    </row>
    <row r="1027" spans="1:6" x14ac:dyDescent="0.3">
      <c r="A1027" s="37">
        <v>42667</v>
      </c>
      <c r="B1027" s="28">
        <v>29.412500000000001</v>
      </c>
      <c r="C1027" s="28">
        <v>838.09010000000001</v>
      </c>
      <c r="D1027" s="38">
        <f t="shared" si="48"/>
        <v>328.4227761496021</v>
      </c>
      <c r="E1027" s="40">
        <f t="shared" si="49"/>
        <v>7.2277429818703354</v>
      </c>
      <c r="F1027" s="40">
        <f t="shared" si="50"/>
        <v>-7.2277429818703354</v>
      </c>
    </row>
    <row r="1028" spans="1:6" x14ac:dyDescent="0.3">
      <c r="A1028" s="37">
        <v>42664</v>
      </c>
      <c r="B1028" s="28">
        <v>29.15</v>
      </c>
      <c r="C1028" s="28">
        <v>818.99</v>
      </c>
      <c r="D1028" s="38">
        <f t="shared" si="48"/>
        <v>321.19503316773176</v>
      </c>
      <c r="E1028" s="40">
        <f t="shared" si="49"/>
        <v>3.1332356070535639</v>
      </c>
      <c r="F1028" s="40">
        <f t="shared" si="50"/>
        <v>-3.1332356070535639</v>
      </c>
    </row>
    <row r="1029" spans="1:6" x14ac:dyDescent="0.3">
      <c r="A1029" s="37">
        <v>42663</v>
      </c>
      <c r="B1029" s="28">
        <v>29.265000000000001</v>
      </c>
      <c r="C1029" s="28">
        <v>810.32010000000002</v>
      </c>
      <c r="D1029" s="38">
        <f t="shared" si="48"/>
        <v>318.0617975606782</v>
      </c>
      <c r="E1029" s="40">
        <f t="shared" si="49"/>
        <v>-2.7344530663704063</v>
      </c>
      <c r="F1029" s="40">
        <f t="shared" si="50"/>
        <v>2.7344530663704063</v>
      </c>
    </row>
    <row r="1030" spans="1:6" x14ac:dyDescent="0.3">
      <c r="A1030" s="37">
        <v>42662</v>
      </c>
      <c r="B1030" s="28">
        <v>29.28</v>
      </c>
      <c r="C1030" s="28">
        <v>817.68989999999997</v>
      </c>
      <c r="D1030" s="38">
        <f t="shared" si="48"/>
        <v>320.79625062704861</v>
      </c>
      <c r="E1030" s="40">
        <f t="shared" si="49"/>
        <v>-4.0356601680230142E-2</v>
      </c>
      <c r="F1030" s="40">
        <f t="shared" si="50"/>
        <v>4.0356601680230142E-2</v>
      </c>
    </row>
    <row r="1031" spans="1:6" x14ac:dyDescent="0.3">
      <c r="A1031" s="37">
        <v>42661</v>
      </c>
      <c r="B1031" s="28">
        <v>29.3675</v>
      </c>
      <c r="C1031" s="28">
        <v>817.6499</v>
      </c>
      <c r="D1031" s="38">
        <f t="shared" si="48"/>
        <v>320.83660722872884</v>
      </c>
      <c r="E1031" s="40">
        <f t="shared" si="49"/>
        <v>1.7251931429762521</v>
      </c>
      <c r="F1031" s="40">
        <f t="shared" si="50"/>
        <v>-1.7251931429762521</v>
      </c>
    </row>
    <row r="1032" spans="1:6" x14ac:dyDescent="0.3">
      <c r="A1032" s="37">
        <v>42660</v>
      </c>
      <c r="B1032" s="28">
        <v>29.387499999999999</v>
      </c>
      <c r="C1032" s="28">
        <v>812.95</v>
      </c>
      <c r="D1032" s="38">
        <f t="shared" si="48"/>
        <v>319.11141408575259</v>
      </c>
      <c r="E1032" s="40">
        <f t="shared" si="49"/>
        <v>-3.7138239154077155</v>
      </c>
      <c r="F1032" s="40">
        <f t="shared" si="50"/>
        <v>3.7138239154077155</v>
      </c>
    </row>
    <row r="1033" spans="1:6" x14ac:dyDescent="0.3">
      <c r="A1033" s="37">
        <v>42657</v>
      </c>
      <c r="B1033" s="28">
        <v>29.407499999999999</v>
      </c>
      <c r="C1033" s="28">
        <v>822.96</v>
      </c>
      <c r="D1033" s="38">
        <f t="shared" si="48"/>
        <v>322.8252380011603</v>
      </c>
      <c r="E1033" s="40">
        <f t="shared" si="49"/>
        <v>-2.2344182714344925</v>
      </c>
      <c r="F1033" s="40">
        <f t="shared" si="50"/>
        <v>2.2344182714344925</v>
      </c>
    </row>
    <row r="1034" spans="1:6" x14ac:dyDescent="0.3">
      <c r="A1034" s="37">
        <v>42656</v>
      </c>
      <c r="B1034" s="28">
        <v>29.245000000000001</v>
      </c>
      <c r="C1034" s="28">
        <v>829.28</v>
      </c>
      <c r="D1034" s="38">
        <f t="shared" si="48"/>
        <v>325.05965627259479</v>
      </c>
      <c r="E1034" s="40">
        <f t="shared" si="49"/>
        <v>-1.8352670934049797</v>
      </c>
      <c r="F1034" s="40">
        <f t="shared" si="50"/>
        <v>1.8352670934049797</v>
      </c>
    </row>
    <row r="1035" spans="1:6" x14ac:dyDescent="0.3">
      <c r="A1035" s="37">
        <v>42655</v>
      </c>
      <c r="B1035" s="28">
        <v>29.335000000000001</v>
      </c>
      <c r="C1035" s="28">
        <v>834.09010000000001</v>
      </c>
      <c r="D1035" s="38">
        <f t="shared" si="48"/>
        <v>326.89492336599977</v>
      </c>
      <c r="E1035" s="40">
        <f t="shared" si="49"/>
        <v>1.3064355418413811</v>
      </c>
      <c r="F1035" s="40">
        <f t="shared" si="50"/>
        <v>-1.3064355418413811</v>
      </c>
    </row>
    <row r="1036" spans="1:6" x14ac:dyDescent="0.3">
      <c r="A1036" s="37">
        <v>42654</v>
      </c>
      <c r="B1036" s="28">
        <v>29.074999999999999</v>
      </c>
      <c r="C1036" s="28">
        <v>831</v>
      </c>
      <c r="D1036" s="38">
        <f t="shared" si="48"/>
        <v>325.58848782415839</v>
      </c>
      <c r="E1036" s="40">
        <f t="shared" si="49"/>
        <v>-3.9206549678408464</v>
      </c>
      <c r="F1036" s="40">
        <f t="shared" si="50"/>
        <v>3.9206549678408464</v>
      </c>
    </row>
    <row r="1037" spans="1:6" x14ac:dyDescent="0.3">
      <c r="A1037" s="37">
        <v>42653</v>
      </c>
      <c r="B1037" s="28">
        <v>29.012499999999999</v>
      </c>
      <c r="C1037" s="28">
        <v>841.71</v>
      </c>
      <c r="D1037" s="38">
        <f t="shared" si="48"/>
        <v>329.50914279199924</v>
      </c>
      <c r="E1037" s="40">
        <f t="shared" si="49"/>
        <v>1.1566201713318947</v>
      </c>
      <c r="F1037" s="40">
        <f t="shared" si="50"/>
        <v>-1.1566201713318947</v>
      </c>
    </row>
    <row r="1038" spans="1:6" x14ac:dyDescent="0.3">
      <c r="A1038" s="37">
        <v>42650</v>
      </c>
      <c r="B1038" s="28">
        <v>28.515000000000001</v>
      </c>
      <c r="C1038" s="28">
        <v>839.42989999999998</v>
      </c>
      <c r="D1038" s="38">
        <f t="shared" si="48"/>
        <v>328.35252262066734</v>
      </c>
      <c r="E1038" s="40">
        <f t="shared" si="49"/>
        <v>-0.7977617465229514</v>
      </c>
      <c r="F1038" s="40">
        <f t="shared" si="50"/>
        <v>0.7977617465229514</v>
      </c>
    </row>
    <row r="1039" spans="1:6" x14ac:dyDescent="0.3">
      <c r="A1039" s="37">
        <v>42649</v>
      </c>
      <c r="B1039" s="28">
        <v>28.4725</v>
      </c>
      <c r="C1039" s="28">
        <v>841.65989999999999</v>
      </c>
      <c r="D1039" s="38">
        <f t="shared" si="48"/>
        <v>329.1502843671903</v>
      </c>
      <c r="E1039" s="40">
        <f t="shared" si="49"/>
        <v>-0.8660526885504396</v>
      </c>
      <c r="F1039" s="40">
        <f t="shared" si="50"/>
        <v>0.8660526885504396</v>
      </c>
    </row>
    <row r="1040" spans="1:6" x14ac:dyDescent="0.3">
      <c r="A1040" s="37">
        <v>42648</v>
      </c>
      <c r="B1040" s="28">
        <v>28.262499999999999</v>
      </c>
      <c r="C1040" s="28">
        <v>844.36009999999999</v>
      </c>
      <c r="D1040" s="38">
        <f t="shared" si="48"/>
        <v>330.01633705574073</v>
      </c>
      <c r="E1040" s="40">
        <f t="shared" si="49"/>
        <v>3.8274547176787337</v>
      </c>
      <c r="F1040" s="40">
        <f t="shared" si="50"/>
        <v>-3.8274547176787337</v>
      </c>
    </row>
    <row r="1041" spans="1:6" x14ac:dyDescent="0.3">
      <c r="A1041" s="37">
        <v>42647</v>
      </c>
      <c r="B1041" s="28">
        <v>28.25</v>
      </c>
      <c r="C1041" s="28">
        <v>834.03</v>
      </c>
      <c r="D1041" s="38">
        <f t="shared" si="48"/>
        <v>326.188882338062</v>
      </c>
      <c r="E1041" s="40">
        <f t="shared" si="49"/>
        <v>-0.92639856662702869</v>
      </c>
      <c r="F1041" s="40">
        <f t="shared" si="50"/>
        <v>0.92639856662702869</v>
      </c>
    </row>
    <row r="1042" spans="1:6" x14ac:dyDescent="0.3">
      <c r="A1042" s="37">
        <v>42646</v>
      </c>
      <c r="B1042" s="28">
        <v>28.13</v>
      </c>
      <c r="C1042" s="28">
        <v>836.74</v>
      </c>
      <c r="D1042" s="38">
        <f t="shared" si="48"/>
        <v>327.11528090468903</v>
      </c>
      <c r="E1042" s="40">
        <f t="shared" si="49"/>
        <v>-0.29430353807629217</v>
      </c>
      <c r="F1042" s="40">
        <f t="shared" si="50"/>
        <v>0.29430353807629217</v>
      </c>
    </row>
    <row r="1043" spans="1:6" x14ac:dyDescent="0.3">
      <c r="A1043" s="37">
        <v>42643</v>
      </c>
      <c r="B1043" s="28">
        <v>28.262499999999999</v>
      </c>
      <c r="C1043" s="28">
        <v>837.31010000000003</v>
      </c>
      <c r="D1043" s="38">
        <f t="shared" si="48"/>
        <v>327.40958444276532</v>
      </c>
      <c r="E1043" s="40">
        <f t="shared" si="49"/>
        <v>3.1912685907965965</v>
      </c>
      <c r="F1043" s="40">
        <f t="shared" si="50"/>
        <v>-3.1912685907965965</v>
      </c>
    </row>
    <row r="1044" spans="1:6" x14ac:dyDescent="0.3">
      <c r="A1044" s="37">
        <v>42642</v>
      </c>
      <c r="B1044" s="28">
        <v>28.045000000000002</v>
      </c>
      <c r="C1044" s="28">
        <v>829.05</v>
      </c>
      <c r="D1044" s="38">
        <f t="shared" si="48"/>
        <v>324.21831585196873</v>
      </c>
      <c r="E1044" s="40">
        <f t="shared" si="49"/>
        <v>-0.15686646900377355</v>
      </c>
      <c r="F1044" s="40">
        <f t="shared" si="50"/>
        <v>0.15686646900377355</v>
      </c>
    </row>
    <row r="1045" spans="1:6" x14ac:dyDescent="0.3">
      <c r="A1045" s="37">
        <v>42641</v>
      </c>
      <c r="B1045" s="28">
        <v>28.487500000000001</v>
      </c>
      <c r="C1045" s="28">
        <v>828.72</v>
      </c>
      <c r="D1045" s="38">
        <f t="shared" si="48"/>
        <v>324.3751823209725</v>
      </c>
      <c r="E1045" s="40">
        <f t="shared" si="49"/>
        <v>4.7980408457545423</v>
      </c>
      <c r="F1045" s="40">
        <f t="shared" si="50"/>
        <v>-4.7980408457545423</v>
      </c>
    </row>
    <row r="1046" spans="1:6" x14ac:dyDescent="0.3">
      <c r="A1046" s="37">
        <v>42640</v>
      </c>
      <c r="B1046" s="28">
        <v>28.272500000000001</v>
      </c>
      <c r="C1046" s="28">
        <v>816.11009999999999</v>
      </c>
      <c r="D1046" s="38">
        <f t="shared" si="48"/>
        <v>319.57714147521796</v>
      </c>
      <c r="E1046" s="40">
        <f t="shared" si="49"/>
        <v>6.3004607983368146</v>
      </c>
      <c r="F1046" s="40">
        <f t="shared" si="50"/>
        <v>-6.3004607983368146</v>
      </c>
    </row>
    <row r="1047" spans="1:6" x14ac:dyDescent="0.3">
      <c r="A1047" s="37">
        <v>42639</v>
      </c>
      <c r="B1047" s="28">
        <v>28.22</v>
      </c>
      <c r="C1047" s="28">
        <v>799.15989999999999</v>
      </c>
      <c r="D1047" s="38">
        <f t="shared" si="48"/>
        <v>313.27668067688114</v>
      </c>
      <c r="E1047" s="40">
        <f t="shared" si="49"/>
        <v>-2.4099180682015344</v>
      </c>
      <c r="F1047" s="40">
        <f t="shared" si="50"/>
        <v>2.4099180682015344</v>
      </c>
    </row>
    <row r="1048" spans="1:6" x14ac:dyDescent="0.3">
      <c r="A1048" s="37">
        <v>42636</v>
      </c>
      <c r="B1048" s="28">
        <v>28.177499999999998</v>
      </c>
      <c r="C1048" s="28">
        <v>805.75</v>
      </c>
      <c r="D1048" s="38">
        <f t="shared" si="48"/>
        <v>315.68659874508268</v>
      </c>
      <c r="E1048" s="40">
        <f t="shared" si="49"/>
        <v>8.7296399478020703E-2</v>
      </c>
      <c r="F1048" s="40">
        <f t="shared" si="50"/>
        <v>-8.7296399478020703E-2</v>
      </c>
    </row>
    <row r="1049" spans="1:6" x14ac:dyDescent="0.3">
      <c r="A1049" s="37">
        <v>42635</v>
      </c>
      <c r="B1049" s="28">
        <v>28.655000000000001</v>
      </c>
      <c r="C1049" s="28">
        <v>804.7</v>
      </c>
      <c r="D1049" s="38">
        <f t="shared" si="48"/>
        <v>315.59930234560466</v>
      </c>
      <c r="E1049" s="40">
        <f t="shared" si="49"/>
        <v>5.7000833710838492</v>
      </c>
      <c r="F1049" s="40">
        <f t="shared" si="50"/>
        <v>-5.7000833710838492</v>
      </c>
    </row>
    <row r="1050" spans="1:6" x14ac:dyDescent="0.3">
      <c r="A1050" s="37">
        <v>42634</v>
      </c>
      <c r="B1050" s="28">
        <v>28.387499999999999</v>
      </c>
      <c r="C1050" s="28">
        <v>789.74</v>
      </c>
      <c r="D1050" s="38">
        <f t="shared" si="48"/>
        <v>309.89921897452081</v>
      </c>
      <c r="E1050" s="40">
        <f t="shared" si="49"/>
        <v>3.5168891685944459</v>
      </c>
      <c r="F1050" s="40">
        <f t="shared" si="50"/>
        <v>-3.5168891685944459</v>
      </c>
    </row>
    <row r="1051" spans="1:6" x14ac:dyDescent="0.3">
      <c r="A1051" s="37">
        <v>42633</v>
      </c>
      <c r="B1051" s="28">
        <v>28.392499999999998</v>
      </c>
      <c r="C1051" s="28">
        <v>780.22</v>
      </c>
      <c r="D1051" s="38">
        <f t="shared" si="48"/>
        <v>306.38232980592636</v>
      </c>
      <c r="E1051" s="40">
        <f t="shared" si="49"/>
        <v>1.8915183808093161</v>
      </c>
      <c r="F1051" s="40">
        <f t="shared" si="50"/>
        <v>-1.8915183808093161</v>
      </c>
    </row>
    <row r="1052" spans="1:6" x14ac:dyDescent="0.3">
      <c r="A1052" s="37">
        <v>42632</v>
      </c>
      <c r="B1052" s="28">
        <v>28.395</v>
      </c>
      <c r="C1052" s="28">
        <v>775.1001</v>
      </c>
      <c r="D1052" s="38">
        <f t="shared" si="48"/>
        <v>304.49081142511704</v>
      </c>
      <c r="E1052" s="40">
        <f t="shared" si="49"/>
        <v>-1.4756483880522069</v>
      </c>
      <c r="F1052" s="40">
        <f t="shared" si="50"/>
        <v>1.4756483880522069</v>
      </c>
    </row>
    <row r="1053" spans="1:6" x14ac:dyDescent="0.3">
      <c r="A1053" s="37">
        <v>42629</v>
      </c>
      <c r="B1053" s="28">
        <v>28.73</v>
      </c>
      <c r="C1053" s="28">
        <v>778.52</v>
      </c>
      <c r="D1053" s="38">
        <f t="shared" si="48"/>
        <v>305.96645981316925</v>
      </c>
      <c r="E1053" s="40">
        <f t="shared" si="49"/>
        <v>3.1625331272968538</v>
      </c>
      <c r="F1053" s="40">
        <f t="shared" si="50"/>
        <v>-3.1625331272968538</v>
      </c>
    </row>
    <row r="1054" spans="1:6" x14ac:dyDescent="0.3">
      <c r="A1054" s="37">
        <v>42628</v>
      </c>
      <c r="B1054" s="28">
        <v>28.892499999999998</v>
      </c>
      <c r="C1054" s="28">
        <v>769.68989999999997</v>
      </c>
      <c r="D1054" s="38">
        <f t="shared" si="48"/>
        <v>302.8039266858724</v>
      </c>
      <c r="E1054" s="40">
        <f t="shared" si="49"/>
        <v>3.7785299487573525</v>
      </c>
      <c r="F1054" s="40">
        <f t="shared" si="50"/>
        <v>-3.7785299487573525</v>
      </c>
    </row>
    <row r="1055" spans="1:6" x14ac:dyDescent="0.3">
      <c r="A1055" s="37">
        <v>42627</v>
      </c>
      <c r="B1055" s="28">
        <v>27.942499999999999</v>
      </c>
      <c r="C1055" s="28">
        <v>761.09010000000001</v>
      </c>
      <c r="D1055" s="38">
        <f t="shared" si="48"/>
        <v>299.02539673711505</v>
      </c>
      <c r="E1055" s="40">
        <f t="shared" si="49"/>
        <v>0.63150384949045701</v>
      </c>
      <c r="F1055" s="40">
        <f t="shared" si="50"/>
        <v>-0.63150384949045701</v>
      </c>
    </row>
    <row r="1056" spans="1:6" x14ac:dyDescent="0.3">
      <c r="A1056" s="37">
        <v>42626</v>
      </c>
      <c r="B1056" s="28">
        <v>26.987500000000001</v>
      </c>
      <c r="C1056" s="28">
        <v>761.01</v>
      </c>
      <c r="D1056" s="38">
        <f t="shared" si="48"/>
        <v>298.39389288762459</v>
      </c>
      <c r="E1056" s="40">
        <f t="shared" si="49"/>
        <v>-3.4795219359750718</v>
      </c>
      <c r="F1056" s="40">
        <f t="shared" si="50"/>
        <v>3.4795219359750718</v>
      </c>
    </row>
    <row r="1057" spans="1:6" x14ac:dyDescent="0.3">
      <c r="A1057" s="37">
        <v>42625</v>
      </c>
      <c r="B1057" s="28">
        <v>26.36</v>
      </c>
      <c r="C1057" s="28">
        <v>771.49</v>
      </c>
      <c r="D1057" s="38">
        <f t="shared" si="48"/>
        <v>301.87341482359966</v>
      </c>
      <c r="E1057" s="40">
        <f t="shared" si="49"/>
        <v>4.5606919430551329</v>
      </c>
      <c r="F1057" s="40">
        <f t="shared" si="50"/>
        <v>-4.5606919430551329</v>
      </c>
    </row>
    <row r="1058" spans="1:6" x14ac:dyDescent="0.3">
      <c r="A1058" s="37">
        <v>42622</v>
      </c>
      <c r="B1058" s="28">
        <v>25.782499999999999</v>
      </c>
      <c r="C1058" s="28">
        <v>760.13990000000001</v>
      </c>
      <c r="D1058" s="38">
        <f t="shared" si="48"/>
        <v>297.31272288054453</v>
      </c>
      <c r="E1058" s="40">
        <f t="shared" si="49"/>
        <v>-9.2211183215094366</v>
      </c>
      <c r="F1058" s="40">
        <f t="shared" si="50"/>
        <v>9.2211183215094366</v>
      </c>
    </row>
    <row r="1059" spans="1:6" x14ac:dyDescent="0.3">
      <c r="A1059" s="37">
        <v>42621</v>
      </c>
      <c r="B1059" s="28">
        <v>26.38</v>
      </c>
      <c r="C1059" s="28">
        <v>784.06010000000003</v>
      </c>
      <c r="D1059" s="38">
        <f t="shared" si="48"/>
        <v>306.53384120205396</v>
      </c>
      <c r="E1059" s="40">
        <f t="shared" si="49"/>
        <v>-0.6027349031171525</v>
      </c>
      <c r="F1059" s="40">
        <f t="shared" si="50"/>
        <v>0.6027349031171525</v>
      </c>
    </row>
    <row r="1060" spans="1:6" x14ac:dyDescent="0.3">
      <c r="A1060" s="37">
        <v>42620</v>
      </c>
      <c r="B1060" s="28">
        <v>27.09</v>
      </c>
      <c r="C1060" s="28">
        <v>784.48</v>
      </c>
      <c r="D1060" s="38">
        <f t="shared" si="48"/>
        <v>307.13657610517112</v>
      </c>
      <c r="E1060" s="40">
        <f t="shared" si="49"/>
        <v>-1.5192579896970528</v>
      </c>
      <c r="F1060" s="40">
        <f t="shared" si="50"/>
        <v>1.5192579896970528</v>
      </c>
    </row>
    <row r="1061" spans="1:6" x14ac:dyDescent="0.3">
      <c r="A1061" s="37">
        <v>42619</v>
      </c>
      <c r="B1061" s="28">
        <v>26.925000000000001</v>
      </c>
      <c r="C1061" s="28">
        <v>788.87009999999998</v>
      </c>
      <c r="D1061" s="38">
        <f t="shared" si="48"/>
        <v>308.65583409486817</v>
      </c>
      <c r="E1061" s="40">
        <f t="shared" si="49"/>
        <v>6.0703748122419938</v>
      </c>
      <c r="F1061" s="40">
        <f t="shared" si="50"/>
        <v>-6.0703748122419938</v>
      </c>
    </row>
    <row r="1062" spans="1:6" x14ac:dyDescent="0.3">
      <c r="A1062" s="37">
        <v>42618</v>
      </c>
      <c r="B1062" s="28">
        <v>26.932500000000001</v>
      </c>
      <c r="C1062" s="28">
        <v>772.43989999999997</v>
      </c>
      <c r="D1062" s="38">
        <f t="shared" si="48"/>
        <v>302.58545928262618</v>
      </c>
      <c r="E1062" s="40">
        <f t="shared" si="49"/>
        <v>0</v>
      </c>
      <c r="F1062" s="40">
        <f t="shared" si="50"/>
        <v>0</v>
      </c>
    </row>
    <row r="1063" spans="1:6" x14ac:dyDescent="0.3">
      <c r="A1063" s="37">
        <v>42615</v>
      </c>
      <c r="B1063" s="28">
        <v>26.932500000000001</v>
      </c>
      <c r="C1063" s="28">
        <v>772.43989999999997</v>
      </c>
      <c r="D1063" s="38">
        <f t="shared" si="48"/>
        <v>302.58545928262618</v>
      </c>
      <c r="E1063" s="40">
        <f t="shared" si="49"/>
        <v>0.8304369151558717</v>
      </c>
      <c r="F1063" s="40">
        <f t="shared" si="50"/>
        <v>-0.8304369151558717</v>
      </c>
    </row>
    <row r="1064" spans="1:6" x14ac:dyDescent="0.3">
      <c r="A1064" s="37">
        <v>42614</v>
      </c>
      <c r="B1064" s="28">
        <v>26.682500000000001</v>
      </c>
      <c r="C1064" s="28">
        <v>770.62009999999998</v>
      </c>
      <c r="D1064" s="38">
        <f t="shared" si="48"/>
        <v>301.7550223674703</v>
      </c>
      <c r="E1064" s="40">
        <f t="shared" si="49"/>
        <v>0.63917611757773329</v>
      </c>
      <c r="F1064" s="40">
        <f t="shared" si="50"/>
        <v>-0.63917611757773329</v>
      </c>
    </row>
    <row r="1065" spans="1:6" x14ac:dyDescent="0.3">
      <c r="A1065" s="37">
        <v>42613</v>
      </c>
      <c r="B1065" s="28">
        <v>26.524999999999999</v>
      </c>
      <c r="C1065" s="28">
        <v>769.15989999999999</v>
      </c>
      <c r="D1065" s="38">
        <f t="shared" si="48"/>
        <v>301.11584624989257</v>
      </c>
      <c r="E1065" s="40">
        <f t="shared" si="49"/>
        <v>0.59989063300059797</v>
      </c>
      <c r="F1065" s="40">
        <f t="shared" si="50"/>
        <v>-0.59989063300059797</v>
      </c>
    </row>
    <row r="1066" spans="1:6" x14ac:dyDescent="0.3">
      <c r="A1066" s="37">
        <v>42612</v>
      </c>
      <c r="B1066" s="28">
        <v>26.5</v>
      </c>
      <c r="C1066" s="28">
        <v>767.58010000000002</v>
      </c>
      <c r="D1066" s="38">
        <f t="shared" si="48"/>
        <v>300.51595561689197</v>
      </c>
      <c r="E1066" s="40">
        <f t="shared" si="49"/>
        <v>-1.5009442883996371</v>
      </c>
      <c r="F1066" s="40">
        <f t="shared" si="50"/>
        <v>1.5009442883996371</v>
      </c>
    </row>
    <row r="1067" spans="1:6" x14ac:dyDescent="0.3">
      <c r="A1067" s="37">
        <v>42611</v>
      </c>
      <c r="B1067" s="28">
        <v>26.704999999999998</v>
      </c>
      <c r="C1067" s="28">
        <v>771.29</v>
      </c>
      <c r="D1067" s="38">
        <f t="shared" si="48"/>
        <v>302.01689990529161</v>
      </c>
      <c r="E1067" s="40">
        <f t="shared" si="49"/>
        <v>0.8278249733479015</v>
      </c>
      <c r="F1067" s="40">
        <f t="shared" si="50"/>
        <v>-0.8278249733479015</v>
      </c>
    </row>
    <row r="1068" spans="1:6" x14ac:dyDescent="0.3">
      <c r="A1068" s="37">
        <v>42608</v>
      </c>
      <c r="B1068" s="28">
        <v>26.734999999999999</v>
      </c>
      <c r="C1068" s="28">
        <v>769</v>
      </c>
      <c r="D1068" s="38">
        <f t="shared" si="48"/>
        <v>301.18907493194371</v>
      </c>
      <c r="E1068" s="40">
        <f t="shared" si="49"/>
        <v>3.5169119278642711</v>
      </c>
      <c r="F1068" s="40">
        <f t="shared" si="50"/>
        <v>-3.5169119278642711</v>
      </c>
    </row>
    <row r="1069" spans="1:6" x14ac:dyDescent="0.3">
      <c r="A1069" s="37">
        <v>42607</v>
      </c>
      <c r="B1069" s="28">
        <v>26.892499999999998</v>
      </c>
      <c r="C1069" s="28">
        <v>759.22</v>
      </c>
      <c r="D1069" s="38">
        <f t="shared" si="48"/>
        <v>297.67216300407944</v>
      </c>
      <c r="E1069" s="40">
        <f t="shared" si="49"/>
        <v>0.65593321958209572</v>
      </c>
      <c r="F1069" s="40">
        <f t="shared" si="50"/>
        <v>-0.65593321958209572</v>
      </c>
    </row>
    <row r="1070" spans="1:6" x14ac:dyDescent="0.3">
      <c r="A1070" s="37">
        <v>42606</v>
      </c>
      <c r="B1070" s="28">
        <v>27.0075</v>
      </c>
      <c r="C1070" s="28">
        <v>757.25</v>
      </c>
      <c r="D1070" s="38">
        <f t="shared" si="48"/>
        <v>297.01622978449734</v>
      </c>
      <c r="E1070" s="40">
        <f t="shared" si="49"/>
        <v>-2.0519119577038509</v>
      </c>
      <c r="F1070" s="40">
        <f t="shared" si="50"/>
        <v>2.0519119577038509</v>
      </c>
    </row>
    <row r="1071" spans="1:6" x14ac:dyDescent="0.3">
      <c r="A1071" s="37">
        <v>42605</v>
      </c>
      <c r="B1071" s="28">
        <v>27.212499999999999</v>
      </c>
      <c r="C1071" s="28">
        <v>762.45</v>
      </c>
      <c r="D1071" s="38">
        <f t="shared" si="48"/>
        <v>299.06814174220119</v>
      </c>
      <c r="E1071" s="40">
        <f t="shared" si="49"/>
        <v>1.1517349345296566</v>
      </c>
      <c r="F1071" s="40">
        <f t="shared" si="50"/>
        <v>-1.1517349345296566</v>
      </c>
    </row>
    <row r="1072" spans="1:6" x14ac:dyDescent="0.3">
      <c r="A1072" s="37">
        <v>42604</v>
      </c>
      <c r="B1072" s="28">
        <v>27.127500000000001</v>
      </c>
      <c r="C1072" s="28">
        <v>759.48</v>
      </c>
      <c r="D1072" s="38">
        <f t="shared" si="48"/>
        <v>297.91640680767154</v>
      </c>
      <c r="E1072" s="40">
        <f t="shared" si="49"/>
        <v>0.66839750711386614</v>
      </c>
      <c r="F1072" s="40">
        <f t="shared" si="50"/>
        <v>-0.66839750711386614</v>
      </c>
    </row>
    <row r="1073" spans="1:6" x14ac:dyDescent="0.3">
      <c r="A1073" s="37">
        <v>42601</v>
      </c>
      <c r="B1073" s="28">
        <v>27.34</v>
      </c>
      <c r="C1073" s="28">
        <v>757.31010000000003</v>
      </c>
      <c r="D1073" s="38">
        <f t="shared" si="48"/>
        <v>297.24800930055767</v>
      </c>
      <c r="E1073" s="40">
        <f t="shared" si="49"/>
        <v>-2.5995735021874111</v>
      </c>
      <c r="F1073" s="40">
        <f t="shared" si="50"/>
        <v>2.5995735021874111</v>
      </c>
    </row>
    <row r="1074" spans="1:6" x14ac:dyDescent="0.3">
      <c r="A1074" s="37">
        <v>42600</v>
      </c>
      <c r="B1074" s="28">
        <v>27.27</v>
      </c>
      <c r="C1074" s="28">
        <v>764.46</v>
      </c>
      <c r="D1074" s="38">
        <f t="shared" si="48"/>
        <v>299.84758280274508</v>
      </c>
      <c r="E1074" s="40">
        <f t="shared" si="49"/>
        <v>-8.4879564183040657E-2</v>
      </c>
      <c r="F1074" s="40">
        <f t="shared" si="50"/>
        <v>8.4879564183040657E-2</v>
      </c>
    </row>
    <row r="1075" spans="1:6" x14ac:dyDescent="0.3">
      <c r="A1075" s="37">
        <v>42599</v>
      </c>
      <c r="B1075" s="28">
        <v>27.305</v>
      </c>
      <c r="C1075" s="28">
        <v>764.62990000000002</v>
      </c>
      <c r="D1075" s="38">
        <f t="shared" si="48"/>
        <v>299.93246236692812</v>
      </c>
      <c r="E1075" s="40">
        <f t="shared" si="49"/>
        <v>0.19290687530684636</v>
      </c>
      <c r="F1075" s="40">
        <f t="shared" si="50"/>
        <v>-0.19290687530684636</v>
      </c>
    </row>
    <row r="1076" spans="1:6" x14ac:dyDescent="0.3">
      <c r="A1076" s="37">
        <v>42598</v>
      </c>
      <c r="B1076" s="28">
        <v>27.344999999999999</v>
      </c>
      <c r="C1076" s="28">
        <v>764.04</v>
      </c>
      <c r="D1076" s="38">
        <f t="shared" si="48"/>
        <v>299.73955549162127</v>
      </c>
      <c r="E1076" s="40">
        <f t="shared" si="49"/>
        <v>-1.661153235803738</v>
      </c>
      <c r="F1076" s="40">
        <f t="shared" si="50"/>
        <v>1.661153235803738</v>
      </c>
    </row>
    <row r="1077" spans="1:6" x14ac:dyDescent="0.3">
      <c r="A1077" s="37">
        <v>42597</v>
      </c>
      <c r="B1077" s="28">
        <v>27.37</v>
      </c>
      <c r="C1077" s="28">
        <v>768.49</v>
      </c>
      <c r="D1077" s="38">
        <f t="shared" si="48"/>
        <v>301.40070872742501</v>
      </c>
      <c r="E1077" s="40">
        <f t="shared" si="49"/>
        <v>-1.3000976467075134</v>
      </c>
      <c r="F1077" s="40">
        <f t="shared" si="50"/>
        <v>1.3000976467075134</v>
      </c>
    </row>
    <row r="1078" spans="1:6" x14ac:dyDescent="0.3">
      <c r="A1078" s="37">
        <v>42594</v>
      </c>
      <c r="B1078" s="28">
        <v>27.045000000000002</v>
      </c>
      <c r="C1078" s="28">
        <v>772.56010000000003</v>
      </c>
      <c r="D1078" s="38">
        <f t="shared" si="48"/>
        <v>302.70080637413253</v>
      </c>
      <c r="E1078" s="40">
        <f t="shared" si="49"/>
        <v>0.52750029589753922</v>
      </c>
      <c r="F1078" s="40">
        <f t="shared" si="50"/>
        <v>-0.52750029589753922</v>
      </c>
    </row>
    <row r="1079" spans="1:6" x14ac:dyDescent="0.3">
      <c r="A1079" s="37">
        <v>42593</v>
      </c>
      <c r="B1079" s="28">
        <v>26.982500000000002</v>
      </c>
      <c r="C1079" s="28">
        <v>771.24</v>
      </c>
      <c r="D1079" s="38">
        <f t="shared" si="48"/>
        <v>302.17330607823499</v>
      </c>
      <c r="E1079" s="40">
        <f t="shared" si="49"/>
        <v>0.97986943237441437</v>
      </c>
      <c r="F1079" s="40">
        <f t="shared" si="50"/>
        <v>-0.97986943237441437</v>
      </c>
    </row>
    <row r="1080" spans="1:6" x14ac:dyDescent="0.3">
      <c r="A1080" s="37">
        <v>42592</v>
      </c>
      <c r="B1080" s="28">
        <v>27</v>
      </c>
      <c r="C1080" s="28">
        <v>768.56010000000003</v>
      </c>
      <c r="D1080" s="38">
        <f t="shared" si="48"/>
        <v>301.19343664586057</v>
      </c>
      <c r="E1080" s="40">
        <f t="shared" si="49"/>
        <v>-3.5187154982736502E-2</v>
      </c>
      <c r="F1080" s="40">
        <f t="shared" si="50"/>
        <v>3.5187154982736502E-2</v>
      </c>
    </row>
    <row r="1081" spans="1:6" x14ac:dyDescent="0.3">
      <c r="A1081" s="37">
        <v>42591</v>
      </c>
      <c r="B1081" s="28">
        <v>27.202500000000001</v>
      </c>
      <c r="C1081" s="28">
        <v>768.31010000000003</v>
      </c>
      <c r="D1081" s="38">
        <f t="shared" si="48"/>
        <v>301.22862380084331</v>
      </c>
      <c r="E1081" s="40">
        <f t="shared" si="49"/>
        <v>0.71639351564249409</v>
      </c>
      <c r="F1081" s="40">
        <f t="shared" si="50"/>
        <v>-0.71639351564249409</v>
      </c>
    </row>
    <row r="1082" spans="1:6" x14ac:dyDescent="0.3">
      <c r="A1082" s="37">
        <v>42590</v>
      </c>
      <c r="B1082" s="28">
        <v>27.092500000000001</v>
      </c>
      <c r="C1082" s="28">
        <v>766.56010000000003</v>
      </c>
      <c r="D1082" s="38">
        <f t="shared" si="48"/>
        <v>300.51223028520081</v>
      </c>
      <c r="E1082" s="40">
        <f t="shared" si="49"/>
        <v>0.35472336658153836</v>
      </c>
      <c r="F1082" s="40">
        <f t="shared" si="50"/>
        <v>-0.35472336658153836</v>
      </c>
    </row>
    <row r="1083" spans="1:6" x14ac:dyDescent="0.3">
      <c r="A1083" s="37">
        <v>42587</v>
      </c>
      <c r="B1083" s="28">
        <v>26.87</v>
      </c>
      <c r="C1083" s="28">
        <v>765.98</v>
      </c>
      <c r="D1083" s="38">
        <f t="shared" si="48"/>
        <v>300.15750691861928</v>
      </c>
      <c r="E1083" s="40">
        <f t="shared" si="49"/>
        <v>2.1800834307630907</v>
      </c>
      <c r="F1083" s="40">
        <f t="shared" si="50"/>
        <v>-2.1800834307630907</v>
      </c>
    </row>
    <row r="1084" spans="1:6" x14ac:dyDescent="0.3">
      <c r="A1084" s="37">
        <v>42586</v>
      </c>
      <c r="B1084" s="28">
        <v>26.467500000000001</v>
      </c>
      <c r="C1084" s="28">
        <v>760.77</v>
      </c>
      <c r="D1084" s="38">
        <f t="shared" si="48"/>
        <v>297.97742348785619</v>
      </c>
      <c r="E1084" s="40">
        <f t="shared" si="49"/>
        <v>2.2792225731263898</v>
      </c>
      <c r="F1084" s="40">
        <f t="shared" si="50"/>
        <v>-2.2792225731263898</v>
      </c>
    </row>
    <row r="1085" spans="1:6" x14ac:dyDescent="0.3">
      <c r="A1085" s="37">
        <v>42585</v>
      </c>
      <c r="B1085" s="28">
        <v>26.447500000000002</v>
      </c>
      <c r="C1085" s="28">
        <v>754.63990000000001</v>
      </c>
      <c r="D1085" s="38">
        <f t="shared" si="48"/>
        <v>295.6982009147298</v>
      </c>
      <c r="E1085" s="40">
        <f t="shared" si="49"/>
        <v>-1.9899955109710845</v>
      </c>
      <c r="F1085" s="40">
        <f t="shared" si="50"/>
        <v>1.9899955109710845</v>
      </c>
    </row>
    <row r="1086" spans="1:6" x14ac:dyDescent="0.3">
      <c r="A1086" s="37">
        <v>42584</v>
      </c>
      <c r="B1086" s="28">
        <v>26.12</v>
      </c>
      <c r="C1086" s="28">
        <v>760.58010000000002</v>
      </c>
      <c r="D1086" s="38">
        <f t="shared" si="48"/>
        <v>297.68819642570088</v>
      </c>
      <c r="E1086" s="40">
        <f t="shared" si="49"/>
        <v>-2.8947606571701954</v>
      </c>
      <c r="F1086" s="40">
        <f t="shared" si="50"/>
        <v>2.8947606571701954</v>
      </c>
    </row>
    <row r="1087" spans="1:6" x14ac:dyDescent="0.3">
      <c r="A1087" s="37">
        <v>42583</v>
      </c>
      <c r="B1087" s="28">
        <v>26.512499999999999</v>
      </c>
      <c r="C1087" s="28">
        <v>767.74</v>
      </c>
      <c r="D1087" s="38">
        <f t="shared" si="48"/>
        <v>300.58295708287108</v>
      </c>
      <c r="E1087" s="40">
        <f t="shared" si="49"/>
        <v>3.5917636817929974</v>
      </c>
      <c r="F1087" s="40">
        <f t="shared" si="50"/>
        <v>-3.5917636817929974</v>
      </c>
    </row>
    <row r="1088" spans="1:6" x14ac:dyDescent="0.3">
      <c r="A1088" s="37">
        <v>42580</v>
      </c>
      <c r="B1088" s="28">
        <v>26.052499999999998</v>
      </c>
      <c r="C1088" s="28">
        <v>758.81010000000003</v>
      </c>
      <c r="D1088" s="38">
        <f t="shared" si="48"/>
        <v>296.99119340107808</v>
      </c>
      <c r="E1088" s="40">
        <f t="shared" si="49"/>
        <v>2.2719802355133538</v>
      </c>
      <c r="F1088" s="40">
        <f t="shared" si="50"/>
        <v>-2.2719802355133538</v>
      </c>
    </row>
    <row r="1089" spans="1:6" x14ac:dyDescent="0.3">
      <c r="A1089" s="37">
        <v>42579</v>
      </c>
      <c r="B1089" s="28">
        <v>26.085000000000001</v>
      </c>
      <c r="C1089" s="28">
        <v>752.61009999999999</v>
      </c>
      <c r="D1089" s="38">
        <f t="shared" si="48"/>
        <v>294.71921316556472</v>
      </c>
      <c r="E1089" s="40">
        <f t="shared" si="49"/>
        <v>6.11293425082863</v>
      </c>
      <c r="F1089" s="40">
        <f t="shared" si="50"/>
        <v>-6.11293425082863</v>
      </c>
    </row>
    <row r="1090" spans="1:6" x14ac:dyDescent="0.3">
      <c r="A1090" s="37">
        <v>42578</v>
      </c>
      <c r="B1090" s="28">
        <v>25.737500000000001</v>
      </c>
      <c r="C1090" s="28">
        <v>736.66989999999998</v>
      </c>
      <c r="D1090" s="38">
        <f t="shared" ref="D1090:D1153" si="51">B1090*$I$1+C1090*$I$2</f>
        <v>288.60627891473609</v>
      </c>
      <c r="E1090" s="40">
        <f t="shared" ref="E1090:E1153" si="52">D1090-D1091</f>
        <v>1.3887474991659019</v>
      </c>
      <c r="F1090" s="40">
        <f t="shared" ref="F1090:F1153" si="53">-E1090</f>
        <v>-1.3887474991659019</v>
      </c>
    </row>
    <row r="1091" spans="1:6" x14ac:dyDescent="0.3">
      <c r="A1091" s="37">
        <v>42577</v>
      </c>
      <c r="B1091" s="28">
        <v>24.1675</v>
      </c>
      <c r="C1091" s="28">
        <v>735.59010000000001</v>
      </c>
      <c r="D1091" s="38">
        <f t="shared" si="51"/>
        <v>287.21753141557019</v>
      </c>
      <c r="E1091" s="40">
        <f t="shared" si="52"/>
        <v>-1.5919701335443506</v>
      </c>
      <c r="F1091" s="40">
        <f t="shared" si="53"/>
        <v>1.5919701335443506</v>
      </c>
    </row>
    <row r="1092" spans="1:6" x14ac:dyDescent="0.3">
      <c r="A1092" s="37">
        <v>42576</v>
      </c>
      <c r="B1092" s="28">
        <v>24.335000000000001</v>
      </c>
      <c r="C1092" s="28">
        <v>739.61009999999999</v>
      </c>
      <c r="D1092" s="38">
        <f t="shared" si="51"/>
        <v>288.80950154911454</v>
      </c>
      <c r="E1092" s="40">
        <f t="shared" si="52"/>
        <v>-2.149180546927596</v>
      </c>
      <c r="F1092" s="40">
        <f t="shared" si="53"/>
        <v>2.149180546927596</v>
      </c>
    </row>
    <row r="1093" spans="1:6" x14ac:dyDescent="0.3">
      <c r="A1093" s="37">
        <v>42573</v>
      </c>
      <c r="B1093" s="28">
        <v>24.664999999999999</v>
      </c>
      <c r="C1093" s="28">
        <v>744.86009999999999</v>
      </c>
      <c r="D1093" s="38">
        <f t="shared" si="51"/>
        <v>290.95868209604214</v>
      </c>
      <c r="E1093" s="40">
        <f t="shared" si="52"/>
        <v>3.7744659872373632E-2</v>
      </c>
      <c r="F1093" s="40">
        <f t="shared" si="53"/>
        <v>-3.7744659872373632E-2</v>
      </c>
    </row>
    <row r="1094" spans="1:6" x14ac:dyDescent="0.3">
      <c r="A1094" s="37">
        <v>42572</v>
      </c>
      <c r="B1094" s="28">
        <v>24.857500000000002</v>
      </c>
      <c r="C1094" s="28">
        <v>744.42989999999998</v>
      </c>
      <c r="D1094" s="38">
        <f t="shared" si="51"/>
        <v>290.92093743616977</v>
      </c>
      <c r="E1094" s="40">
        <f t="shared" si="52"/>
        <v>-0.56052508152919245</v>
      </c>
      <c r="F1094" s="40">
        <f t="shared" si="53"/>
        <v>0.56052508152919245</v>
      </c>
    </row>
    <row r="1095" spans="1:6" x14ac:dyDescent="0.3">
      <c r="A1095" s="37">
        <v>42571</v>
      </c>
      <c r="B1095" s="28">
        <v>24.99</v>
      </c>
      <c r="C1095" s="28">
        <v>745.72</v>
      </c>
      <c r="D1095" s="38">
        <f t="shared" si="51"/>
        <v>291.48146251769896</v>
      </c>
      <c r="E1095" s="40">
        <f t="shared" si="52"/>
        <v>2.1476504458264571</v>
      </c>
      <c r="F1095" s="40">
        <f t="shared" si="53"/>
        <v>-2.1476504458264571</v>
      </c>
    </row>
    <row r="1096" spans="1:6" x14ac:dyDescent="0.3">
      <c r="A1096" s="37">
        <v>42570</v>
      </c>
      <c r="B1096" s="28">
        <v>24.967500000000001</v>
      </c>
      <c r="C1096" s="28">
        <v>739.95</v>
      </c>
      <c r="D1096" s="38">
        <f t="shared" si="51"/>
        <v>289.3338120718725</v>
      </c>
      <c r="E1096" s="40">
        <f t="shared" si="52"/>
        <v>1.4409038208444827</v>
      </c>
      <c r="F1096" s="40">
        <f t="shared" si="53"/>
        <v>-1.4409038208444827</v>
      </c>
    </row>
    <row r="1097" spans="1:6" x14ac:dyDescent="0.3">
      <c r="A1097" s="37">
        <v>42569</v>
      </c>
      <c r="B1097" s="28">
        <v>24.9575</v>
      </c>
      <c r="C1097" s="28">
        <v>736.07010000000002</v>
      </c>
      <c r="D1097" s="38">
        <f t="shared" si="51"/>
        <v>287.89290825102802</v>
      </c>
      <c r="E1097" s="40">
        <f t="shared" si="52"/>
        <v>0.39845786323274979</v>
      </c>
      <c r="F1097" s="40">
        <f t="shared" si="53"/>
        <v>-0.39845786323274979</v>
      </c>
    </row>
    <row r="1098" spans="1:6" x14ac:dyDescent="0.3">
      <c r="A1098" s="37">
        <v>42566</v>
      </c>
      <c r="B1098" s="28">
        <v>24.695</v>
      </c>
      <c r="C1098" s="28">
        <v>735.43989999999997</v>
      </c>
      <c r="D1098" s="38">
        <f t="shared" si="51"/>
        <v>287.49445038779527</v>
      </c>
      <c r="E1098" s="40">
        <f t="shared" si="52"/>
        <v>-2.1313849424776663</v>
      </c>
      <c r="F1098" s="40">
        <f t="shared" si="53"/>
        <v>2.1313849424776663</v>
      </c>
    </row>
    <row r="1099" spans="1:6" x14ac:dyDescent="0.3">
      <c r="A1099" s="37">
        <v>42565</v>
      </c>
      <c r="B1099" s="28">
        <v>24.697500000000002</v>
      </c>
      <c r="C1099" s="28">
        <v>741.2</v>
      </c>
      <c r="D1099" s="38">
        <f t="shared" si="51"/>
        <v>289.62583533027293</v>
      </c>
      <c r="E1099" s="40">
        <f t="shared" si="52"/>
        <v>-0.22618961922290737</v>
      </c>
      <c r="F1099" s="40">
        <f t="shared" si="53"/>
        <v>0.22618961922290737</v>
      </c>
    </row>
    <row r="1100" spans="1:6" x14ac:dyDescent="0.3">
      <c r="A1100" s="37">
        <v>42564</v>
      </c>
      <c r="B1100" s="28">
        <v>24.217500000000001</v>
      </c>
      <c r="C1100" s="28">
        <v>742.62990000000002</v>
      </c>
      <c r="D1100" s="38">
        <f t="shared" si="51"/>
        <v>289.85202494949584</v>
      </c>
      <c r="E1100" s="40">
        <f t="shared" si="52"/>
        <v>-2.1499130172169885</v>
      </c>
      <c r="F1100" s="40">
        <f t="shared" si="53"/>
        <v>2.1499130172169885</v>
      </c>
    </row>
    <row r="1101" spans="1:6" x14ac:dyDescent="0.3">
      <c r="A1101" s="37">
        <v>42563</v>
      </c>
      <c r="B1101" s="28">
        <v>24.355</v>
      </c>
      <c r="C1101" s="28">
        <v>748.21</v>
      </c>
      <c r="D1101" s="38">
        <f t="shared" si="51"/>
        <v>292.00193796671283</v>
      </c>
      <c r="E1101" s="40">
        <f t="shared" si="52"/>
        <v>-1.9901921761277208</v>
      </c>
      <c r="F1101" s="40">
        <f t="shared" si="53"/>
        <v>1.9901921761277208</v>
      </c>
    </row>
    <row r="1102" spans="1:6" x14ac:dyDescent="0.3">
      <c r="A1102" s="37">
        <v>42562</v>
      </c>
      <c r="B1102" s="28">
        <v>24.245000000000001</v>
      </c>
      <c r="C1102" s="28">
        <v>753.78</v>
      </c>
      <c r="D1102" s="38">
        <f t="shared" si="51"/>
        <v>293.99213014284055</v>
      </c>
      <c r="E1102" s="40">
        <f t="shared" si="52"/>
        <v>2.9941561991744265</v>
      </c>
      <c r="F1102" s="40">
        <f t="shared" si="53"/>
        <v>-2.9941561991744265</v>
      </c>
    </row>
    <row r="1103" spans="1:6" x14ac:dyDescent="0.3">
      <c r="A1103" s="37">
        <v>42559</v>
      </c>
      <c r="B1103" s="28">
        <v>24.17</v>
      </c>
      <c r="C1103" s="28">
        <v>745.81010000000003</v>
      </c>
      <c r="D1103" s="38">
        <f t="shared" si="51"/>
        <v>290.99797394366612</v>
      </c>
      <c r="E1103" s="40">
        <f t="shared" si="52"/>
        <v>3.5331056610627911</v>
      </c>
      <c r="F1103" s="40">
        <f t="shared" si="53"/>
        <v>-3.5331056610627911</v>
      </c>
    </row>
    <row r="1104" spans="1:6" x14ac:dyDescent="0.3">
      <c r="A1104" s="37">
        <v>42558</v>
      </c>
      <c r="B1104" s="28">
        <v>23.984999999999999</v>
      </c>
      <c r="C1104" s="28">
        <v>736.57010000000002</v>
      </c>
      <c r="D1104" s="38">
        <f t="shared" si="51"/>
        <v>287.46486828260333</v>
      </c>
      <c r="E1104" s="40">
        <f t="shared" si="52"/>
        <v>-0.31994182415957084</v>
      </c>
      <c r="F1104" s="40">
        <f t="shared" si="53"/>
        <v>0.31994182415957084</v>
      </c>
    </row>
    <row r="1105" spans="1:6" x14ac:dyDescent="0.3">
      <c r="A1105" s="37">
        <v>42557</v>
      </c>
      <c r="B1105" s="28">
        <v>23.8825</v>
      </c>
      <c r="C1105" s="28">
        <v>737.61009999999999</v>
      </c>
      <c r="D1105" s="38">
        <f t="shared" si="51"/>
        <v>287.7848101067629</v>
      </c>
      <c r="E1105" s="40">
        <f t="shared" si="52"/>
        <v>3.6014263470418086</v>
      </c>
      <c r="F1105" s="40">
        <f t="shared" si="53"/>
        <v>-3.6014263470418086</v>
      </c>
    </row>
    <row r="1106" spans="1:6" x14ac:dyDescent="0.3">
      <c r="A1106" s="37">
        <v>42556</v>
      </c>
      <c r="B1106" s="28">
        <v>23.747499999999999</v>
      </c>
      <c r="C1106" s="28">
        <v>728.1001</v>
      </c>
      <c r="D1106" s="38">
        <f t="shared" si="51"/>
        <v>284.1833837597211</v>
      </c>
      <c r="E1106" s="40">
        <f t="shared" si="52"/>
        <v>0.75306837047418185</v>
      </c>
      <c r="F1106" s="40">
        <f t="shared" si="53"/>
        <v>-0.75306837047418185</v>
      </c>
    </row>
    <row r="1107" spans="1:6" x14ac:dyDescent="0.3">
      <c r="A1107" s="37">
        <v>42555</v>
      </c>
      <c r="B1107" s="28">
        <v>23.9725</v>
      </c>
      <c r="C1107" s="28">
        <v>725.67989999999998</v>
      </c>
      <c r="D1107" s="38">
        <f t="shared" si="51"/>
        <v>283.43031538924691</v>
      </c>
      <c r="E1107" s="40">
        <f t="shared" si="52"/>
        <v>0</v>
      </c>
      <c r="F1107" s="40">
        <f t="shared" si="53"/>
        <v>0</v>
      </c>
    </row>
    <row r="1108" spans="1:6" x14ac:dyDescent="0.3">
      <c r="A1108" s="37">
        <v>42552</v>
      </c>
      <c r="B1108" s="28">
        <v>23.9725</v>
      </c>
      <c r="C1108" s="28">
        <v>725.67989999999998</v>
      </c>
      <c r="D1108" s="38">
        <f t="shared" si="51"/>
        <v>283.43031538924691</v>
      </c>
      <c r="E1108" s="40">
        <f t="shared" si="52"/>
        <v>3.7653255846197453</v>
      </c>
      <c r="F1108" s="40">
        <f t="shared" si="53"/>
        <v>-3.7653255846197453</v>
      </c>
    </row>
    <row r="1109" spans="1:6" x14ac:dyDescent="0.3">
      <c r="A1109" s="37">
        <v>42551</v>
      </c>
      <c r="B1109" s="28">
        <v>23.9</v>
      </c>
      <c r="C1109" s="28">
        <v>715.62009999999998</v>
      </c>
      <c r="D1109" s="38">
        <f t="shared" si="51"/>
        <v>279.66498980462717</v>
      </c>
      <c r="E1109" s="40">
        <f t="shared" si="52"/>
        <v>0.1964693997683753</v>
      </c>
      <c r="F1109" s="40">
        <f t="shared" si="53"/>
        <v>-0.1964693997683753</v>
      </c>
    </row>
    <row r="1110" spans="1:6" x14ac:dyDescent="0.3">
      <c r="A1110" s="37">
        <v>42550</v>
      </c>
      <c r="B1110" s="28">
        <v>23.6</v>
      </c>
      <c r="C1110" s="28">
        <v>715.6001</v>
      </c>
      <c r="D1110" s="38">
        <f t="shared" si="51"/>
        <v>279.46852040485879</v>
      </c>
      <c r="E1110" s="40">
        <f t="shared" si="52"/>
        <v>2.9562660653043054</v>
      </c>
      <c r="F1110" s="40">
        <f t="shared" si="53"/>
        <v>-2.9562660653043054</v>
      </c>
    </row>
    <row r="1111" spans="1:6" x14ac:dyDescent="0.3">
      <c r="A1111" s="37">
        <v>42549</v>
      </c>
      <c r="B1111" s="28">
        <v>23.397500000000001</v>
      </c>
      <c r="C1111" s="28">
        <v>707.95</v>
      </c>
      <c r="D1111" s="38">
        <f t="shared" si="51"/>
        <v>276.51225433955449</v>
      </c>
      <c r="E1111" s="40">
        <f t="shared" si="52"/>
        <v>6.3783721328330785</v>
      </c>
      <c r="F1111" s="40">
        <f t="shared" si="53"/>
        <v>-6.3783721328330785</v>
      </c>
    </row>
    <row r="1112" spans="1:6" x14ac:dyDescent="0.3">
      <c r="A1112" s="37">
        <v>42548</v>
      </c>
      <c r="B1112" s="28">
        <v>23.01</v>
      </c>
      <c r="C1112" s="28">
        <v>691.36009999999999</v>
      </c>
      <c r="D1112" s="38">
        <f t="shared" si="51"/>
        <v>270.13388220672141</v>
      </c>
      <c r="E1112" s="40">
        <f t="shared" si="52"/>
        <v>-3.0243635879347721</v>
      </c>
      <c r="F1112" s="40">
        <f t="shared" si="53"/>
        <v>3.0243635879347721</v>
      </c>
    </row>
    <row r="1113" spans="1:6" x14ac:dyDescent="0.3">
      <c r="A1113" s="37">
        <v>42545</v>
      </c>
      <c r="B1113" s="28">
        <v>23.35</v>
      </c>
      <c r="C1113" s="28">
        <v>698.96</v>
      </c>
      <c r="D1113" s="38">
        <f t="shared" si="51"/>
        <v>273.15824579465618</v>
      </c>
      <c r="E1113" s="40">
        <f t="shared" si="52"/>
        <v>-8.9741238402120302</v>
      </c>
      <c r="F1113" s="40">
        <f t="shared" si="53"/>
        <v>8.9741238402120302</v>
      </c>
    </row>
    <row r="1114" spans="1:6" x14ac:dyDescent="0.3">
      <c r="A1114" s="37">
        <v>42544</v>
      </c>
      <c r="B1114" s="28">
        <v>24.024999999999999</v>
      </c>
      <c r="C1114" s="28">
        <v>722.08010000000002</v>
      </c>
      <c r="D1114" s="38">
        <f t="shared" si="51"/>
        <v>282.13236963486821</v>
      </c>
      <c r="E1114" s="40">
        <f t="shared" si="52"/>
        <v>4.3314136897409412</v>
      </c>
      <c r="F1114" s="40">
        <f t="shared" si="53"/>
        <v>-4.3314136897409412</v>
      </c>
    </row>
    <row r="1115" spans="1:6" x14ac:dyDescent="0.3">
      <c r="A1115" s="37">
        <v>42543</v>
      </c>
      <c r="B1115" s="28">
        <v>23.887499999999999</v>
      </c>
      <c r="C1115" s="28">
        <v>710.6001</v>
      </c>
      <c r="D1115" s="38">
        <f t="shared" si="51"/>
        <v>277.80095594512727</v>
      </c>
      <c r="E1115" s="40">
        <f t="shared" si="52"/>
        <v>-1.9868284971012145</v>
      </c>
      <c r="F1115" s="40">
        <f t="shared" si="53"/>
        <v>1.9868284971012145</v>
      </c>
    </row>
    <row r="1116" spans="1:6" x14ac:dyDescent="0.3">
      <c r="A1116" s="37">
        <v>42542</v>
      </c>
      <c r="B1116" s="28">
        <v>23.977499999999999</v>
      </c>
      <c r="C1116" s="28">
        <v>715.82010000000002</v>
      </c>
      <c r="D1116" s="38">
        <f t="shared" si="51"/>
        <v>279.78778444222849</v>
      </c>
      <c r="E1116" s="40">
        <f t="shared" si="52"/>
        <v>0.7969135461871133</v>
      </c>
      <c r="F1116" s="40">
        <f t="shared" si="53"/>
        <v>-0.7969135461871133</v>
      </c>
    </row>
    <row r="1117" spans="1:6" x14ac:dyDescent="0.3">
      <c r="A1117" s="37">
        <v>42541</v>
      </c>
      <c r="B1117" s="28">
        <v>23.774999999999999</v>
      </c>
      <c r="C1117" s="28">
        <v>714.01</v>
      </c>
      <c r="D1117" s="38">
        <f t="shared" si="51"/>
        <v>278.99087089604137</v>
      </c>
      <c r="E1117" s="40">
        <f t="shared" si="52"/>
        <v>2.7813090583517805</v>
      </c>
      <c r="F1117" s="40">
        <f t="shared" si="53"/>
        <v>-2.7813090583517805</v>
      </c>
    </row>
    <row r="1118" spans="1:6" x14ac:dyDescent="0.3">
      <c r="A1118" s="37">
        <v>42538</v>
      </c>
      <c r="B1118" s="28">
        <v>23.8325</v>
      </c>
      <c r="C1118" s="28">
        <v>706.38990000000001</v>
      </c>
      <c r="D1118" s="38">
        <f t="shared" si="51"/>
        <v>276.20956183768959</v>
      </c>
      <c r="E1118" s="40">
        <f t="shared" si="52"/>
        <v>-4.4614683732406206</v>
      </c>
      <c r="F1118" s="40">
        <f t="shared" si="53"/>
        <v>4.4614683732406206</v>
      </c>
    </row>
    <row r="1119" spans="1:6" x14ac:dyDescent="0.3">
      <c r="A1119" s="37">
        <v>42537</v>
      </c>
      <c r="B1119" s="28">
        <v>24.387499999999999</v>
      </c>
      <c r="C1119" s="28">
        <v>717.51</v>
      </c>
      <c r="D1119" s="38">
        <f t="shared" si="51"/>
        <v>280.67103021093021</v>
      </c>
      <c r="E1119" s="40">
        <f t="shared" si="52"/>
        <v>1.2662948722467604</v>
      </c>
      <c r="F1119" s="40">
        <f t="shared" si="53"/>
        <v>-1.2662948722467604</v>
      </c>
    </row>
    <row r="1120" spans="1:6" x14ac:dyDescent="0.3">
      <c r="A1120" s="37">
        <v>42536</v>
      </c>
      <c r="B1120" s="28">
        <v>24.285</v>
      </c>
      <c r="C1120" s="28">
        <v>714.26</v>
      </c>
      <c r="D1120" s="38">
        <f t="shared" si="51"/>
        <v>279.40473533868345</v>
      </c>
      <c r="E1120" s="40">
        <f t="shared" si="52"/>
        <v>-1.9139706326748183</v>
      </c>
      <c r="F1120" s="40">
        <f t="shared" si="53"/>
        <v>1.9139706326748183</v>
      </c>
    </row>
    <row r="1121" spans="1:6" x14ac:dyDescent="0.3">
      <c r="A1121" s="37">
        <v>42535</v>
      </c>
      <c r="B1121" s="28">
        <v>24.364999999999998</v>
      </c>
      <c r="C1121" s="28">
        <v>719.3</v>
      </c>
      <c r="D1121" s="38">
        <f t="shared" si="51"/>
        <v>281.31870597135827</v>
      </c>
      <c r="E1121" s="40">
        <f t="shared" si="52"/>
        <v>1.5201011390483359</v>
      </c>
      <c r="F1121" s="40">
        <f t="shared" si="53"/>
        <v>-1.5201011390483359</v>
      </c>
    </row>
    <row r="1122" spans="1:6" x14ac:dyDescent="0.3">
      <c r="A1122" s="37">
        <v>42534</v>
      </c>
      <c r="B1122" s="28">
        <v>24.335000000000001</v>
      </c>
      <c r="C1122" s="28">
        <v>715.24</v>
      </c>
      <c r="D1122" s="38">
        <f t="shared" si="51"/>
        <v>279.79860483230993</v>
      </c>
      <c r="E1122" s="40">
        <f t="shared" si="52"/>
        <v>-1.2219685749007567</v>
      </c>
      <c r="F1122" s="40">
        <f t="shared" si="53"/>
        <v>1.2219685749007567</v>
      </c>
    </row>
    <row r="1123" spans="1:6" x14ac:dyDescent="0.3">
      <c r="A1123" s="37">
        <v>42531</v>
      </c>
      <c r="B1123" s="28">
        <v>24.7075</v>
      </c>
      <c r="C1123" s="28">
        <v>717.90989999999999</v>
      </c>
      <c r="D1123" s="38">
        <f t="shared" si="51"/>
        <v>281.02057340721069</v>
      </c>
      <c r="E1123" s="40">
        <f t="shared" si="52"/>
        <v>-3.7305866900312594</v>
      </c>
      <c r="F1123" s="40">
        <f t="shared" si="53"/>
        <v>3.7305866900312594</v>
      </c>
    </row>
    <row r="1124" spans="1:6" x14ac:dyDescent="0.3">
      <c r="A1124" s="37">
        <v>42530</v>
      </c>
      <c r="B1124" s="28">
        <v>24.912500000000001</v>
      </c>
      <c r="C1124" s="28">
        <v>727.6499</v>
      </c>
      <c r="D1124" s="38">
        <f t="shared" si="51"/>
        <v>284.75116009724195</v>
      </c>
      <c r="E1124" s="40">
        <f t="shared" si="52"/>
        <v>0.48531865961734866</v>
      </c>
      <c r="F1124" s="40">
        <f t="shared" si="53"/>
        <v>-0.48531865961734866</v>
      </c>
    </row>
    <row r="1125" spans="1:6" x14ac:dyDescent="0.3">
      <c r="A1125" s="37">
        <v>42529</v>
      </c>
      <c r="B1125" s="28">
        <v>24.734999999999999</v>
      </c>
      <c r="C1125" s="28">
        <v>726.63990000000001</v>
      </c>
      <c r="D1125" s="38">
        <f t="shared" si="51"/>
        <v>284.2658414376246</v>
      </c>
      <c r="E1125" s="40">
        <f t="shared" si="52"/>
        <v>1.058063664703468</v>
      </c>
      <c r="F1125" s="40">
        <f t="shared" si="53"/>
        <v>-1.058063664703468</v>
      </c>
    </row>
    <row r="1126" spans="1:6" x14ac:dyDescent="0.3">
      <c r="A1126" s="37">
        <v>42528</v>
      </c>
      <c r="B1126" s="28">
        <v>24.7575</v>
      </c>
      <c r="C1126" s="28">
        <v>723.74</v>
      </c>
      <c r="D1126" s="38">
        <f t="shared" si="51"/>
        <v>283.20777777292113</v>
      </c>
      <c r="E1126" s="40">
        <f t="shared" si="52"/>
        <v>-1.0425341239850354</v>
      </c>
      <c r="F1126" s="40">
        <f t="shared" si="53"/>
        <v>1.0425341239850354</v>
      </c>
    </row>
    <row r="1127" spans="1:6" x14ac:dyDescent="0.3">
      <c r="A1127" s="37">
        <v>42527</v>
      </c>
      <c r="B1127" s="28">
        <v>24.657499999999999</v>
      </c>
      <c r="C1127" s="28">
        <v>726.73</v>
      </c>
      <c r="D1127" s="38">
        <f t="shared" si="51"/>
        <v>284.25031189690617</v>
      </c>
      <c r="E1127" s="40">
        <f t="shared" si="52"/>
        <v>0.55187404548053109</v>
      </c>
      <c r="F1127" s="40">
        <f t="shared" si="53"/>
        <v>-0.55187404548053109</v>
      </c>
    </row>
    <row r="1128" spans="1:6" x14ac:dyDescent="0.3">
      <c r="A1128" s="37">
        <v>42524</v>
      </c>
      <c r="B1128" s="28">
        <v>24.48</v>
      </c>
      <c r="C1128" s="28">
        <v>725.54</v>
      </c>
      <c r="D1128" s="38">
        <f t="shared" si="51"/>
        <v>283.69843785142564</v>
      </c>
      <c r="E1128" s="40">
        <f t="shared" si="52"/>
        <v>-0.96681839513223622</v>
      </c>
      <c r="F1128" s="40">
        <f t="shared" si="53"/>
        <v>0.96681839513223622</v>
      </c>
    </row>
    <row r="1129" spans="1:6" x14ac:dyDescent="0.3">
      <c r="A1129" s="37">
        <v>42523</v>
      </c>
      <c r="B1129" s="28">
        <v>24.43</v>
      </c>
      <c r="C1129" s="28">
        <v>728.24</v>
      </c>
      <c r="D1129" s="38">
        <f t="shared" si="51"/>
        <v>284.66525624655787</v>
      </c>
      <c r="E1129" s="40">
        <f t="shared" si="52"/>
        <v>3.1372599862191919</v>
      </c>
      <c r="F1129" s="40">
        <f t="shared" si="53"/>
        <v>-3.1372599862191919</v>
      </c>
    </row>
    <row r="1130" spans="1:6" x14ac:dyDescent="0.3">
      <c r="A1130" s="37">
        <v>42522</v>
      </c>
      <c r="B1130" s="28">
        <v>24.614999999999998</v>
      </c>
      <c r="C1130" s="28">
        <v>719.43989999999997</v>
      </c>
      <c r="D1130" s="38">
        <f t="shared" si="51"/>
        <v>281.52799626033868</v>
      </c>
      <c r="E1130" s="40">
        <f t="shared" si="52"/>
        <v>-1.4592934062677045</v>
      </c>
      <c r="F1130" s="40">
        <f t="shared" si="53"/>
        <v>1.4592934062677045</v>
      </c>
    </row>
    <row r="1131" spans="1:6" x14ac:dyDescent="0.3">
      <c r="A1131" s="37">
        <v>42521</v>
      </c>
      <c r="B1131" s="28">
        <v>24.965</v>
      </c>
      <c r="C1131" s="28">
        <v>722.79</v>
      </c>
      <c r="D1131" s="38">
        <f t="shared" si="51"/>
        <v>282.98728966660639</v>
      </c>
      <c r="E1131" s="40">
        <f t="shared" si="52"/>
        <v>3.8236797534723337</v>
      </c>
      <c r="F1131" s="40">
        <f t="shared" si="53"/>
        <v>-3.8236797534723337</v>
      </c>
    </row>
    <row r="1132" spans="1:6" x14ac:dyDescent="0.3">
      <c r="A1132" s="37">
        <v>42520</v>
      </c>
      <c r="B1132" s="28">
        <v>25.087499999999999</v>
      </c>
      <c r="C1132" s="28">
        <v>712.24</v>
      </c>
      <c r="D1132" s="38">
        <f t="shared" si="51"/>
        <v>279.16360991313405</v>
      </c>
      <c r="E1132" s="40">
        <f t="shared" si="52"/>
        <v>0</v>
      </c>
      <c r="F1132" s="40">
        <f t="shared" si="53"/>
        <v>0</v>
      </c>
    </row>
    <row r="1133" spans="1:6" x14ac:dyDescent="0.3">
      <c r="A1133" s="37">
        <v>42517</v>
      </c>
      <c r="B1133" s="28">
        <v>25.087499999999999</v>
      </c>
      <c r="C1133" s="28">
        <v>712.24</v>
      </c>
      <c r="D1133" s="38">
        <f t="shared" si="51"/>
        <v>279.16360991313405</v>
      </c>
      <c r="E1133" s="40">
        <f t="shared" si="52"/>
        <v>-0.99665496626784034</v>
      </c>
      <c r="F1133" s="40">
        <f t="shared" si="53"/>
        <v>0.99665496626784034</v>
      </c>
    </row>
    <row r="1134" spans="1:6" x14ac:dyDescent="0.3">
      <c r="A1134" s="37">
        <v>42516</v>
      </c>
      <c r="B1134" s="28">
        <v>25.102499999999999</v>
      </c>
      <c r="C1134" s="28">
        <v>714.90989999999999</v>
      </c>
      <c r="D1134" s="38">
        <f t="shared" si="51"/>
        <v>280.16026487940189</v>
      </c>
      <c r="E1134" s="40">
        <f t="shared" si="52"/>
        <v>2.5499740637636137</v>
      </c>
      <c r="F1134" s="40">
        <f t="shared" si="53"/>
        <v>-2.5499740637636137</v>
      </c>
    </row>
    <row r="1135" spans="1:6" x14ac:dyDescent="0.3">
      <c r="A1135" s="37">
        <v>42515</v>
      </c>
      <c r="B1135" s="28">
        <v>24.905000000000001</v>
      </c>
      <c r="C1135" s="28">
        <v>708.3501</v>
      </c>
      <c r="D1135" s="38">
        <f t="shared" si="51"/>
        <v>277.61029081563828</v>
      </c>
      <c r="E1135" s="40">
        <f t="shared" si="52"/>
        <v>1.8055149497205321</v>
      </c>
      <c r="F1135" s="40">
        <f t="shared" si="53"/>
        <v>-1.8055149497205321</v>
      </c>
    </row>
    <row r="1136" spans="1:6" x14ac:dyDescent="0.3">
      <c r="A1136" s="37">
        <v>42514</v>
      </c>
      <c r="B1136" s="28">
        <v>24.475000000000001</v>
      </c>
      <c r="C1136" s="28">
        <v>704.2</v>
      </c>
      <c r="D1136" s="38">
        <f t="shared" si="51"/>
        <v>275.80477586591775</v>
      </c>
      <c r="E1136" s="40">
        <f t="shared" si="52"/>
        <v>2.986269557645187</v>
      </c>
      <c r="F1136" s="40">
        <f t="shared" si="53"/>
        <v>-2.986269557645187</v>
      </c>
    </row>
    <row r="1137" spans="1:6" x14ac:dyDescent="0.3">
      <c r="A1137" s="37">
        <v>42513</v>
      </c>
      <c r="B1137" s="28">
        <v>24.107500000000002</v>
      </c>
      <c r="C1137" s="28">
        <v>696.75</v>
      </c>
      <c r="D1137" s="38">
        <f t="shared" si="51"/>
        <v>272.81850630827256</v>
      </c>
      <c r="E1137" s="40">
        <f t="shared" si="52"/>
        <v>-2.0463504927554936</v>
      </c>
      <c r="F1137" s="40">
        <f t="shared" si="53"/>
        <v>2.0463504927554936</v>
      </c>
    </row>
    <row r="1138" spans="1:6" x14ac:dyDescent="0.3">
      <c r="A1138" s="37">
        <v>42510</v>
      </c>
      <c r="B1138" s="28">
        <v>23.805</v>
      </c>
      <c r="C1138" s="28">
        <v>702.8</v>
      </c>
      <c r="D1138" s="38">
        <f t="shared" si="51"/>
        <v>274.86485680102805</v>
      </c>
      <c r="E1138" s="40">
        <f t="shared" si="52"/>
        <v>1.7432523783298848</v>
      </c>
      <c r="F1138" s="40">
        <f t="shared" si="53"/>
        <v>-1.7432523783298848</v>
      </c>
    </row>
    <row r="1139" spans="1:6" x14ac:dyDescent="0.3">
      <c r="A1139" s="37">
        <v>42509</v>
      </c>
      <c r="B1139" s="28">
        <v>23.55</v>
      </c>
      <c r="C1139" s="28">
        <v>698.52</v>
      </c>
      <c r="D1139" s="38">
        <f t="shared" si="51"/>
        <v>273.12160442269817</v>
      </c>
      <c r="E1139" s="40">
        <f t="shared" si="52"/>
        <v>0.33891248667401896</v>
      </c>
      <c r="F1139" s="40">
        <f t="shared" si="53"/>
        <v>-0.33891248667401896</v>
      </c>
    </row>
    <row r="1140" spans="1:6" x14ac:dyDescent="0.3">
      <c r="A1140" s="37">
        <v>42508</v>
      </c>
      <c r="B1140" s="28">
        <v>23.64</v>
      </c>
      <c r="C1140" s="28">
        <v>697.45</v>
      </c>
      <c r="D1140" s="38">
        <f t="shared" si="51"/>
        <v>272.78269193602415</v>
      </c>
      <c r="E1140" s="40">
        <f t="shared" si="52"/>
        <v>0.97465097479653195</v>
      </c>
      <c r="F1140" s="40">
        <f t="shared" si="53"/>
        <v>-0.97465097479653195</v>
      </c>
    </row>
    <row r="1141" spans="1:6" x14ac:dyDescent="0.3">
      <c r="A1141" s="37">
        <v>42507</v>
      </c>
      <c r="B1141" s="28">
        <v>23.372499999999999</v>
      </c>
      <c r="C1141" s="28">
        <v>695.27</v>
      </c>
      <c r="D1141" s="38">
        <f t="shared" si="51"/>
        <v>271.80804096122762</v>
      </c>
      <c r="E1141" s="40">
        <f t="shared" si="52"/>
        <v>-5.751897682080255</v>
      </c>
      <c r="F1141" s="40">
        <f t="shared" si="53"/>
        <v>5.751897682080255</v>
      </c>
    </row>
    <row r="1142" spans="1:6" x14ac:dyDescent="0.3">
      <c r="A1142" s="37">
        <v>42506</v>
      </c>
      <c r="B1142" s="28">
        <v>23.47</v>
      </c>
      <c r="C1142" s="28">
        <v>710.65989999999999</v>
      </c>
      <c r="D1142" s="38">
        <f t="shared" si="51"/>
        <v>277.55993864330787</v>
      </c>
      <c r="E1142" s="40">
        <f t="shared" si="52"/>
        <v>0.8030247856315782</v>
      </c>
      <c r="F1142" s="40">
        <f t="shared" si="53"/>
        <v>-0.8030247856315782</v>
      </c>
    </row>
    <row r="1143" spans="1:6" x14ac:dyDescent="0.3">
      <c r="A1143" s="37">
        <v>42503</v>
      </c>
      <c r="B1143" s="28">
        <v>22.63</v>
      </c>
      <c r="C1143" s="28">
        <v>709.91989999999998</v>
      </c>
      <c r="D1143" s="38">
        <f t="shared" si="51"/>
        <v>276.7569138576763</v>
      </c>
      <c r="E1143" s="40">
        <f t="shared" si="52"/>
        <v>-2.9333535173782934</v>
      </c>
      <c r="F1143" s="40">
        <f t="shared" si="53"/>
        <v>2.9333535173782934</v>
      </c>
    </row>
    <row r="1144" spans="1:6" x14ac:dyDescent="0.3">
      <c r="A1144" s="37">
        <v>42502</v>
      </c>
      <c r="B1144" s="28">
        <v>22.585000000000001</v>
      </c>
      <c r="C1144" s="28">
        <v>717.92989999999998</v>
      </c>
      <c r="D1144" s="38">
        <f t="shared" si="51"/>
        <v>279.69026737505459</v>
      </c>
      <c r="E1144" s="40">
        <f t="shared" si="52"/>
        <v>1.3958886380513604</v>
      </c>
      <c r="F1144" s="40">
        <f t="shared" si="53"/>
        <v>-1.3958886380513604</v>
      </c>
    </row>
    <row r="1145" spans="1:6" x14ac:dyDescent="0.3">
      <c r="A1145" s="37">
        <v>42501</v>
      </c>
      <c r="B1145" s="28">
        <v>23.127500000000001</v>
      </c>
      <c r="C1145" s="28">
        <v>713.23</v>
      </c>
      <c r="D1145" s="38">
        <f t="shared" si="51"/>
        <v>278.29437873700323</v>
      </c>
      <c r="E1145" s="40">
        <f t="shared" si="52"/>
        <v>3.6132634173079623</v>
      </c>
      <c r="F1145" s="40">
        <f t="shared" si="53"/>
        <v>-3.6132634173079623</v>
      </c>
    </row>
    <row r="1146" spans="1:6" x14ac:dyDescent="0.3">
      <c r="A1146" s="37">
        <v>42500</v>
      </c>
      <c r="B1146" s="28">
        <v>23.355</v>
      </c>
      <c r="C1146" s="28">
        <v>703.07010000000002</v>
      </c>
      <c r="D1146" s="38">
        <f t="shared" si="51"/>
        <v>274.68111531969527</v>
      </c>
      <c r="E1146" s="40">
        <f t="shared" si="52"/>
        <v>8.7219210033056243</v>
      </c>
      <c r="F1146" s="40">
        <f t="shared" si="53"/>
        <v>-8.7219210033056243</v>
      </c>
    </row>
    <row r="1147" spans="1:6" x14ac:dyDescent="0.3">
      <c r="A1147" s="37">
        <v>42499</v>
      </c>
      <c r="B1147" s="28">
        <v>23.197500000000002</v>
      </c>
      <c r="C1147" s="28">
        <v>679.75</v>
      </c>
      <c r="D1147" s="38">
        <f t="shared" si="51"/>
        <v>265.95919431638964</v>
      </c>
      <c r="E1147" s="40">
        <f t="shared" si="52"/>
        <v>2.1555917708553238</v>
      </c>
      <c r="F1147" s="40">
        <f t="shared" si="53"/>
        <v>-2.1555917708553238</v>
      </c>
    </row>
    <row r="1148" spans="1:6" x14ac:dyDescent="0.3">
      <c r="A1148" s="37">
        <v>42496</v>
      </c>
      <c r="B1148" s="28">
        <v>23.18</v>
      </c>
      <c r="C1148" s="28">
        <v>673.95</v>
      </c>
      <c r="D1148" s="38">
        <f t="shared" si="51"/>
        <v>263.80360254553432</v>
      </c>
      <c r="E1148" s="40">
        <f t="shared" si="52"/>
        <v>5.4125476586156651</v>
      </c>
      <c r="F1148" s="40">
        <f t="shared" si="53"/>
        <v>-5.4125476586156651</v>
      </c>
    </row>
    <row r="1149" spans="1:6" x14ac:dyDescent="0.3">
      <c r="A1149" s="37">
        <v>42495</v>
      </c>
      <c r="B1149" s="28">
        <v>23.31</v>
      </c>
      <c r="C1149" s="28">
        <v>659.09010000000001</v>
      </c>
      <c r="D1149" s="38">
        <f t="shared" si="51"/>
        <v>258.39105488691865</v>
      </c>
      <c r="E1149" s="40">
        <f t="shared" si="52"/>
        <v>-4.5163827323596593</v>
      </c>
      <c r="F1149" s="40">
        <f t="shared" si="53"/>
        <v>4.5163827323596593</v>
      </c>
    </row>
    <row r="1150" spans="1:6" x14ac:dyDescent="0.3">
      <c r="A1150" s="37">
        <v>42494</v>
      </c>
      <c r="B1150" s="28">
        <v>23.547499999999999</v>
      </c>
      <c r="C1150" s="28">
        <v>670.8999</v>
      </c>
      <c r="D1150" s="38">
        <f t="shared" si="51"/>
        <v>262.90743761927831</v>
      </c>
      <c r="E1150" s="40">
        <f t="shared" si="52"/>
        <v>-0.31135619521427316</v>
      </c>
      <c r="F1150" s="40">
        <f t="shared" si="53"/>
        <v>0.31135619521427316</v>
      </c>
    </row>
    <row r="1151" spans="1:6" x14ac:dyDescent="0.3">
      <c r="A1151" s="37">
        <v>42493</v>
      </c>
      <c r="B1151" s="28">
        <v>23.795000000000002</v>
      </c>
      <c r="C1151" s="28">
        <v>671.32010000000002</v>
      </c>
      <c r="D1151" s="38">
        <f t="shared" si="51"/>
        <v>263.21879381449259</v>
      </c>
      <c r="E1151" s="40">
        <f t="shared" si="52"/>
        <v>-4.3903489356847558</v>
      </c>
      <c r="F1151" s="40">
        <f t="shared" si="53"/>
        <v>4.3903489356847558</v>
      </c>
    </row>
    <row r="1152" spans="1:6" x14ac:dyDescent="0.3">
      <c r="A1152" s="37">
        <v>42492</v>
      </c>
      <c r="B1152" s="28">
        <v>23.41</v>
      </c>
      <c r="C1152" s="28">
        <v>683.8501</v>
      </c>
      <c r="D1152" s="38">
        <f t="shared" si="51"/>
        <v>267.60914275017734</v>
      </c>
      <c r="E1152" s="40">
        <f t="shared" si="52"/>
        <v>8.9544308093770155</v>
      </c>
      <c r="F1152" s="40">
        <f t="shared" si="53"/>
        <v>-8.9544308093770155</v>
      </c>
    </row>
    <row r="1153" spans="1:6" x14ac:dyDescent="0.3">
      <c r="A1153" s="37">
        <v>42489</v>
      </c>
      <c r="B1153" s="28">
        <v>23.434999999999999</v>
      </c>
      <c r="C1153" s="28">
        <v>659.59010000000001</v>
      </c>
      <c r="D1153" s="38">
        <f t="shared" si="51"/>
        <v>258.65471194080033</v>
      </c>
      <c r="E1153" s="40">
        <f t="shared" si="52"/>
        <v>21.1223203891563</v>
      </c>
      <c r="F1153" s="40">
        <f t="shared" si="53"/>
        <v>-21.1223203891563</v>
      </c>
    </row>
    <row r="1154" spans="1:6" x14ac:dyDescent="0.3">
      <c r="A1154" s="37">
        <v>42488</v>
      </c>
      <c r="B1154" s="28">
        <v>23.7075</v>
      </c>
      <c r="C1154" s="28">
        <v>602</v>
      </c>
      <c r="D1154" s="38">
        <f t="shared" ref="D1154:D1217" si="54">B1154*$I$1+C1154*$I$2</f>
        <v>237.53239155164403</v>
      </c>
      <c r="E1154" s="40">
        <f t="shared" ref="E1154:E1217" si="55">D1154-D1155</f>
        <v>-2.1609145444482181</v>
      </c>
      <c r="F1154" s="40">
        <f t="shared" ref="F1154:F1217" si="56">-E1154</f>
        <v>2.1609145444482181</v>
      </c>
    </row>
    <row r="1155" spans="1:6" x14ac:dyDescent="0.3">
      <c r="A1155" s="37">
        <v>42487</v>
      </c>
      <c r="B1155" s="28">
        <v>24.454999999999998</v>
      </c>
      <c r="C1155" s="28">
        <v>606.57010000000002</v>
      </c>
      <c r="D1155" s="38">
        <f t="shared" si="54"/>
        <v>239.69330609609224</v>
      </c>
      <c r="E1155" s="40">
        <f t="shared" si="55"/>
        <v>-4.84095027639313</v>
      </c>
      <c r="F1155" s="40">
        <f t="shared" si="56"/>
        <v>4.84095027639313</v>
      </c>
    </row>
    <row r="1156" spans="1:6" x14ac:dyDescent="0.3">
      <c r="A1156" s="37">
        <v>42486</v>
      </c>
      <c r="B1156" s="28">
        <v>26.087499999999999</v>
      </c>
      <c r="C1156" s="28">
        <v>616.87990000000002</v>
      </c>
      <c r="D1156" s="38">
        <f t="shared" si="54"/>
        <v>244.53425637248537</v>
      </c>
      <c r="E1156" s="40">
        <f t="shared" si="55"/>
        <v>-3.5611471881311161</v>
      </c>
      <c r="F1156" s="40">
        <f t="shared" si="56"/>
        <v>3.5611471881311161</v>
      </c>
    </row>
    <row r="1157" spans="1:6" x14ac:dyDescent="0.3">
      <c r="A1157" s="37">
        <v>42485</v>
      </c>
      <c r="B1157" s="28">
        <v>26.27</v>
      </c>
      <c r="C1157" s="28">
        <v>626.20000000000005</v>
      </c>
      <c r="D1157" s="38">
        <f t="shared" si="54"/>
        <v>248.09540356061649</v>
      </c>
      <c r="E1157" s="40">
        <f t="shared" si="55"/>
        <v>2.0130500405541056</v>
      </c>
      <c r="F1157" s="40">
        <f t="shared" si="56"/>
        <v>-2.0130500405541056</v>
      </c>
    </row>
    <row r="1158" spans="1:6" x14ac:dyDescent="0.3">
      <c r="A1158" s="37">
        <v>42482</v>
      </c>
      <c r="B1158" s="28">
        <v>26.42</v>
      </c>
      <c r="C1158" s="28">
        <v>620.5</v>
      </c>
      <c r="D1158" s="38">
        <f t="shared" si="54"/>
        <v>246.08235352006238</v>
      </c>
      <c r="E1158" s="40">
        <f t="shared" si="55"/>
        <v>-3.928090478269695</v>
      </c>
      <c r="F1158" s="40">
        <f t="shared" si="56"/>
        <v>3.928090478269695</v>
      </c>
    </row>
    <row r="1159" spans="1:6" x14ac:dyDescent="0.3">
      <c r="A1159" s="37">
        <v>42481</v>
      </c>
      <c r="B1159" s="28">
        <v>26.4925</v>
      </c>
      <c r="C1159" s="28">
        <v>631</v>
      </c>
      <c r="D1159" s="38">
        <f t="shared" si="54"/>
        <v>250.01044399833208</v>
      </c>
      <c r="E1159" s="40">
        <f t="shared" si="55"/>
        <v>-0.91857864426356173</v>
      </c>
      <c r="F1159" s="40">
        <f t="shared" si="56"/>
        <v>0.91857864426356173</v>
      </c>
    </row>
    <row r="1160" spans="1:6" x14ac:dyDescent="0.3">
      <c r="A1160" s="37">
        <v>42480</v>
      </c>
      <c r="B1160" s="28">
        <v>26.782499999999999</v>
      </c>
      <c r="C1160" s="28">
        <v>632.99</v>
      </c>
      <c r="D1160" s="38">
        <f t="shared" si="54"/>
        <v>250.92902264259564</v>
      </c>
      <c r="E1160" s="40">
        <f t="shared" si="55"/>
        <v>1.916739018665595</v>
      </c>
      <c r="F1160" s="40">
        <f t="shared" si="56"/>
        <v>-1.916739018665595</v>
      </c>
    </row>
    <row r="1161" spans="1:6" x14ac:dyDescent="0.3">
      <c r="A1161" s="37">
        <v>42479</v>
      </c>
      <c r="B1161" s="28">
        <v>26.727499999999999</v>
      </c>
      <c r="C1161" s="28">
        <v>627.8999</v>
      </c>
      <c r="D1161" s="38">
        <f t="shared" si="54"/>
        <v>249.01228362393005</v>
      </c>
      <c r="E1161" s="40">
        <f t="shared" si="55"/>
        <v>-2.8445377404028989</v>
      </c>
      <c r="F1161" s="40">
        <f t="shared" si="56"/>
        <v>2.8445377404028989</v>
      </c>
    </row>
    <row r="1162" spans="1:6" x14ac:dyDescent="0.3">
      <c r="A1162" s="37">
        <v>42478</v>
      </c>
      <c r="B1162" s="28">
        <v>26.87</v>
      </c>
      <c r="C1162" s="28">
        <v>635.3501</v>
      </c>
      <c r="D1162" s="38">
        <f t="shared" si="54"/>
        <v>251.85682136433294</v>
      </c>
      <c r="E1162" s="40">
        <f t="shared" si="55"/>
        <v>3.1245073748167158</v>
      </c>
      <c r="F1162" s="40">
        <f t="shared" si="56"/>
        <v>-3.1245073748167158</v>
      </c>
    </row>
    <row r="1163" spans="1:6" x14ac:dyDescent="0.3">
      <c r="A1163" s="37">
        <v>42475</v>
      </c>
      <c r="B1163" s="28">
        <v>27.462499999999999</v>
      </c>
      <c r="C1163" s="28">
        <v>625.88990000000001</v>
      </c>
      <c r="D1163" s="38">
        <f t="shared" si="54"/>
        <v>248.73231398951623</v>
      </c>
      <c r="E1163" s="40">
        <f t="shared" si="55"/>
        <v>1.545974624146254</v>
      </c>
      <c r="F1163" s="40">
        <f t="shared" si="56"/>
        <v>-1.545974624146254</v>
      </c>
    </row>
    <row r="1164" spans="1:6" x14ac:dyDescent="0.3">
      <c r="A1164" s="37">
        <v>42474</v>
      </c>
      <c r="B1164" s="28">
        <v>28.024999999999999</v>
      </c>
      <c r="C1164" s="28">
        <v>620.75</v>
      </c>
      <c r="D1164" s="38">
        <f t="shared" si="54"/>
        <v>247.18633936536997</v>
      </c>
      <c r="E1164" s="40">
        <f t="shared" si="55"/>
        <v>2.2020469546791901</v>
      </c>
      <c r="F1164" s="40">
        <f t="shared" si="56"/>
        <v>-2.2020469546791901</v>
      </c>
    </row>
    <row r="1165" spans="1:6" x14ac:dyDescent="0.3">
      <c r="A1165" s="37">
        <v>42473</v>
      </c>
      <c r="B1165" s="28">
        <v>28.01</v>
      </c>
      <c r="C1165" s="28">
        <v>614.82010000000002</v>
      </c>
      <c r="D1165" s="38">
        <f t="shared" si="54"/>
        <v>244.98429241069078</v>
      </c>
      <c r="E1165" s="40">
        <f t="shared" si="55"/>
        <v>4.5597855668789009</v>
      </c>
      <c r="F1165" s="40">
        <f t="shared" si="56"/>
        <v>-4.5597855668789009</v>
      </c>
    </row>
    <row r="1166" spans="1:6" x14ac:dyDescent="0.3">
      <c r="A1166" s="37">
        <v>42472</v>
      </c>
      <c r="B1166" s="28">
        <v>27.61</v>
      </c>
      <c r="C1166" s="28">
        <v>603.16989999999998</v>
      </c>
      <c r="D1166" s="38">
        <f t="shared" si="54"/>
        <v>240.42450684381188</v>
      </c>
      <c r="E1166" s="40">
        <f t="shared" si="55"/>
        <v>2.9007435092674996</v>
      </c>
      <c r="F1166" s="40">
        <f t="shared" si="56"/>
        <v>-2.9007435092674996</v>
      </c>
    </row>
    <row r="1167" spans="1:6" x14ac:dyDescent="0.3">
      <c r="A1167" s="37">
        <v>42471</v>
      </c>
      <c r="B1167" s="28">
        <v>27.254999999999999</v>
      </c>
      <c r="C1167" s="28">
        <v>595.92989999999998</v>
      </c>
      <c r="D1167" s="38">
        <f t="shared" si="54"/>
        <v>237.52376333454438</v>
      </c>
      <c r="E1167" s="40">
        <f t="shared" si="55"/>
        <v>0.5484187077399838</v>
      </c>
      <c r="F1167" s="40">
        <f t="shared" si="56"/>
        <v>-0.5484187077399838</v>
      </c>
    </row>
    <row r="1168" spans="1:6" x14ac:dyDescent="0.3">
      <c r="A1168" s="37">
        <v>42468</v>
      </c>
      <c r="B1168" s="28">
        <v>27.164999999999999</v>
      </c>
      <c r="C1168" s="28">
        <v>594.6001</v>
      </c>
      <c r="D1168" s="38">
        <f t="shared" si="54"/>
        <v>236.9753446268044</v>
      </c>
      <c r="E1168" s="40">
        <f t="shared" si="55"/>
        <v>1.1910956815979432</v>
      </c>
      <c r="F1168" s="40">
        <f t="shared" si="56"/>
        <v>-1.1910956815979432</v>
      </c>
    </row>
    <row r="1169" spans="1:6" x14ac:dyDescent="0.3">
      <c r="A1169" s="37">
        <v>42467</v>
      </c>
      <c r="B1169" s="28">
        <v>27.135000000000002</v>
      </c>
      <c r="C1169" s="28">
        <v>591.42989999999998</v>
      </c>
      <c r="D1169" s="38">
        <f t="shared" si="54"/>
        <v>235.78424894520646</v>
      </c>
      <c r="E1169" s="40">
        <f t="shared" si="55"/>
        <v>-4.3192342337391096</v>
      </c>
      <c r="F1169" s="40">
        <f t="shared" si="56"/>
        <v>4.3192342337391096</v>
      </c>
    </row>
    <row r="1170" spans="1:6" x14ac:dyDescent="0.3">
      <c r="A1170" s="37">
        <v>42466</v>
      </c>
      <c r="B1170" s="28">
        <v>27.74</v>
      </c>
      <c r="C1170" s="28">
        <v>602.08010000000002</v>
      </c>
      <c r="D1170" s="38">
        <f t="shared" si="54"/>
        <v>240.10348317894557</v>
      </c>
      <c r="E1170" s="40">
        <f t="shared" si="55"/>
        <v>6.0751193794496885</v>
      </c>
      <c r="F1170" s="40">
        <f t="shared" si="56"/>
        <v>-6.0751193794496885</v>
      </c>
    </row>
    <row r="1171" spans="1:6" x14ac:dyDescent="0.3">
      <c r="A1171" s="37">
        <v>42465</v>
      </c>
      <c r="B1171" s="28">
        <v>27.452500000000001</v>
      </c>
      <c r="C1171" s="28">
        <v>586.13990000000001</v>
      </c>
      <c r="D1171" s="38">
        <f t="shared" si="54"/>
        <v>234.02836379949588</v>
      </c>
      <c r="E1171" s="40">
        <f t="shared" si="55"/>
        <v>-2.8131587859187448</v>
      </c>
      <c r="F1171" s="40">
        <f t="shared" si="56"/>
        <v>2.8131587859187448</v>
      </c>
    </row>
    <row r="1172" spans="1:6" x14ac:dyDescent="0.3">
      <c r="A1172" s="37">
        <v>42464</v>
      </c>
      <c r="B1172" s="28">
        <v>27.78</v>
      </c>
      <c r="C1172" s="28">
        <v>593.18989999999997</v>
      </c>
      <c r="D1172" s="38">
        <f t="shared" si="54"/>
        <v>236.84152258541462</v>
      </c>
      <c r="E1172" s="40">
        <f t="shared" si="55"/>
        <v>-1.7853758387697098</v>
      </c>
      <c r="F1172" s="40">
        <f t="shared" si="56"/>
        <v>1.7853758387697098</v>
      </c>
    </row>
    <row r="1173" spans="1:6" x14ac:dyDescent="0.3">
      <c r="A1173" s="37">
        <v>42461</v>
      </c>
      <c r="B1173" s="28">
        <v>27.497499999999999</v>
      </c>
      <c r="C1173" s="28">
        <v>598.5</v>
      </c>
      <c r="D1173" s="38">
        <f t="shared" si="54"/>
        <v>238.62689842418433</v>
      </c>
      <c r="E1173" s="40">
        <f t="shared" si="55"/>
        <v>1.9545943575997171</v>
      </c>
      <c r="F1173" s="40">
        <f t="shared" si="56"/>
        <v>-1.9545943575997171</v>
      </c>
    </row>
    <row r="1174" spans="1:6" x14ac:dyDescent="0.3">
      <c r="A1174" s="37">
        <v>42460</v>
      </c>
      <c r="B1174" s="28">
        <v>27.247499999999999</v>
      </c>
      <c r="C1174" s="28">
        <v>593.63990000000001</v>
      </c>
      <c r="D1174" s="38">
        <f t="shared" si="54"/>
        <v>236.67230406658462</v>
      </c>
      <c r="E1174" s="40">
        <f t="shared" si="55"/>
        <v>-1.9570586451314682</v>
      </c>
      <c r="F1174" s="40">
        <f t="shared" si="56"/>
        <v>1.9570586451314682</v>
      </c>
    </row>
    <row r="1175" spans="1:6" x14ac:dyDescent="0.3">
      <c r="A1175" s="37">
        <v>42459</v>
      </c>
      <c r="B1175" s="28">
        <v>27.39</v>
      </c>
      <c r="C1175" s="28">
        <v>598.68989999999997</v>
      </c>
      <c r="D1175" s="38">
        <f t="shared" si="54"/>
        <v>238.62936271171608</v>
      </c>
      <c r="E1175" s="40">
        <f t="shared" si="55"/>
        <v>2.082045396035511</v>
      </c>
      <c r="F1175" s="40">
        <f t="shared" si="56"/>
        <v>-2.082045396035511</v>
      </c>
    </row>
    <row r="1176" spans="1:6" x14ac:dyDescent="0.3">
      <c r="A1176" s="37">
        <v>42458</v>
      </c>
      <c r="B1176" s="28">
        <v>26.92</v>
      </c>
      <c r="C1176" s="28">
        <v>593.86009999999999</v>
      </c>
      <c r="D1176" s="38">
        <f t="shared" si="54"/>
        <v>236.54731731568057</v>
      </c>
      <c r="E1176" s="40">
        <f t="shared" si="55"/>
        <v>5.5651617807019704</v>
      </c>
      <c r="F1176" s="40">
        <f t="shared" si="56"/>
        <v>-5.5651617807019704</v>
      </c>
    </row>
    <row r="1177" spans="1:6" x14ac:dyDescent="0.3">
      <c r="A1177" s="37">
        <v>42457</v>
      </c>
      <c r="B1177" s="28">
        <v>26.297499999999999</v>
      </c>
      <c r="C1177" s="28">
        <v>579.87009999999998</v>
      </c>
      <c r="D1177" s="38">
        <f t="shared" si="54"/>
        <v>230.9821555349786</v>
      </c>
      <c r="E1177" s="40">
        <f t="shared" si="55"/>
        <v>-1.2144293700916364</v>
      </c>
      <c r="F1177" s="40">
        <f t="shared" si="56"/>
        <v>1.2144293700916364</v>
      </c>
    </row>
    <row r="1178" spans="1:6" x14ac:dyDescent="0.3">
      <c r="A1178" s="37">
        <v>42454</v>
      </c>
      <c r="B1178" s="28">
        <v>26.4175</v>
      </c>
      <c r="C1178" s="28">
        <v>582.95000000000005</v>
      </c>
      <c r="D1178" s="38">
        <f t="shared" si="54"/>
        <v>232.19658490507024</v>
      </c>
      <c r="E1178" s="40">
        <f t="shared" si="55"/>
        <v>0</v>
      </c>
      <c r="F1178" s="40">
        <f t="shared" si="56"/>
        <v>0</v>
      </c>
    </row>
    <row r="1179" spans="1:6" x14ac:dyDescent="0.3">
      <c r="A1179" s="37">
        <v>42453</v>
      </c>
      <c r="B1179" s="28">
        <v>26.4175</v>
      </c>
      <c r="C1179" s="28">
        <v>582.95000000000005</v>
      </c>
      <c r="D1179" s="38">
        <f t="shared" si="54"/>
        <v>232.19658490507024</v>
      </c>
      <c r="E1179" s="40">
        <f t="shared" si="55"/>
        <v>4.8526570256150592</v>
      </c>
      <c r="F1179" s="40">
        <f t="shared" si="56"/>
        <v>-4.8526570256150592</v>
      </c>
    </row>
    <row r="1180" spans="1:6" x14ac:dyDescent="0.3">
      <c r="A1180" s="37">
        <v>42452</v>
      </c>
      <c r="B1180" s="28">
        <v>26.532499999999999</v>
      </c>
      <c r="C1180" s="28">
        <v>569.62990000000002</v>
      </c>
      <c r="D1180" s="38">
        <f t="shared" si="54"/>
        <v>227.34392787945518</v>
      </c>
      <c r="E1180" s="40">
        <f t="shared" si="55"/>
        <v>3.2902335806918472</v>
      </c>
      <c r="F1180" s="40">
        <f t="shared" si="56"/>
        <v>-3.2902335806918472</v>
      </c>
    </row>
    <row r="1181" spans="1:6" x14ac:dyDescent="0.3">
      <c r="A1181" s="37">
        <v>42451</v>
      </c>
      <c r="B1181" s="28">
        <v>26.68</v>
      </c>
      <c r="C1181" s="28">
        <v>560.48</v>
      </c>
      <c r="D1181" s="38">
        <f t="shared" si="54"/>
        <v>224.05369429876333</v>
      </c>
      <c r="E1181" s="40">
        <f t="shared" si="55"/>
        <v>2.5310141248528737</v>
      </c>
      <c r="F1181" s="40">
        <f t="shared" si="56"/>
        <v>-2.5310141248528737</v>
      </c>
    </row>
    <row r="1182" spans="1:6" x14ac:dyDescent="0.3">
      <c r="A1182" s="37">
        <v>42450</v>
      </c>
      <c r="B1182" s="28">
        <v>26.477499999999999</v>
      </c>
      <c r="C1182" s="28">
        <v>553.98</v>
      </c>
      <c r="D1182" s="38">
        <f t="shared" si="54"/>
        <v>221.52268017391046</v>
      </c>
      <c r="E1182" s="40">
        <f t="shared" si="55"/>
        <v>0.70091647814533076</v>
      </c>
      <c r="F1182" s="40">
        <f t="shared" si="56"/>
        <v>-0.70091647814533076</v>
      </c>
    </row>
    <row r="1183" spans="1:6" x14ac:dyDescent="0.3">
      <c r="A1183" s="37">
        <v>42447</v>
      </c>
      <c r="B1183" s="28">
        <v>26.48</v>
      </c>
      <c r="C1183" s="28">
        <v>552.08010000000002</v>
      </c>
      <c r="D1183" s="38">
        <f t="shared" si="54"/>
        <v>220.82176369576513</v>
      </c>
      <c r="E1183" s="40">
        <f t="shared" si="55"/>
        <v>-2.7023943913993946</v>
      </c>
      <c r="F1183" s="40">
        <f t="shared" si="56"/>
        <v>2.7023943913993946</v>
      </c>
    </row>
    <row r="1184" spans="1:6" x14ac:dyDescent="0.3">
      <c r="A1184" s="37">
        <v>42446</v>
      </c>
      <c r="B1184" s="28">
        <v>26.45</v>
      </c>
      <c r="C1184" s="28">
        <v>559.43989999999997</v>
      </c>
      <c r="D1184" s="38">
        <f t="shared" si="54"/>
        <v>223.52415808716452</v>
      </c>
      <c r="E1184" s="40">
        <f t="shared" si="55"/>
        <v>-5.5102467999482769</v>
      </c>
      <c r="F1184" s="40">
        <f t="shared" si="56"/>
        <v>5.5102467999482769</v>
      </c>
    </row>
    <row r="1185" spans="1:6" x14ac:dyDescent="0.3">
      <c r="A1185" s="37">
        <v>42445</v>
      </c>
      <c r="B1185" s="28">
        <v>26.4925</v>
      </c>
      <c r="C1185" s="28">
        <v>574.27</v>
      </c>
      <c r="D1185" s="38">
        <f t="shared" si="54"/>
        <v>229.0344048871128</v>
      </c>
      <c r="E1185" s="40">
        <f t="shared" si="55"/>
        <v>-0.79780726506263022</v>
      </c>
      <c r="F1185" s="40">
        <f t="shared" si="56"/>
        <v>0.79780726506263022</v>
      </c>
    </row>
    <row r="1186" spans="1:6" x14ac:dyDescent="0.3">
      <c r="A1186" s="37">
        <v>42444</v>
      </c>
      <c r="B1186" s="28">
        <v>26.145</v>
      </c>
      <c r="C1186" s="28">
        <v>577.02</v>
      </c>
      <c r="D1186" s="38">
        <f t="shared" si="54"/>
        <v>229.83221215217543</v>
      </c>
      <c r="E1186" s="40">
        <f t="shared" si="55"/>
        <v>1.6741359952364405</v>
      </c>
      <c r="F1186" s="40">
        <f t="shared" si="56"/>
        <v>-1.6741359952364405</v>
      </c>
    </row>
    <row r="1187" spans="1:6" x14ac:dyDescent="0.3">
      <c r="A1187" s="37">
        <v>42443</v>
      </c>
      <c r="B1187" s="28">
        <v>25.63</v>
      </c>
      <c r="C1187" s="28">
        <v>573.37009999999998</v>
      </c>
      <c r="D1187" s="38">
        <f t="shared" si="54"/>
        <v>228.15807615693899</v>
      </c>
      <c r="E1187" s="40">
        <f t="shared" si="55"/>
        <v>1.4312341709140526</v>
      </c>
      <c r="F1187" s="40">
        <f t="shared" si="56"/>
        <v>-1.4312341709140526</v>
      </c>
    </row>
    <row r="1188" spans="1:6" x14ac:dyDescent="0.3">
      <c r="A1188" s="37">
        <v>42440</v>
      </c>
      <c r="B1188" s="28">
        <v>25.565000000000001</v>
      </c>
      <c r="C1188" s="28">
        <v>569.61009999999999</v>
      </c>
      <c r="D1188" s="38">
        <f t="shared" si="54"/>
        <v>226.72684198602494</v>
      </c>
      <c r="E1188" s="40">
        <f t="shared" si="55"/>
        <v>4.1207693858247296</v>
      </c>
      <c r="F1188" s="40">
        <f t="shared" si="56"/>
        <v>-4.1207693858247296</v>
      </c>
    </row>
    <row r="1189" spans="1:6" x14ac:dyDescent="0.3">
      <c r="A1189" s="37">
        <v>42439</v>
      </c>
      <c r="B1189" s="28">
        <v>25.2925</v>
      </c>
      <c r="C1189" s="28">
        <v>558.92989999999998</v>
      </c>
      <c r="D1189" s="38">
        <f t="shared" si="54"/>
        <v>222.60607260020021</v>
      </c>
      <c r="E1189" s="40">
        <f t="shared" si="55"/>
        <v>-0.19182503460004341</v>
      </c>
      <c r="F1189" s="40">
        <f t="shared" si="56"/>
        <v>0.19182503460004341</v>
      </c>
    </row>
    <row r="1190" spans="1:6" x14ac:dyDescent="0.3">
      <c r="A1190" s="37">
        <v>42438</v>
      </c>
      <c r="B1190" s="28">
        <v>25.28</v>
      </c>
      <c r="C1190" s="28">
        <v>559.47</v>
      </c>
      <c r="D1190" s="38">
        <f t="shared" si="54"/>
        <v>222.79789763480025</v>
      </c>
      <c r="E1190" s="40">
        <f t="shared" si="55"/>
        <v>-0.27792361674360677</v>
      </c>
      <c r="F1190" s="40">
        <f t="shared" si="56"/>
        <v>0.27792361674360677</v>
      </c>
    </row>
    <row r="1191" spans="1:6" x14ac:dyDescent="0.3">
      <c r="A1191" s="37">
        <v>42437</v>
      </c>
      <c r="B1191" s="28">
        <v>25.2575</v>
      </c>
      <c r="C1191" s="28">
        <v>560.26</v>
      </c>
      <c r="D1191" s="38">
        <f t="shared" si="54"/>
        <v>223.07582125154386</v>
      </c>
      <c r="E1191" s="40">
        <f t="shared" si="55"/>
        <v>-1.071522494784773</v>
      </c>
      <c r="F1191" s="40">
        <f t="shared" si="56"/>
        <v>1.071522494784773</v>
      </c>
    </row>
    <row r="1192" spans="1:6" x14ac:dyDescent="0.3">
      <c r="A1192" s="37">
        <v>42436</v>
      </c>
      <c r="B1192" s="28">
        <v>25.467500000000001</v>
      </c>
      <c r="C1192" s="28">
        <v>562.79999999999995</v>
      </c>
      <c r="D1192" s="38">
        <f t="shared" si="54"/>
        <v>224.14734374632863</v>
      </c>
      <c r="E1192" s="40">
        <f t="shared" si="55"/>
        <v>-4.7423251169018101</v>
      </c>
      <c r="F1192" s="40">
        <f t="shared" si="56"/>
        <v>4.7423251169018101</v>
      </c>
    </row>
    <row r="1193" spans="1:6" x14ac:dyDescent="0.3">
      <c r="A1193" s="37">
        <v>42433</v>
      </c>
      <c r="B1193" s="28">
        <v>25.752500000000001</v>
      </c>
      <c r="C1193" s="28">
        <v>575.13990000000001</v>
      </c>
      <c r="D1193" s="38">
        <f t="shared" si="54"/>
        <v>228.88966886323044</v>
      </c>
      <c r="E1193" s="40">
        <f t="shared" si="55"/>
        <v>-0.63103594711373034</v>
      </c>
      <c r="F1193" s="40">
        <f t="shared" si="56"/>
        <v>0.63103594711373034</v>
      </c>
    </row>
    <row r="1194" spans="1:6" x14ac:dyDescent="0.3">
      <c r="A1194" s="37">
        <v>42432</v>
      </c>
      <c r="B1194" s="28">
        <v>25.375</v>
      </c>
      <c r="C1194" s="28">
        <v>577.49</v>
      </c>
      <c r="D1194" s="38">
        <f t="shared" si="54"/>
        <v>229.52070481034417</v>
      </c>
      <c r="E1194" s="40">
        <f t="shared" si="55"/>
        <v>-0.88755435776255354</v>
      </c>
      <c r="F1194" s="40">
        <f t="shared" si="56"/>
        <v>0.88755435776255354</v>
      </c>
    </row>
    <row r="1195" spans="1:6" x14ac:dyDescent="0.3">
      <c r="A1195" s="37">
        <v>42431</v>
      </c>
      <c r="B1195" s="28">
        <v>25.1875</v>
      </c>
      <c r="C1195" s="28">
        <v>580.21</v>
      </c>
      <c r="D1195" s="38">
        <f t="shared" si="54"/>
        <v>230.40825916810672</v>
      </c>
      <c r="E1195" s="40">
        <f t="shared" si="55"/>
        <v>0.46727364020819095</v>
      </c>
      <c r="F1195" s="40">
        <f t="shared" si="56"/>
        <v>-0.46727364020819095</v>
      </c>
    </row>
    <row r="1196" spans="1:6" x14ac:dyDescent="0.3">
      <c r="A1196" s="37">
        <v>42430</v>
      </c>
      <c r="B1196" s="28">
        <v>25.1325</v>
      </c>
      <c r="C1196" s="28">
        <v>579.04</v>
      </c>
      <c r="D1196" s="38">
        <f t="shared" si="54"/>
        <v>229.94098552789853</v>
      </c>
      <c r="E1196" s="40">
        <f t="shared" si="55"/>
        <v>10.410864792574728</v>
      </c>
      <c r="F1196" s="40">
        <f t="shared" si="56"/>
        <v>-10.410864792574728</v>
      </c>
    </row>
    <row r="1197" spans="1:6" x14ac:dyDescent="0.3">
      <c r="A1197" s="37">
        <v>42429</v>
      </c>
      <c r="B1197" s="28">
        <v>24.172499999999999</v>
      </c>
      <c r="C1197" s="28">
        <v>552.52</v>
      </c>
      <c r="D1197" s="38">
        <f t="shared" si="54"/>
        <v>219.53012073532381</v>
      </c>
      <c r="E1197" s="40">
        <f t="shared" si="55"/>
        <v>-1.0366919414822462</v>
      </c>
      <c r="F1197" s="40">
        <f t="shared" si="56"/>
        <v>1.0366919414822462</v>
      </c>
    </row>
    <row r="1198" spans="1:6" x14ac:dyDescent="0.3">
      <c r="A1198" s="37">
        <v>42426</v>
      </c>
      <c r="B1198" s="28">
        <v>24.227499999999999</v>
      </c>
      <c r="C1198" s="28">
        <v>555.23</v>
      </c>
      <c r="D1198" s="38">
        <f t="shared" si="54"/>
        <v>220.56681267680605</v>
      </c>
      <c r="E1198" s="40">
        <f t="shared" si="55"/>
        <v>5.3251441320952608E-2</v>
      </c>
      <c r="F1198" s="40">
        <f t="shared" si="56"/>
        <v>-5.3251441320952608E-2</v>
      </c>
    </row>
    <row r="1199" spans="1:6" x14ac:dyDescent="0.3">
      <c r="A1199" s="37">
        <v>42425</v>
      </c>
      <c r="B1199" s="28">
        <v>24.19</v>
      </c>
      <c r="C1199" s="28">
        <v>555.1499</v>
      </c>
      <c r="D1199" s="38">
        <f t="shared" si="54"/>
        <v>220.5135612354851</v>
      </c>
      <c r="E1199" s="40">
        <f t="shared" si="55"/>
        <v>0.51437880056747076</v>
      </c>
      <c r="F1199" s="40">
        <f t="shared" si="56"/>
        <v>-0.51437880056747076</v>
      </c>
    </row>
    <row r="1200" spans="1:6" x14ac:dyDescent="0.3">
      <c r="A1200" s="37">
        <v>42424</v>
      </c>
      <c r="B1200" s="28">
        <v>24.024999999999999</v>
      </c>
      <c r="C1200" s="28">
        <v>554.04</v>
      </c>
      <c r="D1200" s="38">
        <f t="shared" si="54"/>
        <v>219.99918243491763</v>
      </c>
      <c r="E1200" s="40">
        <f t="shared" si="55"/>
        <v>0.62892670261851435</v>
      </c>
      <c r="F1200" s="40">
        <f t="shared" si="56"/>
        <v>-0.62892670261851435</v>
      </c>
    </row>
    <row r="1201" spans="1:6" x14ac:dyDescent="0.3">
      <c r="A1201" s="37">
        <v>42423</v>
      </c>
      <c r="B1201" s="28">
        <v>23.672499999999999</v>
      </c>
      <c r="C1201" s="28">
        <v>552.93989999999997</v>
      </c>
      <c r="D1201" s="38">
        <f t="shared" si="54"/>
        <v>219.37025573229911</v>
      </c>
      <c r="E1201" s="40">
        <f t="shared" si="55"/>
        <v>-2.7706717391172049</v>
      </c>
      <c r="F1201" s="40">
        <f t="shared" si="56"/>
        <v>2.7706717391172049</v>
      </c>
    </row>
    <row r="1202" spans="1:6" x14ac:dyDescent="0.3">
      <c r="A1202" s="37">
        <v>42422</v>
      </c>
      <c r="B1202" s="28">
        <v>24.22</v>
      </c>
      <c r="C1202" s="28">
        <v>559.5</v>
      </c>
      <c r="D1202" s="38">
        <f t="shared" si="54"/>
        <v>222.14092747141632</v>
      </c>
      <c r="E1202" s="40">
        <f t="shared" si="55"/>
        <v>9.2282917596782852</v>
      </c>
      <c r="F1202" s="40">
        <f t="shared" si="56"/>
        <v>-9.2282917596782852</v>
      </c>
    </row>
    <row r="1203" spans="1:6" x14ac:dyDescent="0.3">
      <c r="A1203" s="37">
        <v>42419</v>
      </c>
      <c r="B1203" s="28">
        <v>24.01</v>
      </c>
      <c r="C1203" s="28">
        <v>534.8999</v>
      </c>
      <c r="D1203" s="38">
        <f t="shared" si="54"/>
        <v>212.91263571173803</v>
      </c>
      <c r="E1203" s="40">
        <f t="shared" si="55"/>
        <v>3.6258456151644225</v>
      </c>
      <c r="F1203" s="40">
        <f t="shared" si="56"/>
        <v>-3.6258456151644225</v>
      </c>
    </row>
    <row r="1204" spans="1:6" x14ac:dyDescent="0.3">
      <c r="A1204" s="37">
        <v>42418</v>
      </c>
      <c r="B1204" s="28">
        <v>24.065000000000001</v>
      </c>
      <c r="C1204" s="28">
        <v>525</v>
      </c>
      <c r="D1204" s="38">
        <f t="shared" si="54"/>
        <v>209.28679009657361</v>
      </c>
      <c r="E1204" s="40">
        <f t="shared" si="55"/>
        <v>-3.6578467359296667</v>
      </c>
      <c r="F1204" s="40">
        <f t="shared" si="56"/>
        <v>3.6578467359296667</v>
      </c>
    </row>
    <row r="1205" spans="1:6" x14ac:dyDescent="0.3">
      <c r="A1205" s="37">
        <v>42417</v>
      </c>
      <c r="B1205" s="28">
        <v>24.53</v>
      </c>
      <c r="C1205" s="28">
        <v>534.1001</v>
      </c>
      <c r="D1205" s="38">
        <f t="shared" si="54"/>
        <v>212.94463683250328</v>
      </c>
      <c r="E1205" s="40">
        <f t="shared" si="55"/>
        <v>5.0399695747346982</v>
      </c>
      <c r="F1205" s="40">
        <f t="shared" si="56"/>
        <v>-5.0399695747346982</v>
      </c>
    </row>
    <row r="1206" spans="1:6" x14ac:dyDescent="0.3">
      <c r="A1206" s="37">
        <v>42416</v>
      </c>
      <c r="B1206" s="28">
        <v>24.16</v>
      </c>
      <c r="C1206" s="28">
        <v>521.1001</v>
      </c>
      <c r="D1206" s="38">
        <f t="shared" si="54"/>
        <v>207.90466725776858</v>
      </c>
      <c r="E1206" s="40">
        <f t="shared" si="55"/>
        <v>5.6014642592651569</v>
      </c>
      <c r="F1206" s="40">
        <f t="shared" si="56"/>
        <v>-5.6014642592651569</v>
      </c>
    </row>
    <row r="1207" spans="1:6" x14ac:dyDescent="0.3">
      <c r="A1207" s="37">
        <v>42415</v>
      </c>
      <c r="B1207" s="28">
        <v>23.497499999999999</v>
      </c>
      <c r="C1207" s="28">
        <v>507.08010000000002</v>
      </c>
      <c r="D1207" s="38">
        <f t="shared" si="54"/>
        <v>202.30320299850342</v>
      </c>
      <c r="E1207" s="40">
        <f t="shared" si="55"/>
        <v>0</v>
      </c>
      <c r="F1207" s="40">
        <f t="shared" si="56"/>
        <v>0</v>
      </c>
    </row>
    <row r="1208" spans="1:6" x14ac:dyDescent="0.3">
      <c r="A1208" s="37">
        <v>42412</v>
      </c>
      <c r="B1208" s="28">
        <v>23.497499999999999</v>
      </c>
      <c r="C1208" s="28">
        <v>507.08010000000002</v>
      </c>
      <c r="D1208" s="38">
        <f t="shared" si="54"/>
        <v>202.30320299850342</v>
      </c>
      <c r="E1208" s="40">
        <f t="shared" si="55"/>
        <v>1.2510849579941805</v>
      </c>
      <c r="F1208" s="40">
        <f t="shared" si="56"/>
        <v>-1.2510849579941805</v>
      </c>
    </row>
    <row r="1209" spans="1:6" x14ac:dyDescent="0.3">
      <c r="A1209" s="37">
        <v>42411</v>
      </c>
      <c r="B1209" s="28">
        <v>23.425000000000001</v>
      </c>
      <c r="C1209" s="28">
        <v>503.82010000000002</v>
      </c>
      <c r="D1209" s="38">
        <f t="shared" si="54"/>
        <v>201.05211804050924</v>
      </c>
      <c r="E1209" s="40">
        <f t="shared" si="55"/>
        <v>4.8427202524400741</v>
      </c>
      <c r="F1209" s="40">
        <f t="shared" si="56"/>
        <v>-4.8427202524400741</v>
      </c>
    </row>
    <row r="1210" spans="1:6" x14ac:dyDescent="0.3">
      <c r="A1210" s="37">
        <v>42410</v>
      </c>
      <c r="B1210" s="28">
        <v>23.567499999999999</v>
      </c>
      <c r="C1210" s="28">
        <v>490.48</v>
      </c>
      <c r="D1210" s="38">
        <f t="shared" si="54"/>
        <v>196.20939778806917</v>
      </c>
      <c r="E1210" s="40">
        <f t="shared" si="55"/>
        <v>2.9961339390351043</v>
      </c>
      <c r="F1210" s="40">
        <f t="shared" si="56"/>
        <v>-2.9961339390351043</v>
      </c>
    </row>
    <row r="1211" spans="1:6" x14ac:dyDescent="0.3">
      <c r="A1211" s="37">
        <v>42409</v>
      </c>
      <c r="B1211" s="28">
        <v>23.747499999999999</v>
      </c>
      <c r="C1211" s="28">
        <v>482.07010000000002</v>
      </c>
      <c r="D1211" s="38">
        <f t="shared" si="54"/>
        <v>193.21326384903406</v>
      </c>
      <c r="E1211" s="40">
        <f t="shared" si="55"/>
        <v>-2.2327566656988438</v>
      </c>
      <c r="F1211" s="40">
        <f t="shared" si="56"/>
        <v>2.2327566656988438</v>
      </c>
    </row>
    <row r="1212" spans="1:6" x14ac:dyDescent="0.3">
      <c r="A1212" s="37">
        <v>42408</v>
      </c>
      <c r="B1212" s="28">
        <v>23.752500000000001</v>
      </c>
      <c r="C1212" s="28">
        <v>488.1001</v>
      </c>
      <c r="D1212" s="38">
        <f t="shared" si="54"/>
        <v>195.44602051473291</v>
      </c>
      <c r="E1212" s="40">
        <f t="shared" si="55"/>
        <v>-5.0315622810261118</v>
      </c>
      <c r="F1212" s="40">
        <f t="shared" si="56"/>
        <v>5.0315622810261118</v>
      </c>
    </row>
    <row r="1213" spans="1:6" x14ac:dyDescent="0.3">
      <c r="A1213" s="37">
        <v>42405</v>
      </c>
      <c r="B1213" s="28">
        <v>23.504999999999999</v>
      </c>
      <c r="C1213" s="28">
        <v>502.12990000000002</v>
      </c>
      <c r="D1213" s="38">
        <f t="shared" si="54"/>
        <v>200.47758279575902</v>
      </c>
      <c r="E1213" s="40">
        <f t="shared" si="55"/>
        <v>-13.026187506488412</v>
      </c>
      <c r="F1213" s="40">
        <f t="shared" si="56"/>
        <v>13.026187506488412</v>
      </c>
    </row>
    <row r="1214" spans="1:6" x14ac:dyDescent="0.3">
      <c r="A1214" s="37">
        <v>42404</v>
      </c>
      <c r="B1214" s="28">
        <v>24.15</v>
      </c>
      <c r="C1214" s="28">
        <v>536.26</v>
      </c>
      <c r="D1214" s="38">
        <f t="shared" si="54"/>
        <v>213.50377030224743</v>
      </c>
      <c r="E1214" s="40">
        <f t="shared" si="55"/>
        <v>1.9583671415277024</v>
      </c>
      <c r="F1214" s="40">
        <f t="shared" si="56"/>
        <v>-1.9583671415277024</v>
      </c>
    </row>
    <row r="1215" spans="1:6" x14ac:dyDescent="0.3">
      <c r="A1215" s="37">
        <v>42403</v>
      </c>
      <c r="B1215" s="28">
        <v>24.087499999999999</v>
      </c>
      <c r="C1215" s="28">
        <v>531.07010000000002</v>
      </c>
      <c r="D1215" s="38">
        <f t="shared" si="54"/>
        <v>211.54540316071973</v>
      </c>
      <c r="E1215" s="40">
        <f t="shared" si="55"/>
        <v>-7.481246708856645</v>
      </c>
      <c r="F1215" s="40">
        <f t="shared" si="56"/>
        <v>7.481246708856645</v>
      </c>
    </row>
    <row r="1216" spans="1:6" x14ac:dyDescent="0.3">
      <c r="A1216" s="37">
        <v>42402</v>
      </c>
      <c r="B1216" s="28">
        <v>23.62</v>
      </c>
      <c r="C1216" s="28">
        <v>552.1001</v>
      </c>
      <c r="D1216" s="38">
        <f t="shared" si="54"/>
        <v>219.02664986957637</v>
      </c>
      <c r="E1216" s="40">
        <f t="shared" si="55"/>
        <v>-8.7043170130278611</v>
      </c>
      <c r="F1216" s="40">
        <f t="shared" si="56"/>
        <v>8.7043170130278611</v>
      </c>
    </row>
    <row r="1217" spans="1:6" x14ac:dyDescent="0.3">
      <c r="A1217" s="37">
        <v>42401</v>
      </c>
      <c r="B1217" s="28">
        <v>24.107500000000002</v>
      </c>
      <c r="C1217" s="28">
        <v>574.81010000000003</v>
      </c>
      <c r="D1217" s="38">
        <f t="shared" si="54"/>
        <v>227.73096688260424</v>
      </c>
      <c r="E1217" s="40">
        <f t="shared" si="55"/>
        <v>-4.6506230436109206</v>
      </c>
      <c r="F1217" s="40">
        <f t="shared" si="56"/>
        <v>4.6506230436109206</v>
      </c>
    </row>
    <row r="1218" spans="1:6" x14ac:dyDescent="0.3">
      <c r="A1218" s="37">
        <v>42398</v>
      </c>
      <c r="B1218" s="28">
        <v>24.335000000000001</v>
      </c>
      <c r="C1218" s="28">
        <v>587</v>
      </c>
      <c r="D1218" s="38">
        <f t="shared" ref="D1218:D1281" si="57">B1218*$I$1+C1218*$I$2</f>
        <v>232.38158992621516</v>
      </c>
      <c r="E1218" s="40">
        <f t="shared" ref="E1218:E1281" si="58">D1218-D1219</f>
        <v>-17.365476739101496</v>
      </c>
      <c r="F1218" s="40">
        <f t="shared" ref="F1218:F1281" si="59">-E1218</f>
        <v>17.365476739101496</v>
      </c>
    </row>
    <row r="1219" spans="1:6" x14ac:dyDescent="0.3">
      <c r="A1219" s="37">
        <v>42397</v>
      </c>
      <c r="B1219" s="28">
        <v>23.522500000000001</v>
      </c>
      <c r="C1219" s="28">
        <v>635.3501</v>
      </c>
      <c r="D1219" s="38">
        <f t="shared" si="57"/>
        <v>249.74706666531665</v>
      </c>
      <c r="E1219" s="40">
        <f t="shared" si="58"/>
        <v>19.332677987524619</v>
      </c>
      <c r="F1219" s="40">
        <f t="shared" si="59"/>
        <v>-19.332677987524619</v>
      </c>
    </row>
    <row r="1220" spans="1:6" x14ac:dyDescent="0.3">
      <c r="A1220" s="37">
        <v>42396</v>
      </c>
      <c r="B1220" s="28">
        <v>23.355</v>
      </c>
      <c r="C1220" s="28">
        <v>583.3501</v>
      </c>
      <c r="D1220" s="38">
        <f t="shared" si="57"/>
        <v>230.41438867779203</v>
      </c>
      <c r="E1220" s="40">
        <f t="shared" si="58"/>
        <v>-7.6537085007357177</v>
      </c>
      <c r="F1220" s="40">
        <f t="shared" si="59"/>
        <v>7.6537085007357177</v>
      </c>
    </row>
    <row r="1221" spans="1:6" x14ac:dyDescent="0.3">
      <c r="A1221" s="37">
        <v>42395</v>
      </c>
      <c r="B1221" s="28">
        <v>24.997499999999999</v>
      </c>
      <c r="C1221" s="28">
        <v>601.25</v>
      </c>
      <c r="D1221" s="38">
        <f t="shared" si="57"/>
        <v>238.06809717852775</v>
      </c>
      <c r="E1221" s="40">
        <f t="shared" si="58"/>
        <v>1.8318891984340553</v>
      </c>
      <c r="F1221" s="40">
        <f t="shared" si="59"/>
        <v>-1.8318891984340553</v>
      </c>
    </row>
    <row r="1222" spans="1:6" x14ac:dyDescent="0.3">
      <c r="A1222" s="37">
        <v>42394</v>
      </c>
      <c r="B1222" s="28">
        <v>24.86</v>
      </c>
      <c r="C1222" s="28">
        <v>596.53</v>
      </c>
      <c r="D1222" s="38">
        <f t="shared" si="57"/>
        <v>236.2362079800937</v>
      </c>
      <c r="E1222" s="40">
        <f t="shared" si="58"/>
        <v>-0.25647289210917279</v>
      </c>
      <c r="F1222" s="40">
        <f t="shared" si="59"/>
        <v>0.25647289210917279</v>
      </c>
    </row>
    <row r="1223" spans="1:6" x14ac:dyDescent="0.3">
      <c r="A1223" s="37">
        <v>42391</v>
      </c>
      <c r="B1223" s="28">
        <v>25.355</v>
      </c>
      <c r="C1223" s="28">
        <v>596.37990000000002</v>
      </c>
      <c r="D1223" s="38">
        <f t="shared" si="57"/>
        <v>236.49268087220287</v>
      </c>
      <c r="E1223" s="40">
        <f t="shared" si="58"/>
        <v>8.7045860699695652</v>
      </c>
      <c r="F1223" s="40">
        <f t="shared" si="59"/>
        <v>-8.7045860699695652</v>
      </c>
    </row>
    <row r="1224" spans="1:6" x14ac:dyDescent="0.3">
      <c r="A1224" s="37">
        <v>42390</v>
      </c>
      <c r="B1224" s="28">
        <v>24.074999999999999</v>
      </c>
      <c r="C1224" s="28">
        <v>575.02</v>
      </c>
      <c r="D1224" s="38">
        <f t="shared" si="57"/>
        <v>227.7880948022333</v>
      </c>
      <c r="E1224" s="40">
        <f t="shared" si="58"/>
        <v>1.1244891045758152</v>
      </c>
      <c r="F1224" s="40">
        <f t="shared" si="59"/>
        <v>-1.1244891045758152</v>
      </c>
    </row>
    <row r="1225" spans="1:6" x14ac:dyDescent="0.3">
      <c r="A1225" s="37">
        <v>42389</v>
      </c>
      <c r="B1225" s="28">
        <v>24.197500000000002</v>
      </c>
      <c r="C1225" s="28">
        <v>571.77</v>
      </c>
      <c r="D1225" s="38">
        <f t="shared" si="57"/>
        <v>226.66360569765749</v>
      </c>
      <c r="E1225" s="40">
        <f t="shared" si="58"/>
        <v>-0.98154525405465165</v>
      </c>
      <c r="F1225" s="40">
        <f t="shared" si="59"/>
        <v>0.98154525405465165</v>
      </c>
    </row>
    <row r="1226" spans="1:6" x14ac:dyDescent="0.3">
      <c r="A1226" s="37">
        <v>42388</v>
      </c>
      <c r="B1226" s="28">
        <v>24.164999999999999</v>
      </c>
      <c r="C1226" s="28">
        <v>574.48</v>
      </c>
      <c r="D1226" s="38">
        <f t="shared" si="57"/>
        <v>227.64515095171214</v>
      </c>
      <c r="E1226" s="40">
        <f t="shared" si="58"/>
        <v>1.5159170699404854</v>
      </c>
      <c r="F1226" s="40">
        <f t="shared" si="59"/>
        <v>-1.5159170699404854</v>
      </c>
    </row>
    <row r="1227" spans="1:6" x14ac:dyDescent="0.3">
      <c r="A1227" s="37">
        <v>42387</v>
      </c>
      <c r="B1227" s="28">
        <v>24.282499999999999</v>
      </c>
      <c r="C1227" s="28">
        <v>570.17989999999998</v>
      </c>
      <c r="D1227" s="38">
        <f t="shared" si="57"/>
        <v>226.12923388177165</v>
      </c>
      <c r="E1227" s="40">
        <f t="shared" si="58"/>
        <v>0</v>
      </c>
      <c r="F1227" s="40">
        <f t="shared" si="59"/>
        <v>0</v>
      </c>
    </row>
    <row r="1228" spans="1:6" x14ac:dyDescent="0.3">
      <c r="A1228" s="37">
        <v>42384</v>
      </c>
      <c r="B1228" s="28">
        <v>24.282499999999999</v>
      </c>
      <c r="C1228" s="28">
        <v>570.17989999999998</v>
      </c>
      <c r="D1228" s="38">
        <f t="shared" si="57"/>
        <v>226.12923388177165</v>
      </c>
      <c r="E1228" s="40">
        <f t="shared" si="58"/>
        <v>-8.8143539882422317</v>
      </c>
      <c r="F1228" s="40">
        <f t="shared" si="59"/>
        <v>8.8143539882422317</v>
      </c>
    </row>
    <row r="1229" spans="1:6" x14ac:dyDescent="0.3">
      <c r="A1229" s="37">
        <v>42383</v>
      </c>
      <c r="B1229" s="28">
        <v>24.88</v>
      </c>
      <c r="C1229" s="28">
        <v>593</v>
      </c>
      <c r="D1229" s="38">
        <f t="shared" si="57"/>
        <v>234.94358787001389</v>
      </c>
      <c r="E1229" s="40">
        <f t="shared" si="58"/>
        <v>4.4730964961027269</v>
      </c>
      <c r="F1229" s="40">
        <f t="shared" si="59"/>
        <v>-4.4730964961027269</v>
      </c>
    </row>
    <row r="1230" spans="1:6" x14ac:dyDescent="0.3">
      <c r="A1230" s="37">
        <v>42382</v>
      </c>
      <c r="B1230" s="28">
        <v>24.3475</v>
      </c>
      <c r="C1230" s="28">
        <v>581.81010000000003</v>
      </c>
      <c r="D1230" s="38">
        <f t="shared" si="57"/>
        <v>230.47049137391116</v>
      </c>
      <c r="E1230" s="40">
        <f t="shared" si="58"/>
        <v>-13.745517641389227</v>
      </c>
      <c r="F1230" s="40">
        <f t="shared" si="59"/>
        <v>13.745517641389227</v>
      </c>
    </row>
    <row r="1231" spans="1:6" x14ac:dyDescent="0.3">
      <c r="A1231" s="37">
        <v>42381</v>
      </c>
      <c r="B1231" s="28">
        <v>24.99</v>
      </c>
      <c r="C1231" s="28">
        <v>617.88990000000001</v>
      </c>
      <c r="D1231" s="38">
        <f t="shared" si="57"/>
        <v>244.21600901530039</v>
      </c>
      <c r="E1231" s="40">
        <f t="shared" si="58"/>
        <v>0.28073945497112618</v>
      </c>
      <c r="F1231" s="40">
        <f t="shared" si="59"/>
        <v>-0.28073945497112618</v>
      </c>
    </row>
    <row r="1232" spans="1:6" x14ac:dyDescent="0.3">
      <c r="A1232" s="37">
        <v>42380</v>
      </c>
      <c r="B1232" s="28">
        <v>24.6325</v>
      </c>
      <c r="C1232" s="28">
        <v>617.74</v>
      </c>
      <c r="D1232" s="38">
        <f t="shared" si="57"/>
        <v>243.93526956032926</v>
      </c>
      <c r="E1232" s="40">
        <f t="shared" si="58"/>
        <v>4.2000226995907326</v>
      </c>
      <c r="F1232" s="40">
        <f t="shared" si="59"/>
        <v>-4.2000226995907326</v>
      </c>
    </row>
    <row r="1233" spans="1:6" x14ac:dyDescent="0.3">
      <c r="A1233" s="37">
        <v>42377</v>
      </c>
      <c r="B1233" s="28">
        <v>24.24</v>
      </c>
      <c r="C1233" s="28">
        <v>607.04999999999995</v>
      </c>
      <c r="D1233" s="38">
        <f t="shared" si="57"/>
        <v>239.73524686073853</v>
      </c>
      <c r="E1233" s="40">
        <f t="shared" si="58"/>
        <v>-0.2486858309845843</v>
      </c>
      <c r="F1233" s="40">
        <f t="shared" si="59"/>
        <v>0.2486858309845843</v>
      </c>
    </row>
    <row r="1234" spans="1:6" x14ac:dyDescent="0.3">
      <c r="A1234" s="37">
        <v>42376</v>
      </c>
      <c r="B1234" s="28">
        <v>24.112500000000001</v>
      </c>
      <c r="C1234" s="28">
        <v>607.93989999999997</v>
      </c>
      <c r="D1234" s="38">
        <f t="shared" si="57"/>
        <v>239.98393269172311</v>
      </c>
      <c r="E1234" s="40">
        <f t="shared" si="58"/>
        <v>-9.8062138177782288</v>
      </c>
      <c r="F1234" s="40">
        <f t="shared" si="59"/>
        <v>9.8062138177782288</v>
      </c>
    </row>
    <row r="1235" spans="1:6" x14ac:dyDescent="0.3">
      <c r="A1235" s="37">
        <v>42375</v>
      </c>
      <c r="B1235" s="28">
        <v>25.175000000000001</v>
      </c>
      <c r="C1235" s="28">
        <v>632.6499</v>
      </c>
      <c r="D1235" s="38">
        <f t="shared" si="57"/>
        <v>249.79014650950134</v>
      </c>
      <c r="E1235" s="40">
        <f t="shared" si="58"/>
        <v>-0.73825396681317557</v>
      </c>
      <c r="F1235" s="40">
        <f t="shared" si="59"/>
        <v>0.73825396681317557</v>
      </c>
    </row>
    <row r="1236" spans="1:6" x14ac:dyDescent="0.3">
      <c r="A1236" s="37">
        <v>42374</v>
      </c>
      <c r="B1236" s="28">
        <v>25.677499999999998</v>
      </c>
      <c r="C1236" s="28">
        <v>633.79</v>
      </c>
      <c r="D1236" s="38">
        <f t="shared" si="57"/>
        <v>250.52840047631452</v>
      </c>
      <c r="E1236" s="40">
        <f t="shared" si="58"/>
        <v>-1.5991704449585313</v>
      </c>
      <c r="F1236" s="40">
        <f t="shared" si="59"/>
        <v>1.5991704449585313</v>
      </c>
    </row>
    <row r="1237" spans="1:6" x14ac:dyDescent="0.3">
      <c r="A1237" s="37">
        <v>42373</v>
      </c>
      <c r="B1237" s="28">
        <v>26.337499999999999</v>
      </c>
      <c r="C1237" s="28">
        <v>636.99</v>
      </c>
      <c r="D1237" s="38">
        <f t="shared" si="57"/>
        <v>252.12757092127305</v>
      </c>
      <c r="E1237" s="40">
        <f t="shared" si="58"/>
        <v>-14.369140837343934</v>
      </c>
      <c r="F1237" s="40">
        <f t="shared" si="59"/>
        <v>14.369140837343934</v>
      </c>
    </row>
    <row r="1238" spans="1:6" x14ac:dyDescent="0.3">
      <c r="A1238" s="37">
        <v>42370</v>
      </c>
      <c r="B1238" s="28">
        <v>26.315000000000001</v>
      </c>
      <c r="C1238" s="28">
        <v>675.88990000000001</v>
      </c>
      <c r="D1238" s="38">
        <f t="shared" si="57"/>
        <v>266.49671175861698</v>
      </c>
      <c r="E1238" s="40">
        <f t="shared" si="58"/>
        <v>0</v>
      </c>
      <c r="F1238" s="40">
        <f t="shared" si="59"/>
        <v>0</v>
      </c>
    </row>
    <row r="1239" spans="1:6" x14ac:dyDescent="0.3">
      <c r="A1239" s="37">
        <v>42369</v>
      </c>
      <c r="B1239" s="28">
        <v>26.315000000000001</v>
      </c>
      <c r="C1239" s="28">
        <v>675.88990000000001</v>
      </c>
      <c r="D1239" s="38">
        <f t="shared" si="57"/>
        <v>266.49671175861698</v>
      </c>
      <c r="E1239" s="40">
        <f t="shared" si="58"/>
        <v>-5.1979848501924266</v>
      </c>
      <c r="F1239" s="40">
        <f t="shared" si="59"/>
        <v>5.1979848501924266</v>
      </c>
    </row>
    <row r="1240" spans="1:6" x14ac:dyDescent="0.3">
      <c r="A1240" s="37">
        <v>42368</v>
      </c>
      <c r="B1240" s="28">
        <v>26.83</v>
      </c>
      <c r="C1240" s="28">
        <v>689.07010000000002</v>
      </c>
      <c r="D1240" s="38">
        <f t="shared" si="57"/>
        <v>271.69469660880941</v>
      </c>
      <c r="E1240" s="40">
        <f t="shared" si="58"/>
        <v>-2.0354865178314867</v>
      </c>
      <c r="F1240" s="40">
        <f t="shared" si="59"/>
        <v>2.0354865178314867</v>
      </c>
    </row>
    <row r="1241" spans="1:6" x14ac:dyDescent="0.3">
      <c r="A1241" s="37">
        <v>42367</v>
      </c>
      <c r="B1241" s="28">
        <v>27.184999999999999</v>
      </c>
      <c r="C1241" s="28">
        <v>693.97</v>
      </c>
      <c r="D1241" s="38">
        <f t="shared" si="57"/>
        <v>273.7301831266409</v>
      </c>
      <c r="E1241" s="40">
        <f t="shared" si="58"/>
        <v>7.2427667079887215</v>
      </c>
      <c r="F1241" s="40">
        <f t="shared" si="59"/>
        <v>-7.2427667079887215</v>
      </c>
    </row>
    <row r="1242" spans="1:6" x14ac:dyDescent="0.3">
      <c r="A1242" s="37">
        <v>42366</v>
      </c>
      <c r="B1242" s="28">
        <v>26.704999999999998</v>
      </c>
      <c r="C1242" s="28">
        <v>675.2</v>
      </c>
      <c r="D1242" s="38">
        <f t="shared" si="57"/>
        <v>266.48741641865217</v>
      </c>
      <c r="E1242" s="40">
        <f t="shared" si="58"/>
        <v>4.3979741265886787</v>
      </c>
      <c r="F1242" s="40">
        <f t="shared" si="59"/>
        <v>-4.3979741265886787</v>
      </c>
    </row>
    <row r="1243" spans="1:6" x14ac:dyDescent="0.3">
      <c r="A1243" s="37">
        <v>42363</v>
      </c>
      <c r="B1243" s="28">
        <v>27.0075</v>
      </c>
      <c r="C1243" s="28">
        <v>662.79</v>
      </c>
      <c r="D1243" s="38">
        <f t="shared" si="57"/>
        <v>262.0894422920635</v>
      </c>
      <c r="E1243" s="40">
        <f t="shared" si="58"/>
        <v>0</v>
      </c>
      <c r="F1243" s="40">
        <f t="shared" si="59"/>
        <v>0</v>
      </c>
    </row>
    <row r="1244" spans="1:6" x14ac:dyDescent="0.3">
      <c r="A1244" s="37">
        <v>42362</v>
      </c>
      <c r="B1244" s="28">
        <v>27.0075</v>
      </c>
      <c r="C1244" s="28">
        <v>662.79</v>
      </c>
      <c r="D1244" s="38">
        <f t="shared" si="57"/>
        <v>262.0894422920635</v>
      </c>
      <c r="E1244" s="40">
        <f t="shared" si="58"/>
        <v>-0.42786038991863506</v>
      </c>
      <c r="F1244" s="40">
        <f t="shared" si="59"/>
        <v>0.42786038991863506</v>
      </c>
    </row>
    <row r="1245" spans="1:6" x14ac:dyDescent="0.3">
      <c r="A1245" s="37">
        <v>42361</v>
      </c>
      <c r="B1245" s="28">
        <v>27.1525</v>
      </c>
      <c r="C1245" s="28">
        <v>663.7</v>
      </c>
      <c r="D1245" s="38">
        <f t="shared" si="57"/>
        <v>262.51730268198213</v>
      </c>
      <c r="E1245" s="40">
        <f t="shared" si="58"/>
        <v>0.42083616466970852</v>
      </c>
      <c r="F1245" s="40">
        <f t="shared" si="59"/>
        <v>-0.42083616466970852</v>
      </c>
    </row>
    <row r="1246" spans="1:6" x14ac:dyDescent="0.3">
      <c r="A1246" s="37">
        <v>42360</v>
      </c>
      <c r="B1246" s="28">
        <v>26.807500000000001</v>
      </c>
      <c r="C1246" s="28">
        <v>663.1499</v>
      </c>
      <c r="D1246" s="38">
        <f t="shared" si="57"/>
        <v>262.09646651731242</v>
      </c>
      <c r="E1246" s="40">
        <f t="shared" si="58"/>
        <v>-0.51865608703309363</v>
      </c>
      <c r="F1246" s="40">
        <f t="shared" si="59"/>
        <v>0.51865608703309363</v>
      </c>
    </row>
    <row r="1247" spans="1:6" x14ac:dyDescent="0.3">
      <c r="A1247" s="37">
        <v>42359</v>
      </c>
      <c r="B1247" s="28">
        <v>26.8325</v>
      </c>
      <c r="C1247" s="28">
        <v>664.51</v>
      </c>
      <c r="D1247" s="38">
        <f t="shared" si="57"/>
        <v>262.61512260434552</v>
      </c>
      <c r="E1247" s="40">
        <f t="shared" si="58"/>
        <v>0.34167582168015542</v>
      </c>
      <c r="F1247" s="40">
        <f t="shared" si="59"/>
        <v>-0.34167582168015542</v>
      </c>
    </row>
    <row r="1248" spans="1:6" x14ac:dyDescent="0.3">
      <c r="A1248" s="37">
        <v>42356</v>
      </c>
      <c r="B1248" s="28">
        <v>26.5075</v>
      </c>
      <c r="C1248" s="28">
        <v>664.13990000000001</v>
      </c>
      <c r="D1248" s="38">
        <f t="shared" si="57"/>
        <v>262.27344678266536</v>
      </c>
      <c r="E1248" s="40">
        <f t="shared" si="58"/>
        <v>-2.8718942494185171</v>
      </c>
      <c r="F1248" s="40">
        <f t="shared" si="59"/>
        <v>2.8718942494185171</v>
      </c>
    </row>
    <row r="1249" spans="1:6" x14ac:dyDescent="0.3">
      <c r="A1249" s="37">
        <v>42355</v>
      </c>
      <c r="B1249" s="28">
        <v>27.245000000000001</v>
      </c>
      <c r="C1249" s="28">
        <v>670.6499</v>
      </c>
      <c r="D1249" s="38">
        <f t="shared" si="57"/>
        <v>265.14534103208388</v>
      </c>
      <c r="E1249" s="40">
        <f t="shared" si="58"/>
        <v>-2.2650141861049633</v>
      </c>
      <c r="F1249" s="40">
        <f t="shared" si="59"/>
        <v>2.2650141861049633</v>
      </c>
    </row>
    <row r="1250" spans="1:6" x14ac:dyDescent="0.3">
      <c r="A1250" s="37">
        <v>42354</v>
      </c>
      <c r="B1250" s="28">
        <v>27.835000000000001</v>
      </c>
      <c r="C1250" s="28">
        <v>675.77</v>
      </c>
      <c r="D1250" s="38">
        <f t="shared" si="57"/>
        <v>267.41035521818884</v>
      </c>
      <c r="E1250" s="40">
        <f t="shared" si="58"/>
        <v>6.4678188659961506</v>
      </c>
      <c r="F1250" s="40">
        <f t="shared" si="59"/>
        <v>-6.4678188659961506</v>
      </c>
    </row>
    <row r="1251" spans="1:6" x14ac:dyDescent="0.3">
      <c r="A1251" s="37">
        <v>42353</v>
      </c>
      <c r="B1251" s="28">
        <v>27.622499999999999</v>
      </c>
      <c r="C1251" s="28">
        <v>658.63990000000001</v>
      </c>
      <c r="D1251" s="38">
        <f t="shared" si="57"/>
        <v>260.94253635219269</v>
      </c>
      <c r="E1251" s="40">
        <f t="shared" si="58"/>
        <v>-4.3629243627322012E-2</v>
      </c>
      <c r="F1251" s="40">
        <f t="shared" si="59"/>
        <v>4.3629243627322012E-2</v>
      </c>
    </row>
    <row r="1252" spans="1:6" x14ac:dyDescent="0.3">
      <c r="A1252" s="37">
        <v>42352</v>
      </c>
      <c r="B1252" s="28">
        <v>28.12</v>
      </c>
      <c r="C1252" s="28">
        <v>657.90989999999999</v>
      </c>
      <c r="D1252" s="38">
        <f t="shared" si="57"/>
        <v>260.98616559582001</v>
      </c>
      <c r="E1252" s="40">
        <f t="shared" si="58"/>
        <v>6.4565046969807725</v>
      </c>
      <c r="F1252" s="40">
        <f t="shared" si="59"/>
        <v>-6.4565046969807725</v>
      </c>
    </row>
    <row r="1253" spans="1:6" x14ac:dyDescent="0.3">
      <c r="A1253" s="37">
        <v>42349</v>
      </c>
      <c r="B1253" s="28">
        <v>28.295000000000002</v>
      </c>
      <c r="C1253" s="28">
        <v>640.1499</v>
      </c>
      <c r="D1253" s="38">
        <f t="shared" si="57"/>
        <v>254.52966089883924</v>
      </c>
      <c r="E1253" s="40">
        <f t="shared" si="58"/>
        <v>-8.6685892485090505</v>
      </c>
      <c r="F1253" s="40">
        <f t="shared" si="59"/>
        <v>8.6685892485090505</v>
      </c>
    </row>
    <row r="1254" spans="1:6" x14ac:dyDescent="0.3">
      <c r="A1254" s="37">
        <v>42348</v>
      </c>
      <c r="B1254" s="28">
        <v>29.0425</v>
      </c>
      <c r="C1254" s="28">
        <v>662.32010000000002</v>
      </c>
      <c r="D1254" s="38">
        <f t="shared" si="57"/>
        <v>263.19825014734829</v>
      </c>
      <c r="E1254" s="40">
        <f t="shared" si="58"/>
        <v>-0.82659173944284703</v>
      </c>
      <c r="F1254" s="40">
        <f t="shared" si="59"/>
        <v>0.82659173944284703</v>
      </c>
    </row>
    <row r="1255" spans="1:6" x14ac:dyDescent="0.3">
      <c r="A1255" s="37">
        <v>42347</v>
      </c>
      <c r="B1255" s="28">
        <v>28.905000000000001</v>
      </c>
      <c r="C1255" s="28">
        <v>664.79</v>
      </c>
      <c r="D1255" s="38">
        <f t="shared" si="57"/>
        <v>264.02484188679114</v>
      </c>
      <c r="E1255" s="40">
        <f t="shared" si="58"/>
        <v>-5.0479655832633625</v>
      </c>
      <c r="F1255" s="40">
        <f t="shared" si="59"/>
        <v>5.0479655832633625</v>
      </c>
    </row>
    <row r="1256" spans="1:6" x14ac:dyDescent="0.3">
      <c r="A1256" s="37">
        <v>42346</v>
      </c>
      <c r="B1256" s="28">
        <v>29.557500000000001</v>
      </c>
      <c r="C1256" s="28">
        <v>677.33010000000002</v>
      </c>
      <c r="D1256" s="38">
        <f t="shared" si="57"/>
        <v>269.0728074700545</v>
      </c>
      <c r="E1256" s="40">
        <f t="shared" si="58"/>
        <v>2.7652629794295081</v>
      </c>
      <c r="F1256" s="40">
        <f t="shared" si="59"/>
        <v>-2.7652629794295081</v>
      </c>
    </row>
    <row r="1257" spans="1:6" x14ac:dyDescent="0.3">
      <c r="A1257" s="37">
        <v>42345</v>
      </c>
      <c r="B1257" s="28">
        <v>29.57</v>
      </c>
      <c r="C1257" s="28">
        <v>669.83010000000002</v>
      </c>
      <c r="D1257" s="38">
        <f t="shared" si="57"/>
        <v>266.30754449062499</v>
      </c>
      <c r="E1257" s="40">
        <f t="shared" si="58"/>
        <v>-1.1571010463837865</v>
      </c>
      <c r="F1257" s="40">
        <f t="shared" si="59"/>
        <v>1.1571010463837865</v>
      </c>
    </row>
    <row r="1258" spans="1:6" x14ac:dyDescent="0.3">
      <c r="A1258" s="37">
        <v>42342</v>
      </c>
      <c r="B1258" s="28">
        <v>29.7575</v>
      </c>
      <c r="C1258" s="28">
        <v>672.63990000000001</v>
      </c>
      <c r="D1258" s="38">
        <f t="shared" si="57"/>
        <v>267.46464553700878</v>
      </c>
      <c r="E1258" s="40">
        <f t="shared" si="58"/>
        <v>2.9661415453514905</v>
      </c>
      <c r="F1258" s="40">
        <f t="shared" si="59"/>
        <v>-2.9661415453514905</v>
      </c>
    </row>
    <row r="1259" spans="1:6" x14ac:dyDescent="0.3">
      <c r="A1259" s="37">
        <v>42341</v>
      </c>
      <c r="B1259" s="28">
        <v>28.8</v>
      </c>
      <c r="C1259" s="28">
        <v>666.25</v>
      </c>
      <c r="D1259" s="38">
        <f t="shared" si="57"/>
        <v>264.49850399165729</v>
      </c>
      <c r="E1259" s="40">
        <f t="shared" si="58"/>
        <v>-3.7789478435655042</v>
      </c>
      <c r="F1259" s="40">
        <f t="shared" si="59"/>
        <v>3.7789478435655042</v>
      </c>
    </row>
    <row r="1260" spans="1:6" x14ac:dyDescent="0.3">
      <c r="A1260" s="37">
        <v>42340</v>
      </c>
      <c r="B1260" s="28">
        <v>29.07</v>
      </c>
      <c r="C1260" s="28">
        <v>676.01</v>
      </c>
      <c r="D1260" s="38">
        <f t="shared" si="57"/>
        <v>268.27745183522279</v>
      </c>
      <c r="E1260" s="40">
        <f t="shared" si="58"/>
        <v>-1.2947966953756236</v>
      </c>
      <c r="F1260" s="40">
        <f t="shared" si="59"/>
        <v>1.2947966953756236</v>
      </c>
    </row>
    <row r="1261" spans="1:6" x14ac:dyDescent="0.3">
      <c r="A1261" s="37">
        <v>42339</v>
      </c>
      <c r="B1261" s="28">
        <v>29.335000000000001</v>
      </c>
      <c r="C1261" s="28">
        <v>679.06010000000003</v>
      </c>
      <c r="D1261" s="38">
        <f t="shared" si="57"/>
        <v>269.57224853059842</v>
      </c>
      <c r="E1261" s="40">
        <f t="shared" si="58"/>
        <v>5.1214430586390449</v>
      </c>
      <c r="F1261" s="40">
        <f t="shared" si="59"/>
        <v>-5.1214430586390449</v>
      </c>
    </row>
    <row r="1262" spans="1:6" x14ac:dyDescent="0.3">
      <c r="A1262" s="37">
        <v>42338</v>
      </c>
      <c r="B1262" s="28">
        <v>29.574999999999999</v>
      </c>
      <c r="C1262" s="28">
        <v>664.8</v>
      </c>
      <c r="D1262" s="38">
        <f t="shared" si="57"/>
        <v>264.45080547195937</v>
      </c>
      <c r="E1262" s="40">
        <f t="shared" si="58"/>
        <v>-3.0508977731718687</v>
      </c>
      <c r="F1262" s="40">
        <f t="shared" si="59"/>
        <v>3.0508977731718687</v>
      </c>
    </row>
    <row r="1263" spans="1:6" x14ac:dyDescent="0.3">
      <c r="A1263" s="37">
        <v>42335</v>
      </c>
      <c r="B1263" s="28">
        <v>29.452500000000001</v>
      </c>
      <c r="C1263" s="28">
        <v>673.26</v>
      </c>
      <c r="D1263" s="38">
        <f t="shared" si="57"/>
        <v>267.50170324513124</v>
      </c>
      <c r="E1263" s="40">
        <f t="shared" si="58"/>
        <v>-0.80378506617540779</v>
      </c>
      <c r="F1263" s="40">
        <f t="shared" si="59"/>
        <v>0.80378506617540779</v>
      </c>
    </row>
    <row r="1264" spans="1:6" x14ac:dyDescent="0.3">
      <c r="A1264" s="37">
        <v>42334</v>
      </c>
      <c r="B1264" s="28">
        <v>29.5075</v>
      </c>
      <c r="C1264" s="28">
        <v>675.34010000000001</v>
      </c>
      <c r="D1264" s="38">
        <f t="shared" si="57"/>
        <v>268.30548831130665</v>
      </c>
      <c r="E1264" s="40">
        <f t="shared" si="58"/>
        <v>0</v>
      </c>
      <c r="F1264" s="40">
        <f t="shared" si="59"/>
        <v>0</v>
      </c>
    </row>
    <row r="1265" spans="1:6" x14ac:dyDescent="0.3">
      <c r="A1265" s="37">
        <v>42333</v>
      </c>
      <c r="B1265" s="28">
        <v>29.5075</v>
      </c>
      <c r="C1265" s="28">
        <v>675.34010000000001</v>
      </c>
      <c r="D1265" s="38">
        <f t="shared" si="57"/>
        <v>268.30548831130665</v>
      </c>
      <c r="E1265" s="40">
        <f t="shared" si="58"/>
        <v>1.4154077629995641</v>
      </c>
      <c r="F1265" s="40">
        <f t="shared" si="59"/>
        <v>-1.4154077629995641</v>
      </c>
    </row>
    <row r="1266" spans="1:6" x14ac:dyDescent="0.3">
      <c r="A1266" s="37">
        <v>42332</v>
      </c>
      <c r="B1266" s="28">
        <v>29.72</v>
      </c>
      <c r="C1266" s="28">
        <v>671.1499</v>
      </c>
      <c r="D1266" s="38">
        <f t="shared" si="57"/>
        <v>266.89008054830708</v>
      </c>
      <c r="E1266" s="40">
        <f t="shared" si="58"/>
        <v>-2.7208487622913822</v>
      </c>
      <c r="F1266" s="40">
        <f t="shared" si="59"/>
        <v>2.7208487622913822</v>
      </c>
    </row>
    <row r="1267" spans="1:6" x14ac:dyDescent="0.3">
      <c r="A1267" s="37">
        <v>42331</v>
      </c>
      <c r="B1267" s="28">
        <v>29.4375</v>
      </c>
      <c r="C1267" s="28">
        <v>678.99</v>
      </c>
      <c r="D1267" s="38">
        <f t="shared" si="57"/>
        <v>269.61092931059846</v>
      </c>
      <c r="E1267" s="40">
        <f t="shared" si="58"/>
        <v>3.6529665501118984</v>
      </c>
      <c r="F1267" s="40">
        <f t="shared" si="59"/>
        <v>-3.6529665501118984</v>
      </c>
    </row>
    <row r="1268" spans="1:6" x14ac:dyDescent="0.3">
      <c r="A1268" s="37">
        <v>42328</v>
      </c>
      <c r="B1268" s="28">
        <v>29.824999999999999</v>
      </c>
      <c r="C1268" s="28">
        <v>668.45</v>
      </c>
      <c r="D1268" s="38">
        <f t="shared" si="57"/>
        <v>265.95796276048657</v>
      </c>
      <c r="E1268" s="40">
        <f t="shared" si="58"/>
        <v>2.7367526129754651</v>
      </c>
      <c r="F1268" s="40">
        <f t="shared" si="59"/>
        <v>-2.7367526129754651</v>
      </c>
    </row>
    <row r="1269" spans="1:6" x14ac:dyDescent="0.3">
      <c r="A1269" s="37">
        <v>42327</v>
      </c>
      <c r="B1269" s="28">
        <v>29.695</v>
      </c>
      <c r="C1269" s="28">
        <v>661.27</v>
      </c>
      <c r="D1269" s="38">
        <f t="shared" si="57"/>
        <v>263.2212101475111</v>
      </c>
      <c r="E1269" s="40">
        <f t="shared" si="58"/>
        <v>-0.60457003968622303</v>
      </c>
      <c r="F1269" s="40">
        <f t="shared" si="59"/>
        <v>0.60457003968622303</v>
      </c>
    </row>
    <row r="1270" spans="1:6" x14ac:dyDescent="0.3">
      <c r="A1270" s="37">
        <v>42326</v>
      </c>
      <c r="B1270" s="28">
        <v>29.322500000000002</v>
      </c>
      <c r="C1270" s="28">
        <v>663.54</v>
      </c>
      <c r="D1270" s="38">
        <f t="shared" si="57"/>
        <v>263.82578018719732</v>
      </c>
      <c r="E1270" s="40">
        <f t="shared" si="58"/>
        <v>8.0510064588574437</v>
      </c>
      <c r="F1270" s="40">
        <f t="shared" si="59"/>
        <v>-8.0510064588574437</v>
      </c>
    </row>
    <row r="1271" spans="1:6" x14ac:dyDescent="0.3">
      <c r="A1271" s="37">
        <v>42325</v>
      </c>
      <c r="B1271" s="28">
        <v>28.422499999999999</v>
      </c>
      <c r="C1271" s="28">
        <v>643.29999999999995</v>
      </c>
      <c r="D1271" s="38">
        <f t="shared" si="57"/>
        <v>255.77477372833988</v>
      </c>
      <c r="E1271" s="40">
        <f t="shared" si="58"/>
        <v>-1.7440051834167321</v>
      </c>
      <c r="F1271" s="40">
        <f t="shared" si="59"/>
        <v>1.7440051834167321</v>
      </c>
    </row>
    <row r="1272" spans="1:6" x14ac:dyDescent="0.3">
      <c r="A1272" s="37">
        <v>42324</v>
      </c>
      <c r="B1272" s="28">
        <v>28.543700000000001</v>
      </c>
      <c r="C1272" s="28">
        <v>647.81010000000003</v>
      </c>
      <c r="D1272" s="38">
        <f t="shared" si="57"/>
        <v>257.51877891175661</v>
      </c>
      <c r="E1272" s="40">
        <f t="shared" si="58"/>
        <v>2.3079413962090598</v>
      </c>
      <c r="F1272" s="40">
        <f t="shared" si="59"/>
        <v>-2.3079413962090598</v>
      </c>
    </row>
    <row r="1273" spans="1:6" x14ac:dyDescent="0.3">
      <c r="A1273" s="37">
        <v>42321</v>
      </c>
      <c r="B1273" s="28">
        <v>28.085000000000001</v>
      </c>
      <c r="C1273" s="28">
        <v>642.3501</v>
      </c>
      <c r="D1273" s="38">
        <f t="shared" si="57"/>
        <v>255.21083751554755</v>
      </c>
      <c r="E1273" s="40">
        <f t="shared" si="58"/>
        <v>-9.1292967792502395</v>
      </c>
      <c r="F1273" s="40">
        <f t="shared" si="59"/>
        <v>9.1292967792502395</v>
      </c>
    </row>
    <row r="1274" spans="1:6" x14ac:dyDescent="0.3">
      <c r="A1274" s="37">
        <v>42320</v>
      </c>
      <c r="B1274" s="28">
        <v>28.93</v>
      </c>
      <c r="C1274" s="28">
        <v>665.6001</v>
      </c>
      <c r="D1274" s="38">
        <f t="shared" si="57"/>
        <v>264.34013429479779</v>
      </c>
      <c r="E1274" s="40">
        <f t="shared" si="58"/>
        <v>-2.8900160899625007</v>
      </c>
      <c r="F1274" s="40">
        <f t="shared" si="59"/>
        <v>2.8900160899625007</v>
      </c>
    </row>
    <row r="1275" spans="1:6" x14ac:dyDescent="0.3">
      <c r="A1275" s="37">
        <v>42319</v>
      </c>
      <c r="B1275" s="28">
        <v>29.0275</v>
      </c>
      <c r="C1275" s="28">
        <v>673.25</v>
      </c>
      <c r="D1275" s="38">
        <f t="shared" si="57"/>
        <v>267.23015038476029</v>
      </c>
      <c r="E1275" s="40">
        <f t="shared" si="58"/>
        <v>4.9135826687203803</v>
      </c>
      <c r="F1275" s="40">
        <f t="shared" si="59"/>
        <v>-4.9135826687203803</v>
      </c>
    </row>
    <row r="1276" spans="1:6" x14ac:dyDescent="0.3">
      <c r="A1276" s="37">
        <v>42318</v>
      </c>
      <c r="B1276" s="28">
        <v>29.192499999999999</v>
      </c>
      <c r="C1276" s="28">
        <v>659.67989999999998</v>
      </c>
      <c r="D1276" s="38">
        <f t="shared" si="57"/>
        <v>262.31656771603991</v>
      </c>
      <c r="E1276" s="40">
        <f t="shared" si="58"/>
        <v>0.95048904332372786</v>
      </c>
      <c r="F1276" s="40">
        <f t="shared" si="59"/>
        <v>-0.95048904332372786</v>
      </c>
    </row>
    <row r="1277" spans="1:6" x14ac:dyDescent="0.3">
      <c r="A1277" s="37">
        <v>42317</v>
      </c>
      <c r="B1277" s="28">
        <v>30.142499999999998</v>
      </c>
      <c r="C1277" s="28">
        <v>655.49</v>
      </c>
      <c r="D1277" s="38">
        <f t="shared" si="57"/>
        <v>261.36607867271618</v>
      </c>
      <c r="E1277" s="40">
        <f t="shared" si="58"/>
        <v>-1.5118806551087118</v>
      </c>
      <c r="F1277" s="40">
        <f t="shared" si="59"/>
        <v>1.5118806551087118</v>
      </c>
    </row>
    <row r="1278" spans="1:6" x14ac:dyDescent="0.3">
      <c r="A1278" s="37">
        <v>42314</v>
      </c>
      <c r="B1278" s="28">
        <v>30.265000000000001</v>
      </c>
      <c r="C1278" s="28">
        <v>659.37009999999998</v>
      </c>
      <c r="D1278" s="38">
        <f t="shared" si="57"/>
        <v>262.8779593278249</v>
      </c>
      <c r="E1278" s="40">
        <f t="shared" si="58"/>
        <v>1.3976105999059882</v>
      </c>
      <c r="F1278" s="40">
        <f t="shared" si="59"/>
        <v>-1.3976105999059882</v>
      </c>
    </row>
    <row r="1279" spans="1:6" x14ac:dyDescent="0.3">
      <c r="A1279" s="37">
        <v>42313</v>
      </c>
      <c r="B1279" s="28">
        <v>30.23</v>
      </c>
      <c r="C1279" s="28">
        <v>655.6499</v>
      </c>
      <c r="D1279" s="38">
        <f t="shared" si="57"/>
        <v>261.48034872791891</v>
      </c>
      <c r="E1279" s="40">
        <f t="shared" si="58"/>
        <v>5.2651526157419539</v>
      </c>
      <c r="F1279" s="40">
        <f t="shared" si="59"/>
        <v>-5.2651526157419539</v>
      </c>
    </row>
    <row r="1280" spans="1:6" x14ac:dyDescent="0.3">
      <c r="A1280" s="37">
        <v>42312</v>
      </c>
      <c r="B1280" s="28">
        <v>30.5</v>
      </c>
      <c r="C1280" s="28">
        <v>640.95000000000005</v>
      </c>
      <c r="D1280" s="38">
        <f t="shared" si="57"/>
        <v>256.21519611217695</v>
      </c>
      <c r="E1280" s="40">
        <f t="shared" si="58"/>
        <v>5.6930762324855664</v>
      </c>
      <c r="F1280" s="40">
        <f t="shared" si="59"/>
        <v>-5.6930762324855664</v>
      </c>
    </row>
    <row r="1281" spans="1:6" x14ac:dyDescent="0.3">
      <c r="A1281" s="37">
        <v>42311</v>
      </c>
      <c r="B1281" s="28">
        <v>30.642499999999998</v>
      </c>
      <c r="C1281" s="28">
        <v>625.31010000000003</v>
      </c>
      <c r="D1281" s="38">
        <f t="shared" si="57"/>
        <v>250.52211987969139</v>
      </c>
      <c r="E1281" s="40">
        <f t="shared" si="58"/>
        <v>-0.90503538673110029</v>
      </c>
      <c r="F1281" s="40">
        <f t="shared" si="59"/>
        <v>0.90503538673110029</v>
      </c>
    </row>
    <row r="1282" spans="1:6" x14ac:dyDescent="0.3">
      <c r="A1282" s="37">
        <v>42310</v>
      </c>
      <c r="B1282" s="28">
        <v>30.295000000000002</v>
      </c>
      <c r="C1282" s="28">
        <v>628.3501</v>
      </c>
      <c r="D1282" s="38">
        <f t="shared" ref="D1282:D1301" si="60">B1282*$I$1+C1282*$I$2</f>
        <v>251.42715526642249</v>
      </c>
      <c r="E1282" s="40">
        <f t="shared" ref="E1282:E1300" si="61">D1282-D1283</f>
        <v>1.1706708021081909</v>
      </c>
      <c r="F1282" s="40">
        <f t="shared" ref="F1282:F1300" si="62">-E1282</f>
        <v>-1.1706708021081909</v>
      </c>
    </row>
    <row r="1283" spans="1:6" x14ac:dyDescent="0.3">
      <c r="A1283" s="37">
        <v>42307</v>
      </c>
      <c r="B1283" s="28">
        <v>29.875</v>
      </c>
      <c r="C1283" s="28">
        <v>625.8999</v>
      </c>
      <c r="D1283" s="38">
        <f t="shared" si="60"/>
        <v>250.2564844643143</v>
      </c>
      <c r="E1283" s="40">
        <f t="shared" si="61"/>
        <v>-0.40266469161051077</v>
      </c>
      <c r="F1283" s="40">
        <f t="shared" si="62"/>
        <v>0.40266469161051077</v>
      </c>
    </row>
    <row r="1284" spans="1:6" x14ac:dyDescent="0.3">
      <c r="A1284" s="37">
        <v>42306</v>
      </c>
      <c r="B1284" s="28">
        <v>30.1325</v>
      </c>
      <c r="C1284" s="28">
        <v>626.54999999999995</v>
      </c>
      <c r="D1284" s="38">
        <f t="shared" si="60"/>
        <v>250.65914915592481</v>
      </c>
      <c r="E1284" s="40">
        <f t="shared" si="61"/>
        <v>3.6926488573431584</v>
      </c>
      <c r="F1284" s="40">
        <f t="shared" si="62"/>
        <v>-3.6926488573431584</v>
      </c>
    </row>
    <row r="1285" spans="1:6" x14ac:dyDescent="0.3">
      <c r="A1285" s="37">
        <v>42305</v>
      </c>
      <c r="B1285" s="28">
        <v>29.817499999999999</v>
      </c>
      <c r="C1285" s="28">
        <v>617.1001</v>
      </c>
      <c r="D1285" s="38">
        <f t="shared" si="60"/>
        <v>246.96650029858165</v>
      </c>
      <c r="E1285" s="40">
        <f t="shared" si="61"/>
        <v>2.995520000705028</v>
      </c>
      <c r="F1285" s="40">
        <f t="shared" si="62"/>
        <v>-2.995520000705028</v>
      </c>
    </row>
    <row r="1286" spans="1:6" x14ac:dyDescent="0.3">
      <c r="A1286" s="37">
        <v>42304</v>
      </c>
      <c r="B1286" s="28">
        <v>28.637499999999999</v>
      </c>
      <c r="C1286" s="28">
        <v>611.01</v>
      </c>
      <c r="D1286" s="38">
        <f t="shared" si="60"/>
        <v>243.97098029787662</v>
      </c>
      <c r="E1286" s="40">
        <f t="shared" si="61"/>
        <v>0.77234793585074613</v>
      </c>
      <c r="F1286" s="40">
        <f t="shared" si="62"/>
        <v>-0.77234793585074613</v>
      </c>
    </row>
    <row r="1287" spans="1:6" x14ac:dyDescent="0.3">
      <c r="A1287" s="37">
        <v>42303</v>
      </c>
      <c r="B1287" s="28">
        <v>28.82</v>
      </c>
      <c r="C1287" s="28">
        <v>608.61009999999999</v>
      </c>
      <c r="D1287" s="38">
        <f t="shared" si="60"/>
        <v>243.19863236202588</v>
      </c>
      <c r="E1287" s="40">
        <f t="shared" si="61"/>
        <v>2.9435270482117062</v>
      </c>
      <c r="F1287" s="40">
        <f t="shared" si="62"/>
        <v>-2.9435270482117062</v>
      </c>
    </row>
    <row r="1288" spans="1:6" x14ac:dyDescent="0.3">
      <c r="A1288" s="37">
        <v>42300</v>
      </c>
      <c r="B1288" s="28">
        <v>29.77</v>
      </c>
      <c r="C1288" s="28">
        <v>599.03</v>
      </c>
      <c r="D1288" s="38">
        <f t="shared" si="60"/>
        <v>240.25510531381417</v>
      </c>
      <c r="E1288" s="40">
        <f t="shared" si="61"/>
        <v>13.549804092814924</v>
      </c>
      <c r="F1288" s="40">
        <f t="shared" si="62"/>
        <v>-13.549804092814924</v>
      </c>
    </row>
    <row r="1289" spans="1:6" x14ac:dyDescent="0.3">
      <c r="A1289" s="37">
        <v>42299</v>
      </c>
      <c r="B1289" s="28">
        <v>28.875</v>
      </c>
      <c r="C1289" s="28">
        <v>563.90989999999999</v>
      </c>
      <c r="D1289" s="38">
        <f t="shared" si="60"/>
        <v>226.70530122099925</v>
      </c>
      <c r="E1289" s="40">
        <f t="shared" si="61"/>
        <v>3.2839032918743669</v>
      </c>
      <c r="F1289" s="40">
        <f t="shared" si="62"/>
        <v>-3.2839032918743669</v>
      </c>
    </row>
    <row r="1290" spans="1:6" x14ac:dyDescent="0.3">
      <c r="A1290" s="37">
        <v>42298</v>
      </c>
      <c r="B1290" s="28">
        <v>28.44</v>
      </c>
      <c r="C1290" s="28">
        <v>555.77</v>
      </c>
      <c r="D1290" s="38">
        <f t="shared" si="60"/>
        <v>223.42139792912488</v>
      </c>
      <c r="E1290" s="40">
        <f t="shared" si="61"/>
        <v>-1.8909720986539753</v>
      </c>
      <c r="F1290" s="40">
        <f t="shared" si="62"/>
        <v>1.8909720986539753</v>
      </c>
    </row>
    <row r="1291" spans="1:6" x14ac:dyDescent="0.3">
      <c r="A1291" s="37">
        <v>42297</v>
      </c>
      <c r="B1291" s="28">
        <v>28.442499999999999</v>
      </c>
      <c r="C1291" s="28">
        <v>560.87990000000002</v>
      </c>
      <c r="D1291" s="38">
        <f t="shared" si="60"/>
        <v>225.31237002777885</v>
      </c>
      <c r="E1291" s="40">
        <f t="shared" si="61"/>
        <v>-4.2154323962873832</v>
      </c>
      <c r="F1291" s="40">
        <f t="shared" si="62"/>
        <v>4.2154323962873832</v>
      </c>
    </row>
    <row r="1292" spans="1:6" x14ac:dyDescent="0.3">
      <c r="A1292" s="37">
        <v>42296</v>
      </c>
      <c r="B1292" s="28">
        <v>27.932500000000001</v>
      </c>
      <c r="C1292" s="28">
        <v>573.1499</v>
      </c>
      <c r="D1292" s="38">
        <f t="shared" si="60"/>
        <v>229.52780242406624</v>
      </c>
      <c r="E1292" s="40">
        <f t="shared" si="61"/>
        <v>0.9923884034059256</v>
      </c>
      <c r="F1292" s="40">
        <f t="shared" si="62"/>
        <v>-0.9923884034059256</v>
      </c>
    </row>
    <row r="1293" spans="1:6" x14ac:dyDescent="0.3">
      <c r="A1293" s="37">
        <v>42293</v>
      </c>
      <c r="B1293" s="28">
        <v>27.76</v>
      </c>
      <c r="C1293" s="28">
        <v>570.76</v>
      </c>
      <c r="D1293" s="38">
        <f t="shared" si="60"/>
        <v>228.53541402066031</v>
      </c>
      <c r="E1293" s="40">
        <f t="shared" si="61"/>
        <v>2.9471740001243916</v>
      </c>
      <c r="F1293" s="40">
        <f t="shared" si="62"/>
        <v>-2.9471740001243916</v>
      </c>
    </row>
    <row r="1294" spans="1:6" x14ac:dyDescent="0.3">
      <c r="A1294" s="37">
        <v>42292</v>
      </c>
      <c r="B1294" s="28">
        <v>27.965</v>
      </c>
      <c r="C1294" s="28">
        <v>562.43989999999997</v>
      </c>
      <c r="D1294" s="38">
        <f t="shared" si="60"/>
        <v>225.58824002053592</v>
      </c>
      <c r="E1294" s="40">
        <f t="shared" si="61"/>
        <v>6.771238540584676</v>
      </c>
      <c r="F1294" s="40">
        <f t="shared" si="62"/>
        <v>-6.771238540584676</v>
      </c>
    </row>
    <row r="1295" spans="1:6" x14ac:dyDescent="0.3">
      <c r="A1295" s="37">
        <v>42291</v>
      </c>
      <c r="B1295" s="28">
        <v>27.552499999999998</v>
      </c>
      <c r="C1295" s="28">
        <v>544.83010000000002</v>
      </c>
      <c r="D1295" s="38">
        <f t="shared" si="60"/>
        <v>218.81700147995124</v>
      </c>
      <c r="E1295" s="40">
        <f t="shared" si="61"/>
        <v>-1.7537651776116263</v>
      </c>
      <c r="F1295" s="40">
        <f t="shared" si="62"/>
        <v>1.7537651776116263</v>
      </c>
    </row>
    <row r="1296" spans="1:6" x14ac:dyDescent="0.3">
      <c r="A1296" s="37">
        <v>42290</v>
      </c>
      <c r="B1296" s="28">
        <v>27.947500000000002</v>
      </c>
      <c r="C1296" s="28">
        <v>548.8999</v>
      </c>
      <c r="D1296" s="38">
        <f t="shared" si="60"/>
        <v>220.57076665756287</v>
      </c>
      <c r="E1296" s="40">
        <f t="shared" si="61"/>
        <v>-0.44704349217795425</v>
      </c>
      <c r="F1296" s="40">
        <f t="shared" si="62"/>
        <v>0.44704349217795425</v>
      </c>
    </row>
    <row r="1297" spans="1:6" x14ac:dyDescent="0.3">
      <c r="A1297" s="37">
        <v>42289</v>
      </c>
      <c r="B1297" s="28">
        <v>27.9</v>
      </c>
      <c r="C1297" s="28">
        <v>550.18989999999997</v>
      </c>
      <c r="D1297" s="38">
        <f t="shared" si="60"/>
        <v>221.01781014974082</v>
      </c>
      <c r="E1297" s="40">
        <f t="shared" si="61"/>
        <v>3.759755576346123</v>
      </c>
      <c r="F1297" s="40">
        <f t="shared" si="62"/>
        <v>-3.759755576346123</v>
      </c>
    </row>
    <row r="1298" spans="1:6" x14ac:dyDescent="0.3">
      <c r="A1298" s="37">
        <v>42286</v>
      </c>
      <c r="B1298" s="28">
        <v>28.03</v>
      </c>
      <c r="C1298" s="28">
        <v>539.79999999999995</v>
      </c>
      <c r="D1298" s="38">
        <f t="shared" si="60"/>
        <v>217.2580545733947</v>
      </c>
      <c r="E1298" s="40">
        <f t="shared" si="61"/>
        <v>2.868003555165842</v>
      </c>
      <c r="F1298" s="40">
        <f t="shared" si="62"/>
        <v>-2.868003555165842</v>
      </c>
    </row>
    <row r="1299" spans="1:6" x14ac:dyDescent="0.3">
      <c r="A1299" s="37">
        <v>42285</v>
      </c>
      <c r="B1299" s="28">
        <v>27.375</v>
      </c>
      <c r="C1299" s="28">
        <v>533.15989999999999</v>
      </c>
      <c r="D1299" s="38">
        <f t="shared" si="60"/>
        <v>214.39005101822886</v>
      </c>
      <c r="E1299" s="40">
        <f t="shared" si="61"/>
        <v>-3.4481031355704772</v>
      </c>
      <c r="F1299" s="40">
        <f t="shared" si="62"/>
        <v>3.4481031355704772</v>
      </c>
    </row>
    <row r="1300" spans="1:6" x14ac:dyDescent="0.3">
      <c r="A1300" s="37">
        <v>42284</v>
      </c>
      <c r="B1300" s="28">
        <v>27.695</v>
      </c>
      <c r="C1300" s="28">
        <v>541.93989999999997</v>
      </c>
      <c r="D1300" s="38">
        <f t="shared" si="60"/>
        <v>217.83815415379934</v>
      </c>
      <c r="E1300" s="40">
        <f t="shared" si="61"/>
        <v>1.5655497446564368</v>
      </c>
      <c r="F1300" s="40">
        <f t="shared" si="62"/>
        <v>-1.5655497446564368</v>
      </c>
    </row>
    <row r="1301" spans="1:6" x14ac:dyDescent="0.3">
      <c r="A1301" s="37"/>
      <c r="B1301" s="28">
        <v>27.827500000000001</v>
      </c>
      <c r="C1301" s="28">
        <v>537.48</v>
      </c>
      <c r="D1301" s="38">
        <f t="shared" si="60"/>
        <v>216.2726044091429</v>
      </c>
      <c r="E1301" s="40"/>
      <c r="F1301" s="4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5B5C-569F-FA4A-AE50-9A1922C488A7}">
  <dimension ref="A1:R1301"/>
  <sheetViews>
    <sheetView workbookViewId="0">
      <selection activeCell="I8" sqref="I8"/>
    </sheetView>
  </sheetViews>
  <sheetFormatPr defaultColWidth="8.6640625" defaultRowHeight="14.55" x14ac:dyDescent="0.3"/>
  <cols>
    <col min="1" max="1" width="13.109375" style="1" customWidth="1"/>
    <col min="2" max="2" width="8.6640625" style="1"/>
    <col min="3" max="3" width="17.6640625" style="1" bestFit="1" customWidth="1"/>
    <col min="4" max="4" width="12.6640625" style="1" bestFit="1" customWidth="1"/>
    <col min="5" max="12" width="8.6640625" style="1"/>
    <col min="13" max="13" width="11.77734375" style="1" bestFit="1" customWidth="1"/>
    <col min="14" max="14" width="8.6640625" style="1"/>
    <col min="15" max="15" width="8.6640625" style="52"/>
    <col min="16" max="16" width="8.6640625" style="1"/>
    <col min="17" max="17" width="15.6640625" style="1" bestFit="1" customWidth="1"/>
    <col min="18" max="16384" width="8.6640625" style="1"/>
  </cols>
  <sheetData>
    <row r="1" spans="1:18" ht="15.15" thickBot="1" x14ac:dyDescent="0.35">
      <c r="A1" s="44" t="s">
        <v>25</v>
      </c>
      <c r="B1" s="44" t="s">
        <v>9</v>
      </c>
      <c r="C1" s="44" t="s">
        <v>11</v>
      </c>
      <c r="D1" s="44" t="s">
        <v>36</v>
      </c>
      <c r="E1" s="44" t="s">
        <v>27</v>
      </c>
      <c r="F1" s="44" t="s">
        <v>28</v>
      </c>
      <c r="H1" s="48" t="s">
        <v>37</v>
      </c>
      <c r="I1" s="28">
        <v>-4.6030764955338439</v>
      </c>
      <c r="M1" s="1" t="s">
        <v>54</v>
      </c>
      <c r="N1" s="1" t="s">
        <v>37</v>
      </c>
      <c r="O1" s="52">
        <v>-4.6032286504714106</v>
      </c>
      <c r="Q1" s="1" t="s">
        <v>59</v>
      </c>
      <c r="R1" s="1" t="s">
        <v>61</v>
      </c>
    </row>
    <row r="2" spans="1:18" x14ac:dyDescent="0.3">
      <c r="A2" s="41">
        <v>44110</v>
      </c>
      <c r="B2" s="45">
        <v>113.16</v>
      </c>
      <c r="C2" s="45">
        <v>258.65989999999999</v>
      </c>
      <c r="D2" s="45">
        <f>B2*$I$1+C2*$I$2</f>
        <v>928.40706979252468</v>
      </c>
      <c r="E2" s="45">
        <f t="shared" ref="E2:E65" si="0">D2-D3</f>
        <v>-18.188152713164754</v>
      </c>
      <c r="F2" s="45">
        <f t="shared" ref="F2:F65" si="1">-E2</f>
        <v>18.188152713164754</v>
      </c>
      <c r="H2" s="32" t="s">
        <v>30</v>
      </c>
      <c r="I2" s="45">
        <f>1-I1</f>
        <v>5.6030764955338439</v>
      </c>
      <c r="N2" s="1" t="s">
        <v>30</v>
      </c>
      <c r="O2" s="52">
        <v>5.6032286504714106</v>
      </c>
      <c r="Q2" s="50" t="s">
        <v>57</v>
      </c>
      <c r="R2" s="1">
        <f>SQRT(O1^2+O2^2)</f>
        <v>7.2516126012070243</v>
      </c>
    </row>
    <row r="3" spans="1:18" x14ac:dyDescent="0.3">
      <c r="A3" s="37">
        <v>44109</v>
      </c>
      <c r="B3" s="28">
        <v>116.5</v>
      </c>
      <c r="C3" s="28">
        <v>264.6499</v>
      </c>
      <c r="D3" s="28">
        <f t="shared" ref="D3:D65" si="2">B3*$I$1+C3*$I$2</f>
        <v>946.59522250568943</v>
      </c>
      <c r="E3" s="28">
        <f t="shared" si="0"/>
        <v>10.371784089506491</v>
      </c>
      <c r="F3" s="28">
        <f t="shared" si="1"/>
        <v>-10.371784089506491</v>
      </c>
      <c r="H3" s="32" t="s">
        <v>38</v>
      </c>
      <c r="I3" s="28">
        <v>0.05</v>
      </c>
      <c r="N3" s="1" t="s">
        <v>38</v>
      </c>
      <c r="O3" s="52">
        <v>0.05</v>
      </c>
      <c r="Q3" s="50"/>
    </row>
    <row r="4" spans="1:18" x14ac:dyDescent="0.3">
      <c r="A4" s="37">
        <v>44106</v>
      </c>
      <c r="B4" s="28">
        <v>113.02</v>
      </c>
      <c r="C4" s="28">
        <v>259.93990000000002</v>
      </c>
      <c r="D4" s="28">
        <f t="shared" si="2"/>
        <v>936.22343841618294</v>
      </c>
      <c r="E4" s="28">
        <f t="shared" si="0"/>
        <v>-20.130983366958844</v>
      </c>
      <c r="F4" s="28">
        <f t="shared" si="1"/>
        <v>20.130983366958844</v>
      </c>
      <c r="H4" s="32" t="s">
        <v>17</v>
      </c>
      <c r="I4" s="28">
        <f>AVERAGE(F2:F1300)</f>
        <v>-0.4130359370180538</v>
      </c>
      <c r="N4" s="1" t="s">
        <v>17</v>
      </c>
      <c r="O4" s="52">
        <v>-0.41304536938258002</v>
      </c>
      <c r="Q4" s="50"/>
    </row>
    <row r="5" spans="1:18" x14ac:dyDescent="0.3">
      <c r="A5" s="37">
        <v>44105</v>
      </c>
      <c r="B5" s="28">
        <v>116.79</v>
      </c>
      <c r="C5" s="28">
        <v>266.62990000000002</v>
      </c>
      <c r="D5" s="28">
        <f t="shared" si="2"/>
        <v>956.35442178314179</v>
      </c>
      <c r="E5" s="28">
        <f t="shared" si="0"/>
        <v>21.991536858252175</v>
      </c>
      <c r="F5" s="28">
        <f t="shared" si="1"/>
        <v>-21.991536858252175</v>
      </c>
      <c r="H5" s="32" t="s">
        <v>39</v>
      </c>
      <c r="I5" s="28">
        <f>_xlfn.STDEV.S(F2:F1300)</f>
        <v>17.273887972031332</v>
      </c>
      <c r="N5" s="1" t="s">
        <v>39</v>
      </c>
      <c r="O5" s="52">
        <v>17.274346142180217</v>
      </c>
      <c r="Q5" s="50"/>
    </row>
    <row r="6" spans="1:18" x14ac:dyDescent="0.3">
      <c r="A6" s="37">
        <v>44104</v>
      </c>
      <c r="B6" s="28">
        <v>115.81</v>
      </c>
      <c r="C6" s="28">
        <v>261.8999</v>
      </c>
      <c r="D6" s="28">
        <f t="shared" si="2"/>
        <v>934.36288492488961</v>
      </c>
      <c r="E6" s="28">
        <f t="shared" si="0"/>
        <v>-7.3015134654592657</v>
      </c>
      <c r="F6" s="28">
        <f t="shared" si="1"/>
        <v>7.3015134654592657</v>
      </c>
      <c r="H6" s="32" t="s">
        <v>33</v>
      </c>
      <c r="I6" s="38">
        <f>I4+I5*_xlfn.NORM.S.INV(1-I3)</f>
        <v>27.999981345331079</v>
      </c>
      <c r="N6" s="1" t="s">
        <v>33</v>
      </c>
      <c r="O6" s="52">
        <v>28.000725535797709</v>
      </c>
      <c r="Q6" s="50"/>
    </row>
    <row r="7" spans="1:18" x14ac:dyDescent="0.3">
      <c r="A7" s="37">
        <v>44103</v>
      </c>
      <c r="B7" s="28">
        <v>114.09</v>
      </c>
      <c r="C7" s="28">
        <v>261.79000000000002</v>
      </c>
      <c r="D7" s="28">
        <f t="shared" si="2"/>
        <v>941.66439839034888</v>
      </c>
      <c r="E7" s="28">
        <f t="shared" si="0"/>
        <v>31.851406426267999</v>
      </c>
      <c r="F7" s="28">
        <f t="shared" si="1"/>
        <v>-31.851406426267999</v>
      </c>
      <c r="H7" s="32" t="s">
        <v>34</v>
      </c>
      <c r="I7" s="28">
        <f>I4+I5*_xlfn.NORM.DIST(_xlfn.NORM.S.INV(1-I3),0,1,FALSE)/I3</f>
        <v>35.21803401833953</v>
      </c>
      <c r="N7" s="1" t="s">
        <v>34</v>
      </c>
      <c r="O7" s="52">
        <v>35.218969659409119</v>
      </c>
      <c r="Q7" s="50"/>
    </row>
    <row r="8" spans="1:18" x14ac:dyDescent="0.3">
      <c r="A8" s="37">
        <v>44102</v>
      </c>
      <c r="B8" s="28">
        <v>114.96</v>
      </c>
      <c r="C8" s="28">
        <v>256.82010000000002</v>
      </c>
      <c r="D8" s="28">
        <f t="shared" si="2"/>
        <v>909.81299196408088</v>
      </c>
      <c r="E8" s="28">
        <f t="shared" si="0"/>
        <v>-1.1295317093132553</v>
      </c>
      <c r="F8" s="28">
        <f t="shared" si="1"/>
        <v>1.1295317093132553</v>
      </c>
      <c r="H8" s="32" t="s">
        <v>35</v>
      </c>
      <c r="I8" s="28">
        <f>I4+I5*_xlfn.NORM.DIST(_xlfn.NORM.S.INV(0.99),0,1,FALSE)/0.01</f>
        <v>45.625575926700272</v>
      </c>
      <c r="N8" s="1" t="s">
        <v>35</v>
      </c>
      <c r="O8" s="52">
        <v>45.626787615931882</v>
      </c>
      <c r="Q8" s="50"/>
    </row>
    <row r="9" spans="1:18" x14ac:dyDescent="0.3">
      <c r="A9" s="37">
        <v>44099</v>
      </c>
      <c r="B9" s="28">
        <v>112.28</v>
      </c>
      <c r="C9" s="28">
        <v>254.82</v>
      </c>
      <c r="D9" s="28">
        <f t="shared" si="2"/>
        <v>910.94252367339413</v>
      </c>
      <c r="E9" s="28">
        <f t="shared" si="0"/>
        <v>10.951784089506532</v>
      </c>
      <c r="F9" s="28">
        <f t="shared" si="1"/>
        <v>-10.951784089506532</v>
      </c>
      <c r="Q9" s="50"/>
    </row>
    <row r="10" spans="1:18" x14ac:dyDescent="0.3">
      <c r="A10" s="37">
        <v>44098</v>
      </c>
      <c r="B10" s="28">
        <v>108.22</v>
      </c>
      <c r="C10" s="28">
        <v>249.53</v>
      </c>
      <c r="D10" s="28">
        <f t="shared" si="2"/>
        <v>899.9907395838876</v>
      </c>
      <c r="E10" s="28">
        <f t="shared" si="0"/>
        <v>-2.2058151323649327</v>
      </c>
      <c r="F10" s="28">
        <f t="shared" si="1"/>
        <v>2.2058151323649327</v>
      </c>
      <c r="M10" s="1" t="s">
        <v>55</v>
      </c>
      <c r="N10" s="1" t="s">
        <v>37</v>
      </c>
      <c r="O10" s="52">
        <v>6.6804591707397964</v>
      </c>
      <c r="Q10" s="50" t="s">
        <v>58</v>
      </c>
      <c r="R10" s="1">
        <f>SQRT(O10^2+O11^2)</f>
        <v>8.7690450519063532</v>
      </c>
    </row>
    <row r="11" spans="1:18" x14ac:dyDescent="0.3">
      <c r="A11" s="37">
        <v>44097</v>
      </c>
      <c r="B11" s="28">
        <v>107.12</v>
      </c>
      <c r="C11" s="28">
        <v>249.02</v>
      </c>
      <c r="D11" s="28">
        <f t="shared" si="2"/>
        <v>902.19655471625254</v>
      </c>
      <c r="E11" s="28">
        <f t="shared" si="0"/>
        <v>-10.517199555355205</v>
      </c>
      <c r="F11" s="28">
        <f t="shared" si="1"/>
        <v>10.517199555355205</v>
      </c>
      <c r="N11" s="1" t="s">
        <v>30</v>
      </c>
      <c r="O11" s="52">
        <v>-5.6804591707397964</v>
      </c>
    </row>
    <row r="12" spans="1:18" x14ac:dyDescent="0.3">
      <c r="A12" s="37">
        <v>44096</v>
      </c>
      <c r="B12" s="28">
        <v>111.81</v>
      </c>
      <c r="C12" s="28">
        <v>254.75</v>
      </c>
      <c r="D12" s="28">
        <f t="shared" si="2"/>
        <v>912.71375427160774</v>
      </c>
      <c r="E12" s="28">
        <f t="shared" si="0"/>
        <v>29.016982533249916</v>
      </c>
      <c r="F12" s="28">
        <f t="shared" si="1"/>
        <v>-29.016982533249916</v>
      </c>
      <c r="N12" s="1" t="s">
        <v>38</v>
      </c>
      <c r="O12" s="52">
        <v>0.05</v>
      </c>
      <c r="Q12" s="50"/>
    </row>
    <row r="13" spans="1:18" x14ac:dyDescent="0.3">
      <c r="A13" s="37">
        <v>44095</v>
      </c>
      <c r="B13" s="28">
        <v>110.08</v>
      </c>
      <c r="C13" s="28">
        <v>248.15</v>
      </c>
      <c r="D13" s="28">
        <f t="shared" si="2"/>
        <v>883.69677173835782</v>
      </c>
      <c r="E13" s="28">
        <f t="shared" si="0"/>
        <v>-39.455442895967849</v>
      </c>
      <c r="F13" s="28">
        <f t="shared" si="1"/>
        <v>39.455442895967849</v>
      </c>
      <c r="N13" s="1" t="s">
        <v>17</v>
      </c>
      <c r="O13" s="52">
        <v>0.28645119925006302</v>
      </c>
      <c r="Q13" s="50"/>
    </row>
    <row r="14" spans="1:18" x14ac:dyDescent="0.3">
      <c r="A14" s="37">
        <v>44092</v>
      </c>
      <c r="B14" s="28">
        <v>106.84</v>
      </c>
      <c r="C14" s="28">
        <v>252.53</v>
      </c>
      <c r="D14" s="28">
        <f t="shared" si="2"/>
        <v>923.15221463432567</v>
      </c>
      <c r="E14" s="28">
        <f t="shared" si="0"/>
        <v>3.2797225595959389</v>
      </c>
      <c r="F14" s="28">
        <f t="shared" si="1"/>
        <v>-3.2797225595959389</v>
      </c>
      <c r="N14" s="1" t="s">
        <v>39</v>
      </c>
      <c r="O14" s="52">
        <v>16.848629639833877</v>
      </c>
      <c r="Q14" s="50"/>
    </row>
    <row r="15" spans="1:18" x14ac:dyDescent="0.3">
      <c r="A15" s="37">
        <v>44091</v>
      </c>
      <c r="B15" s="28">
        <v>110.34</v>
      </c>
      <c r="C15" s="28">
        <v>254.82</v>
      </c>
      <c r="D15" s="28">
        <f t="shared" si="2"/>
        <v>919.87249207472973</v>
      </c>
      <c r="E15" s="28">
        <f t="shared" si="0"/>
        <v>-40.507258584138754</v>
      </c>
      <c r="F15" s="28">
        <f t="shared" si="1"/>
        <v>40.507258584138754</v>
      </c>
      <c r="N15" s="1" t="s">
        <v>33</v>
      </c>
      <c r="O15" s="52">
        <v>27.999980771492883</v>
      </c>
      <c r="Q15" s="50"/>
    </row>
    <row r="16" spans="1:18" x14ac:dyDescent="0.3">
      <c r="A16" s="37">
        <v>44090</v>
      </c>
      <c r="B16" s="28">
        <v>112.13</v>
      </c>
      <c r="C16" s="28">
        <v>263.52</v>
      </c>
      <c r="D16" s="28">
        <f t="shared" si="2"/>
        <v>960.37975065886849</v>
      </c>
      <c r="E16" s="28">
        <f t="shared" si="0"/>
        <v>-34.170329652831356</v>
      </c>
      <c r="F16" s="28">
        <f t="shared" si="1"/>
        <v>34.170329652831356</v>
      </c>
      <c r="N16" s="1" t="s">
        <v>34</v>
      </c>
      <c r="O16" s="52">
        <v>35.040335346284699</v>
      </c>
      <c r="Q16" s="50"/>
    </row>
    <row r="17" spans="1:17" x14ac:dyDescent="0.3">
      <c r="A17" s="37">
        <v>44089</v>
      </c>
      <c r="B17" s="28">
        <v>115.54</v>
      </c>
      <c r="C17" s="28">
        <v>272.41989999999998</v>
      </c>
      <c r="D17" s="28">
        <f t="shared" si="2"/>
        <v>994.55008031169984</v>
      </c>
      <c r="E17" s="28">
        <f t="shared" si="0"/>
        <v>34.279720475323415</v>
      </c>
      <c r="F17" s="28">
        <f t="shared" si="1"/>
        <v>-34.279720475323415</v>
      </c>
      <c r="L17" s="27"/>
      <c r="N17" s="1" t="s">
        <v>35</v>
      </c>
      <c r="O17" s="52">
        <v>45.191658508675182</v>
      </c>
      <c r="Q17" s="50"/>
    </row>
    <row r="18" spans="1:17" x14ac:dyDescent="0.3">
      <c r="A18" s="37">
        <v>44088</v>
      </c>
      <c r="B18" s="28">
        <v>115.355</v>
      </c>
      <c r="C18" s="28">
        <v>266.1499</v>
      </c>
      <c r="D18" s="28">
        <f t="shared" si="2"/>
        <v>960.27035983637643</v>
      </c>
      <c r="E18" s="28">
        <f t="shared" si="0"/>
        <v>-18.021857445760702</v>
      </c>
      <c r="F18" s="28">
        <f t="shared" si="1"/>
        <v>18.021857445760702</v>
      </c>
      <c r="Q18" s="50"/>
    </row>
    <row r="19" spans="1:17" x14ac:dyDescent="0.3">
      <c r="A19" s="37">
        <v>44085</v>
      </c>
      <c r="B19" s="28">
        <v>112</v>
      </c>
      <c r="C19" s="28">
        <v>266.61009999999999</v>
      </c>
      <c r="D19" s="28">
        <f t="shared" si="2"/>
        <v>978.29221728213713</v>
      </c>
      <c r="E19" s="28">
        <f t="shared" si="0"/>
        <v>-1.4339692350448558</v>
      </c>
      <c r="F19" s="28">
        <f t="shared" si="1"/>
        <v>1.4339692350448558</v>
      </c>
      <c r="Q19" s="50"/>
    </row>
    <row r="20" spans="1:17" x14ac:dyDescent="0.3">
      <c r="A20" s="37">
        <v>44084</v>
      </c>
      <c r="B20" s="28">
        <v>113.49</v>
      </c>
      <c r="C20" s="28">
        <v>268.09010000000001</v>
      </c>
      <c r="D20" s="28">
        <f t="shared" si="2"/>
        <v>979.72618651718199</v>
      </c>
      <c r="E20" s="28">
        <f t="shared" si="0"/>
        <v>-13.914977384311442</v>
      </c>
      <c r="F20" s="28">
        <f t="shared" si="1"/>
        <v>13.914977384311442</v>
      </c>
      <c r="Q20" s="50"/>
    </row>
    <row r="21" spans="1:17" x14ac:dyDescent="0.3">
      <c r="A21" s="37">
        <v>44083</v>
      </c>
      <c r="B21" s="28">
        <v>117.32</v>
      </c>
      <c r="C21" s="28">
        <v>273.72000000000003</v>
      </c>
      <c r="D21" s="28">
        <f t="shared" si="2"/>
        <v>993.64116390149343</v>
      </c>
      <c r="E21" s="28">
        <f t="shared" si="0"/>
        <v>-6.3694080936858199</v>
      </c>
      <c r="F21" s="28">
        <f t="shared" si="1"/>
        <v>6.3694080936858199</v>
      </c>
      <c r="Q21" s="50"/>
    </row>
    <row r="22" spans="1:17" x14ac:dyDescent="0.3">
      <c r="A22" s="37">
        <v>44082</v>
      </c>
      <c r="B22" s="28">
        <v>112.82</v>
      </c>
      <c r="C22" s="28">
        <v>271.15989999999999</v>
      </c>
      <c r="D22" s="28">
        <f t="shared" si="2"/>
        <v>1000.0105719951792</v>
      </c>
      <c r="E22" s="28">
        <f t="shared" si="0"/>
        <v>-27.359112687330821</v>
      </c>
      <c r="F22" s="28">
        <f t="shared" si="1"/>
        <v>27.359112687330821</v>
      </c>
      <c r="Q22" s="50"/>
    </row>
    <row r="23" spans="1:17" x14ac:dyDescent="0.3">
      <c r="A23" s="37">
        <v>44078</v>
      </c>
      <c r="B23" s="28">
        <v>120.96</v>
      </c>
      <c r="C23" s="28">
        <v>282.73</v>
      </c>
      <c r="D23" s="28">
        <f t="shared" si="2"/>
        <v>1027.3696846825101</v>
      </c>
      <c r="E23" s="28">
        <f t="shared" si="0"/>
        <v>-47.378618224820912</v>
      </c>
      <c r="F23" s="28">
        <f t="shared" si="1"/>
        <v>47.378618224820912</v>
      </c>
      <c r="Q23" s="50"/>
    </row>
    <row r="24" spans="1:17" x14ac:dyDescent="0.3">
      <c r="A24" s="37">
        <v>44077</v>
      </c>
      <c r="B24" s="28">
        <v>120.88</v>
      </c>
      <c r="C24" s="28">
        <v>291.12009999999998</v>
      </c>
      <c r="D24" s="28">
        <f t="shared" si="2"/>
        <v>1074.748302907331</v>
      </c>
      <c r="E24" s="28">
        <f t="shared" si="0"/>
        <v>-15.338085478509583</v>
      </c>
      <c r="F24" s="28">
        <f t="shared" si="1"/>
        <v>15.338085478509583</v>
      </c>
      <c r="Q24" s="50"/>
    </row>
    <row r="25" spans="1:17" x14ac:dyDescent="0.3">
      <c r="A25" s="37">
        <v>44076</v>
      </c>
      <c r="B25" s="28">
        <v>131.4</v>
      </c>
      <c r="C25" s="28">
        <v>302.5</v>
      </c>
      <c r="D25" s="28">
        <f t="shared" si="2"/>
        <v>1090.0863883858406</v>
      </c>
      <c r="E25" s="28">
        <f t="shared" si="0"/>
        <v>52.354833023702213</v>
      </c>
      <c r="F25" s="28">
        <f t="shared" si="1"/>
        <v>-52.354833023702213</v>
      </c>
      <c r="Q25" s="50"/>
    </row>
    <row r="26" spans="1:17" x14ac:dyDescent="0.3">
      <c r="A26" s="37">
        <v>44075</v>
      </c>
      <c r="B26" s="28">
        <v>134.18</v>
      </c>
      <c r="C26" s="28">
        <v>295.43990000000002</v>
      </c>
      <c r="D26" s="28">
        <f t="shared" si="2"/>
        <v>1037.7315553621384</v>
      </c>
      <c r="E26" s="28">
        <f t="shared" si="0"/>
        <v>-11.109482144697495</v>
      </c>
      <c r="F26" s="28">
        <f t="shared" si="1"/>
        <v>11.109482144697495</v>
      </c>
      <c r="Q26" s="50"/>
    </row>
    <row r="27" spans="1:17" x14ac:dyDescent="0.3">
      <c r="A27" s="37">
        <v>44074</v>
      </c>
      <c r="B27" s="28">
        <v>129.04</v>
      </c>
      <c r="C27" s="28">
        <v>293.2</v>
      </c>
      <c r="D27" s="28">
        <f t="shared" si="2"/>
        <v>1048.8410375068358</v>
      </c>
      <c r="E27" s="28">
        <f t="shared" si="0"/>
        <v>-22.059376147642979</v>
      </c>
      <c r="F27" s="28">
        <f t="shared" si="1"/>
        <v>22.059376147642979</v>
      </c>
      <c r="Q27" s="50"/>
    </row>
    <row r="28" spans="1:17" x14ac:dyDescent="0.3">
      <c r="A28" s="37">
        <v>44071</v>
      </c>
      <c r="B28" s="28">
        <v>124.8075</v>
      </c>
      <c r="C28" s="28">
        <v>293.65989999999999</v>
      </c>
      <c r="D28" s="28">
        <f t="shared" si="2"/>
        <v>1070.9004136544788</v>
      </c>
      <c r="E28" s="28">
        <f t="shared" si="0"/>
        <v>3.3969163407307406</v>
      </c>
      <c r="F28" s="28">
        <f t="shared" si="1"/>
        <v>-3.3969163407307406</v>
      </c>
      <c r="Q28" s="50"/>
    </row>
    <row r="29" spans="1:17" x14ac:dyDescent="0.3">
      <c r="A29" s="37">
        <v>44070</v>
      </c>
      <c r="B29" s="28">
        <v>125.01</v>
      </c>
      <c r="C29" s="28">
        <v>293.22000000000003</v>
      </c>
      <c r="D29" s="28">
        <f t="shared" si="2"/>
        <v>1067.5034973137481</v>
      </c>
      <c r="E29" s="28">
        <f t="shared" si="0"/>
        <v>-52.934174230112149</v>
      </c>
      <c r="F29" s="28">
        <f t="shared" si="1"/>
        <v>52.934174230112149</v>
      </c>
      <c r="Q29" s="50"/>
    </row>
    <row r="30" spans="1:17" x14ac:dyDescent="0.3">
      <c r="A30" s="37">
        <v>44069</v>
      </c>
      <c r="B30" s="28">
        <v>126.52249999999999</v>
      </c>
      <c r="C30" s="28">
        <v>303.90989999999999</v>
      </c>
      <c r="D30" s="28">
        <f t="shared" si="2"/>
        <v>1120.4376715438602</v>
      </c>
      <c r="E30" s="28">
        <f t="shared" si="0"/>
        <v>121.5601933154087</v>
      </c>
      <c r="F30" s="28">
        <f t="shared" si="1"/>
        <v>-121.5601933154087</v>
      </c>
      <c r="Q30" s="50"/>
    </row>
    <row r="31" spans="1:17" x14ac:dyDescent="0.3">
      <c r="A31" s="37">
        <v>44068</v>
      </c>
      <c r="B31" s="28">
        <v>124.825</v>
      </c>
      <c r="C31" s="28">
        <v>280.82010000000002</v>
      </c>
      <c r="D31" s="28">
        <f t="shared" si="2"/>
        <v>998.87747822845154</v>
      </c>
      <c r="E31" s="28">
        <f t="shared" si="0"/>
        <v>57.590808449821907</v>
      </c>
      <c r="F31" s="28">
        <f t="shared" si="1"/>
        <v>-57.590808449821907</v>
      </c>
      <c r="Q31" s="50"/>
    </row>
    <row r="32" spans="1:17" x14ac:dyDescent="0.3">
      <c r="A32" s="37">
        <v>44067</v>
      </c>
      <c r="B32" s="28">
        <v>125.8575</v>
      </c>
      <c r="C32" s="28">
        <v>271.38990000000001</v>
      </c>
      <c r="D32" s="28">
        <f t="shared" si="2"/>
        <v>941.28666977862963</v>
      </c>
      <c r="E32" s="28">
        <f t="shared" si="0"/>
        <v>17.693838455682226</v>
      </c>
      <c r="F32" s="28">
        <f t="shared" si="1"/>
        <v>-17.693838455682226</v>
      </c>
      <c r="Q32" s="50"/>
    </row>
    <row r="33" spans="1:17" x14ac:dyDescent="0.3">
      <c r="A33" s="37">
        <v>44064</v>
      </c>
      <c r="B33" s="28">
        <v>124.37</v>
      </c>
      <c r="C33" s="28">
        <v>267.01</v>
      </c>
      <c r="D33" s="28">
        <f t="shared" si="2"/>
        <v>923.5928313229474</v>
      </c>
      <c r="E33" s="28">
        <f t="shared" si="0"/>
        <v>-39.261904231346534</v>
      </c>
      <c r="F33" s="28">
        <f t="shared" si="1"/>
        <v>39.261904231346534</v>
      </c>
      <c r="Q33" s="50"/>
    </row>
    <row r="34" spans="1:17" x14ac:dyDescent="0.3">
      <c r="A34" s="37">
        <v>44063</v>
      </c>
      <c r="B34" s="28">
        <v>118.27500000000001</v>
      </c>
      <c r="C34" s="28">
        <v>269.01</v>
      </c>
      <c r="D34" s="28">
        <f t="shared" si="2"/>
        <v>962.85473555429394</v>
      </c>
      <c r="E34" s="28">
        <f t="shared" si="0"/>
        <v>24.152791891394372</v>
      </c>
      <c r="F34" s="28">
        <f t="shared" si="1"/>
        <v>-24.152791891394372</v>
      </c>
      <c r="Q34" s="50"/>
    </row>
    <row r="35" spans="1:17" x14ac:dyDescent="0.3">
      <c r="A35" s="37">
        <v>44062</v>
      </c>
      <c r="B35" s="28">
        <v>115.7075</v>
      </c>
      <c r="C35" s="28">
        <v>262.59010000000001</v>
      </c>
      <c r="D35" s="28">
        <f t="shared" si="2"/>
        <v>938.70194366289957</v>
      </c>
      <c r="E35" s="28">
        <f t="shared" si="0"/>
        <v>0.73332303203119409</v>
      </c>
      <c r="F35" s="28">
        <f t="shared" si="1"/>
        <v>-0.73332303203119409</v>
      </c>
      <c r="Q35" s="50"/>
    </row>
    <row r="36" spans="1:17" x14ac:dyDescent="0.3">
      <c r="A36" s="37">
        <v>44061</v>
      </c>
      <c r="B36" s="28">
        <v>115.5625</v>
      </c>
      <c r="C36" s="28">
        <v>262.34010000000001</v>
      </c>
      <c r="D36" s="28">
        <f t="shared" si="2"/>
        <v>937.96862063086837</v>
      </c>
      <c r="E36" s="28">
        <f t="shared" si="0"/>
        <v>2.2168128267942393</v>
      </c>
      <c r="F36" s="28">
        <f t="shared" si="1"/>
        <v>-2.2168128267942393</v>
      </c>
      <c r="Q36" s="50"/>
    </row>
    <row r="37" spans="1:17" x14ac:dyDescent="0.3">
      <c r="A37" s="37">
        <v>44060</v>
      </c>
      <c r="B37" s="28">
        <v>114.6075</v>
      </c>
      <c r="C37" s="28">
        <v>261.15989999999999</v>
      </c>
      <c r="D37" s="28">
        <f t="shared" si="2"/>
        <v>935.75180780407413</v>
      </c>
      <c r="E37" s="28">
        <f t="shared" si="0"/>
        <v>0.93211652136790235</v>
      </c>
      <c r="F37" s="28">
        <f t="shared" si="1"/>
        <v>-0.93211652136790235</v>
      </c>
      <c r="Q37" s="50"/>
    </row>
    <row r="38" spans="1:17" x14ac:dyDescent="0.3">
      <c r="A38" s="37">
        <v>44057</v>
      </c>
      <c r="B38" s="28">
        <v>114.9075</v>
      </c>
      <c r="C38" s="28">
        <v>261.24</v>
      </c>
      <c r="D38" s="28">
        <f t="shared" si="2"/>
        <v>934.81969128270623</v>
      </c>
      <c r="E38" s="28">
        <f t="shared" si="0"/>
        <v>0.13563075106014821</v>
      </c>
      <c r="F38" s="28">
        <f t="shared" si="1"/>
        <v>-0.13563075106014821</v>
      </c>
      <c r="Q38" s="50"/>
    </row>
    <row r="39" spans="1:17" x14ac:dyDescent="0.3">
      <c r="A39" s="37">
        <v>44056</v>
      </c>
      <c r="B39" s="28">
        <v>115.01</v>
      </c>
      <c r="C39" s="28">
        <v>261.3</v>
      </c>
      <c r="D39" s="28">
        <f t="shared" si="2"/>
        <v>934.68406053164608</v>
      </c>
      <c r="E39" s="28">
        <f t="shared" si="0"/>
        <v>-1.3052548247153481</v>
      </c>
      <c r="F39" s="28">
        <f t="shared" si="1"/>
        <v>1.3052548247153481</v>
      </c>
      <c r="Q39" s="50"/>
    </row>
    <row r="40" spans="1:17" x14ac:dyDescent="0.3">
      <c r="A40" s="37">
        <v>44055</v>
      </c>
      <c r="B40" s="28">
        <v>113.01</v>
      </c>
      <c r="C40" s="28">
        <v>259.88990000000001</v>
      </c>
      <c r="D40" s="28">
        <f t="shared" si="2"/>
        <v>935.98931535636143</v>
      </c>
      <c r="E40" s="28">
        <f t="shared" si="0"/>
        <v>4.335384561941737</v>
      </c>
      <c r="F40" s="28">
        <f t="shared" si="1"/>
        <v>-4.335384561941737</v>
      </c>
      <c r="Q40" s="50"/>
    </row>
    <row r="41" spans="1:17" x14ac:dyDescent="0.3">
      <c r="A41" s="37">
        <v>44054</v>
      </c>
      <c r="B41" s="28">
        <v>109.375</v>
      </c>
      <c r="C41" s="28">
        <v>256.12990000000002</v>
      </c>
      <c r="D41" s="28">
        <f t="shared" si="2"/>
        <v>931.65393079441969</v>
      </c>
      <c r="E41" s="28">
        <f t="shared" si="0"/>
        <v>-23.062342188339358</v>
      </c>
      <c r="F41" s="28">
        <f t="shared" si="1"/>
        <v>23.062342188339358</v>
      </c>
      <c r="Q41" s="50"/>
    </row>
    <row r="42" spans="1:17" x14ac:dyDescent="0.3">
      <c r="A42" s="37">
        <v>44053</v>
      </c>
      <c r="B42" s="28">
        <v>112.7274</v>
      </c>
      <c r="C42" s="28">
        <v>263</v>
      </c>
      <c r="D42" s="28">
        <f t="shared" si="2"/>
        <v>954.71627298275905</v>
      </c>
      <c r="E42" s="28">
        <f t="shared" si="0"/>
        <v>-37.91368406069239</v>
      </c>
      <c r="F42" s="28">
        <f t="shared" si="1"/>
        <v>37.91368406069239</v>
      </c>
      <c r="Q42" s="50"/>
    </row>
    <row r="43" spans="1:17" x14ac:dyDescent="0.3">
      <c r="A43" s="37">
        <v>44050</v>
      </c>
      <c r="B43" s="28">
        <v>111.1125</v>
      </c>
      <c r="C43" s="28">
        <v>268.43990000000002</v>
      </c>
      <c r="D43" s="28">
        <f t="shared" si="2"/>
        <v>992.62995704345144</v>
      </c>
      <c r="E43" s="28">
        <f t="shared" si="0"/>
        <v>30.547744840777227</v>
      </c>
      <c r="F43" s="28">
        <f t="shared" si="1"/>
        <v>-30.547744840777227</v>
      </c>
      <c r="Q43" s="50"/>
    </row>
    <row r="44" spans="1:17" x14ac:dyDescent="0.3">
      <c r="A44" s="37">
        <v>44049</v>
      </c>
      <c r="B44" s="28">
        <v>113.9025</v>
      </c>
      <c r="C44" s="28">
        <v>265.27999999999997</v>
      </c>
      <c r="D44" s="28">
        <f t="shared" si="2"/>
        <v>962.08221220267421</v>
      </c>
      <c r="E44" s="28">
        <f t="shared" si="0"/>
        <v>72.869902424976658</v>
      </c>
      <c r="F44" s="28">
        <f t="shared" si="1"/>
        <v>-72.869902424976658</v>
      </c>
      <c r="Q44" s="50"/>
    </row>
    <row r="45" spans="1:17" x14ac:dyDescent="0.3">
      <c r="A45" s="37">
        <v>44048</v>
      </c>
      <c r="B45" s="28">
        <v>110.0625</v>
      </c>
      <c r="C45" s="28">
        <v>249.12</v>
      </c>
      <c r="D45" s="28">
        <f t="shared" si="2"/>
        <v>889.21230977769756</v>
      </c>
      <c r="E45" s="28">
        <f t="shared" si="0"/>
        <v>-5.8079072188036207</v>
      </c>
      <c r="F45" s="28">
        <f t="shared" si="1"/>
        <v>5.8079072188036207</v>
      </c>
      <c r="Q45" s="50"/>
    </row>
    <row r="46" spans="1:17" x14ac:dyDescent="0.3">
      <c r="A46" s="37">
        <v>44047</v>
      </c>
      <c r="B46" s="28">
        <v>109.66500000000001</v>
      </c>
      <c r="C46" s="28">
        <v>249.83</v>
      </c>
      <c r="D46" s="28">
        <f t="shared" si="2"/>
        <v>895.02021699650118</v>
      </c>
      <c r="E46" s="28">
        <f t="shared" si="0"/>
        <v>-15.283291085988026</v>
      </c>
      <c r="F46" s="28">
        <f t="shared" si="1"/>
        <v>15.283291085988026</v>
      </c>
      <c r="Q46" s="50"/>
    </row>
    <row r="47" spans="1:17" x14ac:dyDescent="0.3">
      <c r="A47" s="37">
        <v>44046</v>
      </c>
      <c r="B47" s="28">
        <v>108.9375</v>
      </c>
      <c r="C47" s="28">
        <v>251.96</v>
      </c>
      <c r="D47" s="28">
        <f t="shared" si="2"/>
        <v>910.3035080824892</v>
      </c>
      <c r="E47" s="28">
        <f t="shared" si="0"/>
        <v>-21.905998124154507</v>
      </c>
      <c r="F47" s="28">
        <f t="shared" si="1"/>
        <v>21.905998124154507</v>
      </c>
      <c r="Q47" s="50"/>
    </row>
    <row r="48" spans="1:17" x14ac:dyDescent="0.3">
      <c r="A48" s="37">
        <v>44043</v>
      </c>
      <c r="B48" s="28">
        <v>106.26</v>
      </c>
      <c r="C48" s="28">
        <v>253.67</v>
      </c>
      <c r="D48" s="28">
        <f t="shared" si="2"/>
        <v>932.20950620664371</v>
      </c>
      <c r="E48" s="28">
        <f t="shared" si="0"/>
        <v>61.057996109357646</v>
      </c>
      <c r="F48" s="28">
        <f t="shared" si="1"/>
        <v>-61.057996109357646</v>
      </c>
      <c r="Q48" s="50"/>
    </row>
    <row r="49" spans="1:17" x14ac:dyDescent="0.3">
      <c r="A49" s="37">
        <v>44042</v>
      </c>
      <c r="B49" s="28">
        <v>96.19</v>
      </c>
      <c r="C49" s="28">
        <v>234.5</v>
      </c>
      <c r="D49" s="28">
        <f t="shared" si="2"/>
        <v>871.15151009728606</v>
      </c>
      <c r="E49" s="28">
        <f t="shared" si="0"/>
        <v>1.4861845897321473</v>
      </c>
      <c r="F49" s="28">
        <f t="shared" si="1"/>
        <v>-1.4861845897321473</v>
      </c>
      <c r="Q49" s="50"/>
    </row>
    <row r="50" spans="1:17" x14ac:dyDescent="0.3">
      <c r="A50" s="37">
        <v>44041</v>
      </c>
      <c r="B50" s="28">
        <v>95.04</v>
      </c>
      <c r="C50" s="28">
        <v>233.29</v>
      </c>
      <c r="D50" s="28">
        <f t="shared" si="2"/>
        <v>869.66532550755392</v>
      </c>
      <c r="E50" s="28">
        <f t="shared" si="0"/>
        <v>9.5337532550755668</v>
      </c>
      <c r="F50" s="28">
        <f t="shared" si="1"/>
        <v>-9.5337532550755668</v>
      </c>
      <c r="Q50" s="50"/>
    </row>
    <row r="51" spans="1:17" x14ac:dyDescent="0.3">
      <c r="A51" s="37">
        <v>44040</v>
      </c>
      <c r="B51" s="28">
        <v>93.252499999999998</v>
      </c>
      <c r="C51" s="28">
        <v>230.12</v>
      </c>
      <c r="D51" s="28">
        <f t="shared" si="2"/>
        <v>860.13157225247835</v>
      </c>
      <c r="E51" s="28">
        <f t="shared" si="0"/>
        <v>-11.769106913110363</v>
      </c>
      <c r="F51" s="28">
        <f t="shared" si="1"/>
        <v>11.769106913110363</v>
      </c>
      <c r="Q51" s="50"/>
    </row>
    <row r="52" spans="1:17" x14ac:dyDescent="0.3">
      <c r="A52" s="37">
        <v>44039</v>
      </c>
      <c r="B52" s="28">
        <v>94.81</v>
      </c>
      <c r="C52" s="28">
        <v>233.5</v>
      </c>
      <c r="D52" s="28">
        <f t="shared" si="2"/>
        <v>871.90067916558871</v>
      </c>
      <c r="E52" s="28">
        <f t="shared" si="0"/>
        <v>5.5288305148424115</v>
      </c>
      <c r="F52" s="28">
        <f t="shared" si="1"/>
        <v>-5.5288305148424115</v>
      </c>
      <c r="Q52" s="50"/>
    </row>
    <row r="53" spans="1:17" x14ac:dyDescent="0.3">
      <c r="A53" s="37">
        <v>44036</v>
      </c>
      <c r="B53" s="28">
        <v>92.614999999999995</v>
      </c>
      <c r="C53" s="28">
        <v>230.71</v>
      </c>
      <c r="D53" s="28">
        <f t="shared" si="2"/>
        <v>866.3718486507463</v>
      </c>
      <c r="E53" s="28">
        <f t="shared" si="0"/>
        <v>-9.5311069825860386</v>
      </c>
      <c r="F53" s="28">
        <f t="shared" si="1"/>
        <v>9.5311069825860386</v>
      </c>
      <c r="Q53" s="50"/>
    </row>
    <row r="54" spans="1:17" x14ac:dyDescent="0.3">
      <c r="A54" s="37">
        <v>44035</v>
      </c>
      <c r="B54" s="28">
        <v>92.844999999999999</v>
      </c>
      <c r="C54" s="28">
        <v>232.6</v>
      </c>
      <c r="D54" s="28">
        <f t="shared" si="2"/>
        <v>875.90295563333234</v>
      </c>
      <c r="E54" s="28">
        <f t="shared" si="0"/>
        <v>-20.354244938554984</v>
      </c>
      <c r="F54" s="28">
        <f t="shared" si="1"/>
        <v>20.354244938554984</v>
      </c>
      <c r="Q54" s="50"/>
    </row>
    <row r="55" spans="1:17" x14ac:dyDescent="0.3">
      <c r="A55" s="37">
        <v>44034</v>
      </c>
      <c r="B55" s="28">
        <v>97.272499999999994</v>
      </c>
      <c r="C55" s="28">
        <v>239.87</v>
      </c>
      <c r="D55" s="28">
        <f t="shared" si="2"/>
        <v>896.25720057188732</v>
      </c>
      <c r="E55" s="28">
        <f t="shared" si="0"/>
        <v>-11.788122156636632</v>
      </c>
      <c r="F55" s="28">
        <f t="shared" si="1"/>
        <v>11.788122156636632</v>
      </c>
      <c r="Q55" s="50"/>
    </row>
    <row r="56" spans="1:17" x14ac:dyDescent="0.3">
      <c r="A56" s="37">
        <v>44033</v>
      </c>
      <c r="B56" s="28">
        <v>97</v>
      </c>
      <c r="C56" s="28">
        <v>241.75</v>
      </c>
      <c r="D56" s="28">
        <f t="shared" si="2"/>
        <v>908.04532272852396</v>
      </c>
      <c r="E56" s="28">
        <f t="shared" si="0"/>
        <v>-14.314614395921922</v>
      </c>
      <c r="F56" s="28">
        <f t="shared" si="1"/>
        <v>14.314614395921922</v>
      </c>
      <c r="Q56" s="50"/>
    </row>
    <row r="57" spans="1:17" x14ac:dyDescent="0.3">
      <c r="A57" s="37">
        <v>44032</v>
      </c>
      <c r="B57" s="28">
        <v>98.357500000000002</v>
      </c>
      <c r="C57" s="28">
        <v>245.42</v>
      </c>
      <c r="D57" s="28">
        <f t="shared" si="2"/>
        <v>922.35993712444588</v>
      </c>
      <c r="E57" s="28">
        <f t="shared" si="0"/>
        <v>9.6501840339259388</v>
      </c>
      <c r="F57" s="28">
        <f t="shared" si="1"/>
        <v>-9.6501840339259388</v>
      </c>
      <c r="Q57" s="50"/>
    </row>
    <row r="58" spans="1:17" x14ac:dyDescent="0.3">
      <c r="A58" s="37">
        <v>44029</v>
      </c>
      <c r="B58" s="28">
        <v>96.327500000000001</v>
      </c>
      <c r="C58" s="28">
        <v>242.03</v>
      </c>
      <c r="D58" s="28">
        <f t="shared" si="2"/>
        <v>912.70975309051994</v>
      </c>
      <c r="E58" s="28">
        <f t="shared" si="0"/>
        <v>7.06098406171634</v>
      </c>
      <c r="F58" s="28">
        <f t="shared" si="1"/>
        <v>-7.06098406171634</v>
      </c>
      <c r="Q58" s="50"/>
    </row>
    <row r="59" spans="1:17" x14ac:dyDescent="0.3">
      <c r="A59" s="37">
        <v>44028</v>
      </c>
      <c r="B59" s="28">
        <v>96.522499999999994</v>
      </c>
      <c r="C59" s="28">
        <v>240.93</v>
      </c>
      <c r="D59" s="28">
        <f t="shared" si="2"/>
        <v>905.6487690288036</v>
      </c>
      <c r="E59" s="28">
        <f t="shared" si="0"/>
        <v>9.1771992079764004</v>
      </c>
      <c r="F59" s="28">
        <f t="shared" si="1"/>
        <v>-9.1771992079764004</v>
      </c>
      <c r="Q59" s="50"/>
    </row>
    <row r="60" spans="1:17" x14ac:dyDescent="0.3">
      <c r="A60" s="37">
        <v>44027</v>
      </c>
      <c r="B60" s="28">
        <v>97.724999999999994</v>
      </c>
      <c r="C60" s="28">
        <v>240.28</v>
      </c>
      <c r="D60" s="28">
        <f t="shared" si="2"/>
        <v>896.4715698208272</v>
      </c>
      <c r="E60" s="28">
        <f t="shared" si="0"/>
        <v>9.1385117749496203E-3</v>
      </c>
      <c r="F60" s="28">
        <f t="shared" si="1"/>
        <v>-9.1385117749496203E-3</v>
      </c>
      <c r="Q60" s="50"/>
    </row>
    <row r="61" spans="1:17" x14ac:dyDescent="0.3">
      <c r="A61" s="37">
        <v>44026</v>
      </c>
      <c r="B61" s="28">
        <v>97.057500000000005</v>
      </c>
      <c r="C61" s="28">
        <v>239.73</v>
      </c>
      <c r="D61" s="28">
        <f t="shared" si="2"/>
        <v>896.46243130905225</v>
      </c>
      <c r="E61" s="28">
        <f t="shared" si="0"/>
        <v>-3.1826150212037874</v>
      </c>
      <c r="F61" s="28">
        <f t="shared" si="1"/>
        <v>3.1826150212037874</v>
      </c>
      <c r="Q61" s="50"/>
    </row>
    <row r="62" spans="1:17" x14ac:dyDescent="0.3">
      <c r="A62" s="37">
        <v>44025</v>
      </c>
      <c r="B62" s="28">
        <v>95.477500000000006</v>
      </c>
      <c r="C62" s="28">
        <v>239</v>
      </c>
      <c r="D62" s="28">
        <f t="shared" si="2"/>
        <v>899.64504633025604</v>
      </c>
      <c r="E62" s="28">
        <f t="shared" si="0"/>
        <v>-31.973812978616706</v>
      </c>
      <c r="F62" s="28">
        <f t="shared" si="1"/>
        <v>31.973812978616706</v>
      </c>
      <c r="Q62" s="50"/>
    </row>
    <row r="63" spans="1:17" x14ac:dyDescent="0.3">
      <c r="A63" s="37">
        <v>44022</v>
      </c>
      <c r="B63" s="28">
        <v>95.92</v>
      </c>
      <c r="C63" s="28">
        <v>245.07</v>
      </c>
      <c r="D63" s="28">
        <f t="shared" si="2"/>
        <v>931.61885930887274</v>
      </c>
      <c r="E63" s="28">
        <f t="shared" si="0"/>
        <v>2.1005229347649674</v>
      </c>
      <c r="F63" s="28">
        <f t="shared" si="1"/>
        <v>-2.1005229347649674</v>
      </c>
      <c r="Q63" s="50"/>
    </row>
    <row r="64" spans="1:17" x14ac:dyDescent="0.3">
      <c r="A64" s="37">
        <v>44021</v>
      </c>
      <c r="B64" s="28">
        <v>95.682500000000005</v>
      </c>
      <c r="C64" s="28">
        <v>244.5</v>
      </c>
      <c r="D64" s="28">
        <f t="shared" si="2"/>
        <v>929.51833637410778</v>
      </c>
      <c r="E64" s="28">
        <f t="shared" si="0"/>
        <v>3.5897843674094929</v>
      </c>
      <c r="F64" s="28">
        <f t="shared" si="1"/>
        <v>-3.5897843674094929</v>
      </c>
      <c r="Q64" s="50"/>
    </row>
    <row r="65" spans="1:17" x14ac:dyDescent="0.3">
      <c r="A65" s="37">
        <v>44020</v>
      </c>
      <c r="B65" s="28">
        <v>95.342500000000001</v>
      </c>
      <c r="C65" s="28">
        <v>243.58</v>
      </c>
      <c r="D65" s="28">
        <f t="shared" si="2"/>
        <v>925.92855200669828</v>
      </c>
      <c r="E65" s="28">
        <f t="shared" si="0"/>
        <v>5.2516920725436194</v>
      </c>
      <c r="F65" s="28">
        <f t="shared" si="1"/>
        <v>-5.2516920725436194</v>
      </c>
      <c r="Q65" s="50"/>
    </row>
    <row r="66" spans="1:17" x14ac:dyDescent="0.3">
      <c r="A66" s="37">
        <v>44019</v>
      </c>
      <c r="B66" s="28">
        <v>93.172499999999999</v>
      </c>
      <c r="C66" s="28">
        <v>240.86</v>
      </c>
      <c r="D66" s="28">
        <f t="shared" ref="D66:D129" si="3">B66*$I$1+C66*$I$2</f>
        <v>920.67685993415466</v>
      </c>
      <c r="E66" s="28">
        <f t="shared" ref="E66:E129" si="4">D66-D67</f>
        <v>4.5846765511143985</v>
      </c>
      <c r="F66" s="28">
        <f t="shared" ref="F66:F129" si="5">-E66</f>
        <v>-4.5846765511143985</v>
      </c>
      <c r="Q66" s="50"/>
    </row>
    <row r="67" spans="1:17" x14ac:dyDescent="0.3">
      <c r="A67" s="37">
        <v>44018</v>
      </c>
      <c r="B67" s="28">
        <v>93.462500000000006</v>
      </c>
      <c r="C67" s="28">
        <v>240.28</v>
      </c>
      <c r="D67" s="28">
        <f t="shared" si="3"/>
        <v>916.09218338304026</v>
      </c>
      <c r="E67" s="28">
        <f t="shared" si="4"/>
        <v>27.228613492737395</v>
      </c>
      <c r="F67" s="28">
        <f t="shared" si="5"/>
        <v>-27.228613492737395</v>
      </c>
      <c r="Q67" s="50"/>
    </row>
    <row r="68" spans="1:17" x14ac:dyDescent="0.3">
      <c r="A68" s="37">
        <v>44014</v>
      </c>
      <c r="B68" s="28">
        <v>91.027500000000003</v>
      </c>
      <c r="C68" s="28">
        <v>233.42</v>
      </c>
      <c r="D68" s="28">
        <f t="shared" si="3"/>
        <v>888.86356989030287</v>
      </c>
      <c r="E68" s="28">
        <f t="shared" si="4"/>
        <v>-23.140705926554801</v>
      </c>
      <c r="F68" s="28">
        <f t="shared" si="5"/>
        <v>23.140705926554801</v>
      </c>
      <c r="Q68" s="50"/>
    </row>
    <row r="69" spans="1:17" x14ac:dyDescent="0.3">
      <c r="A69" s="37">
        <v>44013</v>
      </c>
      <c r="B69" s="28">
        <v>91.027500000000003</v>
      </c>
      <c r="C69" s="28">
        <v>237.55</v>
      </c>
      <c r="D69" s="28">
        <f t="shared" si="3"/>
        <v>912.00427581685767</v>
      </c>
      <c r="E69" s="28">
        <f t="shared" si="4"/>
        <v>59.514272368674369</v>
      </c>
      <c r="F69" s="28">
        <f t="shared" si="5"/>
        <v>-59.514272368674369</v>
      </c>
      <c r="Q69" s="50"/>
    </row>
    <row r="70" spans="1:17" x14ac:dyDescent="0.3">
      <c r="A70" s="37">
        <v>44012</v>
      </c>
      <c r="B70" s="28">
        <v>91.2</v>
      </c>
      <c r="C70" s="28">
        <v>227.07</v>
      </c>
      <c r="D70" s="28">
        <f t="shared" si="3"/>
        <v>852.4900034481833</v>
      </c>
      <c r="E70" s="28">
        <f t="shared" si="4"/>
        <v>32.552459112154452</v>
      </c>
      <c r="F70" s="28">
        <f t="shared" si="5"/>
        <v>-32.552459112154452</v>
      </c>
      <c r="Q70" s="50"/>
    </row>
    <row r="71" spans="1:17" x14ac:dyDescent="0.3">
      <c r="A71" s="37">
        <v>44011</v>
      </c>
      <c r="B71" s="28">
        <v>90.444999999999993</v>
      </c>
      <c r="C71" s="28">
        <v>220.64</v>
      </c>
      <c r="D71" s="28">
        <f t="shared" si="3"/>
        <v>819.93754433602885</v>
      </c>
      <c r="E71" s="28">
        <f t="shared" si="4"/>
        <v>16.171260459984069</v>
      </c>
      <c r="F71" s="28">
        <f t="shared" si="5"/>
        <v>-16.171260459984069</v>
      </c>
      <c r="Q71" s="50"/>
    </row>
    <row r="72" spans="1:17" x14ac:dyDescent="0.3">
      <c r="A72" s="37">
        <v>44008</v>
      </c>
      <c r="B72" s="28">
        <v>88.407499999999999</v>
      </c>
      <c r="C72" s="28">
        <v>216.08</v>
      </c>
      <c r="D72" s="28">
        <f t="shared" si="3"/>
        <v>803.76628387604478</v>
      </c>
      <c r="E72" s="28">
        <f t="shared" si="4"/>
        <v>-96.920177433729691</v>
      </c>
      <c r="F72" s="28">
        <f t="shared" si="5"/>
        <v>96.920177433729691</v>
      </c>
      <c r="Q72" s="50"/>
    </row>
    <row r="73" spans="1:17" x14ac:dyDescent="0.3">
      <c r="A73" s="37">
        <v>44007</v>
      </c>
      <c r="B73" s="28">
        <v>91.21</v>
      </c>
      <c r="C73" s="28">
        <v>235.68</v>
      </c>
      <c r="D73" s="28">
        <f t="shared" si="3"/>
        <v>900.68646130977447</v>
      </c>
      <c r="E73" s="28">
        <f t="shared" si="4"/>
        <v>3.8004305704231456</v>
      </c>
      <c r="F73" s="28">
        <f t="shared" si="5"/>
        <v>-3.8004305704231456</v>
      </c>
      <c r="Q73" s="50"/>
    </row>
    <row r="74" spans="1:17" x14ac:dyDescent="0.3">
      <c r="A74" s="37">
        <v>44006</v>
      </c>
      <c r="B74" s="28">
        <v>90.015000000000001</v>
      </c>
      <c r="C74" s="28">
        <v>234.02</v>
      </c>
      <c r="D74" s="28">
        <f t="shared" si="3"/>
        <v>896.88603073935133</v>
      </c>
      <c r="E74" s="28">
        <f t="shared" si="4"/>
        <v>-38.611812561762008</v>
      </c>
      <c r="F74" s="28">
        <f t="shared" si="5"/>
        <v>38.611812561762008</v>
      </c>
      <c r="Q74" s="50"/>
    </row>
    <row r="75" spans="1:17" x14ac:dyDescent="0.3">
      <c r="A75" s="37">
        <v>44005</v>
      </c>
      <c r="B75" s="28">
        <v>91.632499999999993</v>
      </c>
      <c r="C75" s="28">
        <v>242.24</v>
      </c>
      <c r="D75" s="28">
        <f t="shared" si="3"/>
        <v>935.49784330111333</v>
      </c>
      <c r="E75" s="28">
        <f t="shared" si="4"/>
        <v>8.1063995275649177</v>
      </c>
      <c r="F75" s="28">
        <f t="shared" si="5"/>
        <v>-8.1063995275649177</v>
      </c>
      <c r="Q75" s="50"/>
    </row>
    <row r="76" spans="1:17" x14ac:dyDescent="0.3">
      <c r="A76" s="37">
        <v>44004</v>
      </c>
      <c r="B76" s="28">
        <v>89.717500000000001</v>
      </c>
      <c r="C76" s="28">
        <v>239.22</v>
      </c>
      <c r="D76" s="28">
        <f t="shared" si="3"/>
        <v>927.39144377354842</v>
      </c>
      <c r="E76" s="28">
        <f t="shared" si="4"/>
        <v>-8.1202145904542249</v>
      </c>
      <c r="F76" s="28">
        <f t="shared" si="5"/>
        <v>8.1202145904542249</v>
      </c>
      <c r="Q76" s="50"/>
    </row>
    <row r="77" spans="1:17" x14ac:dyDescent="0.3">
      <c r="A77" s="37">
        <v>44001</v>
      </c>
      <c r="B77" s="28">
        <v>87.43</v>
      </c>
      <c r="C77" s="28">
        <v>238.79</v>
      </c>
      <c r="D77" s="28">
        <f t="shared" si="3"/>
        <v>935.51165836400264</v>
      </c>
      <c r="E77" s="28">
        <f t="shared" si="4"/>
        <v>18.281813951277286</v>
      </c>
      <c r="F77" s="28">
        <f t="shared" si="5"/>
        <v>-18.281813951277286</v>
      </c>
      <c r="Q77" s="50"/>
    </row>
    <row r="78" spans="1:17" x14ac:dyDescent="0.3">
      <c r="A78" s="37">
        <v>44000</v>
      </c>
      <c r="B78" s="28">
        <v>87.932500000000005</v>
      </c>
      <c r="C78" s="28">
        <v>235.94</v>
      </c>
      <c r="D78" s="28">
        <f t="shared" si="3"/>
        <v>917.22984441272536</v>
      </c>
      <c r="E78" s="28">
        <f t="shared" si="4"/>
        <v>2.1361536858252066</v>
      </c>
      <c r="F78" s="28">
        <f t="shared" si="5"/>
        <v>-2.1361536858252066</v>
      </c>
      <c r="Q78" s="50"/>
    </row>
    <row r="79" spans="1:17" x14ac:dyDescent="0.3">
      <c r="A79" s="37">
        <v>43999</v>
      </c>
      <c r="B79" s="28">
        <v>87.897499999999994</v>
      </c>
      <c r="C79" s="28">
        <v>235.53</v>
      </c>
      <c r="D79" s="28">
        <f t="shared" si="3"/>
        <v>915.09369072690015</v>
      </c>
      <c r="E79" s="28">
        <f t="shared" si="4"/>
        <v>-0.10849230876124238</v>
      </c>
      <c r="F79" s="28">
        <f t="shared" si="5"/>
        <v>0.10849230876124238</v>
      </c>
      <c r="Q79" s="50"/>
    </row>
    <row r="80" spans="1:17" x14ac:dyDescent="0.3">
      <c r="A80" s="37">
        <v>43998</v>
      </c>
      <c r="B80" s="28">
        <v>88.02</v>
      </c>
      <c r="C80" s="28">
        <v>235.65</v>
      </c>
      <c r="D80" s="28">
        <f t="shared" si="3"/>
        <v>915.20218303566139</v>
      </c>
      <c r="E80" s="28">
        <f t="shared" si="4"/>
        <v>7.1891996248309624</v>
      </c>
      <c r="F80" s="28">
        <f t="shared" si="5"/>
        <v>-7.1891996248309624</v>
      </c>
      <c r="Q80" s="50"/>
    </row>
    <row r="81" spans="1:17" x14ac:dyDescent="0.3">
      <c r="A81" s="37">
        <v>43997</v>
      </c>
      <c r="B81" s="28">
        <v>85.747500000000002</v>
      </c>
      <c r="C81" s="28">
        <v>232.5</v>
      </c>
      <c r="D81" s="28">
        <f t="shared" si="3"/>
        <v>908.01298341083043</v>
      </c>
      <c r="E81" s="28">
        <f t="shared" si="4"/>
        <v>17.142337233420903</v>
      </c>
      <c r="F81" s="28">
        <f t="shared" si="5"/>
        <v>-17.142337233420903</v>
      </c>
      <c r="Q81" s="50"/>
    </row>
    <row r="82" spans="1:17" x14ac:dyDescent="0.3">
      <c r="A82" s="37">
        <v>43994</v>
      </c>
      <c r="B82" s="28">
        <v>84.7</v>
      </c>
      <c r="C82" s="28">
        <v>228.58</v>
      </c>
      <c r="D82" s="28">
        <f t="shared" si="3"/>
        <v>890.87064617740953</v>
      </c>
      <c r="E82" s="28">
        <f t="shared" si="4"/>
        <v>19.915536997203503</v>
      </c>
      <c r="F82" s="28">
        <f t="shared" si="5"/>
        <v>-19.915536997203503</v>
      </c>
      <c r="Q82" s="50"/>
    </row>
    <row r="83" spans="1:17" x14ac:dyDescent="0.3">
      <c r="A83" s="37">
        <v>43993</v>
      </c>
      <c r="B83" s="28">
        <v>83.974999999999994</v>
      </c>
      <c r="C83" s="28">
        <v>224.43</v>
      </c>
      <c r="D83" s="28">
        <f t="shared" si="3"/>
        <v>870.95510918020602</v>
      </c>
      <c r="E83" s="28">
        <f t="shared" si="4"/>
        <v>-49.423811936480547</v>
      </c>
      <c r="F83" s="28">
        <f t="shared" si="5"/>
        <v>49.423811936480547</v>
      </c>
      <c r="Q83" s="50"/>
    </row>
    <row r="84" spans="1:17" x14ac:dyDescent="0.3">
      <c r="A84" s="37">
        <v>43992</v>
      </c>
      <c r="B84" s="28">
        <v>88.21</v>
      </c>
      <c r="C84" s="28">
        <v>236.73</v>
      </c>
      <c r="D84" s="28">
        <f t="shared" si="3"/>
        <v>920.37892111668657</v>
      </c>
      <c r="E84" s="28">
        <f t="shared" si="4"/>
        <v>-21.054275147704175</v>
      </c>
      <c r="F84" s="28">
        <f t="shared" si="5"/>
        <v>21.054275147704175</v>
      </c>
      <c r="Q84" s="50"/>
    </row>
    <row r="85" spans="1:17" x14ac:dyDescent="0.3">
      <c r="A85" s="37">
        <v>43991</v>
      </c>
      <c r="B85" s="28">
        <v>85.997500000000002</v>
      </c>
      <c r="C85" s="28">
        <v>238.67</v>
      </c>
      <c r="D85" s="28">
        <f t="shared" si="3"/>
        <v>941.43319626439074</v>
      </c>
      <c r="E85" s="28">
        <f t="shared" si="4"/>
        <v>28.616767248038286</v>
      </c>
      <c r="F85" s="28">
        <f t="shared" si="5"/>
        <v>-28.616767248038286</v>
      </c>
      <c r="Q85" s="50"/>
    </row>
    <row r="86" spans="1:17" x14ac:dyDescent="0.3">
      <c r="A86" s="37">
        <v>43990</v>
      </c>
      <c r="B86" s="28">
        <v>83.364999999999995</v>
      </c>
      <c r="C86" s="28">
        <v>231.4</v>
      </c>
      <c r="D86" s="28">
        <f t="shared" si="3"/>
        <v>912.81642901635246</v>
      </c>
      <c r="E86" s="28">
        <f t="shared" si="4"/>
        <v>1.2744307093744283</v>
      </c>
      <c r="F86" s="28">
        <f t="shared" si="5"/>
        <v>-1.2744307093744283</v>
      </c>
      <c r="Q86" s="50"/>
    </row>
    <row r="87" spans="1:17" x14ac:dyDescent="0.3">
      <c r="A87" s="37">
        <v>43987</v>
      </c>
      <c r="B87" s="28">
        <v>82.875</v>
      </c>
      <c r="C87" s="28">
        <v>230.77</v>
      </c>
      <c r="D87" s="28">
        <f t="shared" si="3"/>
        <v>911.54199830697803</v>
      </c>
      <c r="E87" s="28">
        <f t="shared" si="4"/>
        <v>14.537722142741814</v>
      </c>
      <c r="F87" s="28">
        <f t="shared" si="5"/>
        <v>-14.537722142741814</v>
      </c>
      <c r="Q87" s="50"/>
    </row>
    <row r="88" spans="1:17" x14ac:dyDescent="0.3">
      <c r="A88" s="37">
        <v>43986</v>
      </c>
      <c r="B88" s="28">
        <v>80.58</v>
      </c>
      <c r="C88" s="28">
        <v>226.29</v>
      </c>
      <c r="D88" s="28">
        <f t="shared" si="3"/>
        <v>897.00427616423622</v>
      </c>
      <c r="E88" s="28">
        <f t="shared" si="4"/>
        <v>-18.4617524908424</v>
      </c>
      <c r="F88" s="28">
        <f t="shared" si="5"/>
        <v>18.4617524908424</v>
      </c>
      <c r="Q88" s="50"/>
    </row>
    <row r="89" spans="1:17" x14ac:dyDescent="0.3">
      <c r="A89" s="37">
        <v>43985</v>
      </c>
      <c r="B89" s="28">
        <v>81.28</v>
      </c>
      <c r="C89" s="28">
        <v>230.16</v>
      </c>
      <c r="D89" s="28">
        <f t="shared" si="3"/>
        <v>915.46602865507862</v>
      </c>
      <c r="E89" s="28">
        <f t="shared" si="4"/>
        <v>-16.392244869079377</v>
      </c>
      <c r="F89" s="28">
        <f t="shared" si="5"/>
        <v>16.392244869079377</v>
      </c>
      <c r="Q89" s="50"/>
    </row>
    <row r="90" spans="1:17" x14ac:dyDescent="0.3">
      <c r="A90" s="37">
        <v>43984</v>
      </c>
      <c r="B90" s="28">
        <v>80.834999999999994</v>
      </c>
      <c r="C90" s="28">
        <v>232.72</v>
      </c>
      <c r="D90" s="28">
        <f t="shared" si="3"/>
        <v>931.85827352415799</v>
      </c>
      <c r="E90" s="28">
        <f t="shared" si="4"/>
        <v>2.8238459667962843</v>
      </c>
      <c r="F90" s="28">
        <f t="shared" si="5"/>
        <v>-2.8238459667962843</v>
      </c>
      <c r="Q90" s="50"/>
    </row>
    <row r="91" spans="1:17" x14ac:dyDescent="0.3">
      <c r="A91" s="37">
        <v>43983</v>
      </c>
      <c r="B91" s="28">
        <v>80.462500000000006</v>
      </c>
      <c r="C91" s="28">
        <v>231.91</v>
      </c>
      <c r="D91" s="28">
        <f t="shared" si="3"/>
        <v>929.03442755736171</v>
      </c>
      <c r="E91" s="28">
        <f t="shared" si="4"/>
        <v>33.713474425156278</v>
      </c>
      <c r="F91" s="28">
        <f t="shared" si="5"/>
        <v>-33.713474425156278</v>
      </c>
      <c r="Q91" s="50"/>
    </row>
    <row r="92" spans="1:17" x14ac:dyDescent="0.3">
      <c r="A92" s="37">
        <v>43980</v>
      </c>
      <c r="B92" s="28">
        <v>79.484999999999999</v>
      </c>
      <c r="C92" s="28">
        <v>225.09</v>
      </c>
      <c r="D92" s="28">
        <f t="shared" si="3"/>
        <v>895.32095313220543</v>
      </c>
      <c r="E92" s="28">
        <f t="shared" si="4"/>
        <v>-1.7163998749435905</v>
      </c>
      <c r="F92" s="28">
        <f t="shared" si="5"/>
        <v>1.7163998749435905</v>
      </c>
      <c r="Q92" s="50"/>
    </row>
    <row r="93" spans="1:17" x14ac:dyDescent="0.3">
      <c r="A93" s="37">
        <v>43979</v>
      </c>
      <c r="B93" s="28">
        <v>79.5625</v>
      </c>
      <c r="C93" s="28">
        <v>225.46</v>
      </c>
      <c r="D93" s="28">
        <f t="shared" si="3"/>
        <v>897.03735300714902</v>
      </c>
      <c r="E93" s="28">
        <f t="shared" si="4"/>
        <v>-20.780429180908186</v>
      </c>
      <c r="F93" s="28">
        <f t="shared" si="5"/>
        <v>20.780429180908186</v>
      </c>
      <c r="Q93" s="50"/>
    </row>
    <row r="94" spans="1:17" x14ac:dyDescent="0.3">
      <c r="A94" s="37">
        <v>43978</v>
      </c>
      <c r="B94" s="28">
        <v>79.527500000000003</v>
      </c>
      <c r="C94" s="28">
        <v>229.14</v>
      </c>
      <c r="D94" s="28">
        <f t="shared" si="3"/>
        <v>917.81778218805721</v>
      </c>
      <c r="E94" s="28">
        <f t="shared" si="4"/>
        <v>-18.733475467292692</v>
      </c>
      <c r="F94" s="28">
        <f t="shared" si="5"/>
        <v>18.733475467292692</v>
      </c>
      <c r="Q94" s="50"/>
    </row>
    <row r="95" spans="1:17" x14ac:dyDescent="0.3">
      <c r="A95" s="37">
        <v>43977</v>
      </c>
      <c r="B95" s="28">
        <v>79.182500000000005</v>
      </c>
      <c r="C95" s="28">
        <v>232.2</v>
      </c>
      <c r="D95" s="28">
        <f t="shared" si="3"/>
        <v>936.5512576553499</v>
      </c>
      <c r="E95" s="28">
        <f t="shared" si="4"/>
        <v>-12.698675995308577</v>
      </c>
      <c r="F95" s="28">
        <f t="shared" si="5"/>
        <v>12.698675995308577</v>
      </c>
      <c r="Q95" s="50"/>
    </row>
    <row r="96" spans="1:17" x14ac:dyDescent="0.3">
      <c r="A96" s="37">
        <v>43973</v>
      </c>
      <c r="B96" s="28">
        <v>79.722499999999997</v>
      </c>
      <c r="C96" s="28">
        <v>234.91</v>
      </c>
      <c r="D96" s="28">
        <f t="shared" si="3"/>
        <v>949.24993365065848</v>
      </c>
      <c r="E96" s="28">
        <f t="shared" si="4"/>
        <v>17.375260251556938</v>
      </c>
      <c r="F96" s="28">
        <f t="shared" si="5"/>
        <v>-17.375260251556938</v>
      </c>
      <c r="Q96" s="50"/>
    </row>
    <row r="97" spans="1:17" x14ac:dyDescent="0.3">
      <c r="A97" s="37">
        <v>43972</v>
      </c>
      <c r="B97" s="28">
        <v>79.212500000000006</v>
      </c>
      <c r="C97" s="28">
        <v>231.39</v>
      </c>
      <c r="D97" s="28">
        <f t="shared" si="3"/>
        <v>931.87467339910154</v>
      </c>
      <c r="E97" s="28">
        <f t="shared" si="4"/>
        <v>10.695199138500811</v>
      </c>
      <c r="F97" s="28">
        <f t="shared" si="5"/>
        <v>-10.695199138500811</v>
      </c>
      <c r="Q97" s="50"/>
    </row>
    <row r="98" spans="1:17" x14ac:dyDescent="0.3">
      <c r="A98" s="37">
        <v>43971</v>
      </c>
      <c r="B98" s="28">
        <v>79.807500000000005</v>
      </c>
      <c r="C98" s="28">
        <v>229.97</v>
      </c>
      <c r="D98" s="28">
        <f t="shared" si="3"/>
        <v>921.17947426060073</v>
      </c>
      <c r="E98" s="28">
        <f t="shared" si="4"/>
        <v>66.336087362087483</v>
      </c>
      <c r="F98" s="28">
        <f t="shared" si="5"/>
        <v>-66.336087362087483</v>
      </c>
      <c r="Q98" s="50"/>
    </row>
    <row r="99" spans="1:17" x14ac:dyDescent="0.3">
      <c r="A99" s="37">
        <v>43970</v>
      </c>
      <c r="B99" s="28">
        <v>78.284999999999997</v>
      </c>
      <c r="C99" s="28">
        <v>216.88</v>
      </c>
      <c r="D99" s="28">
        <f t="shared" si="3"/>
        <v>854.84338689851324</v>
      </c>
      <c r="E99" s="28">
        <f t="shared" si="4"/>
        <v>22.769752073987775</v>
      </c>
      <c r="F99" s="28">
        <f t="shared" si="5"/>
        <v>-22.769752073987775</v>
      </c>
      <c r="Q99" s="50"/>
    </row>
    <row r="100" spans="1:17" x14ac:dyDescent="0.3">
      <c r="A100" s="37">
        <v>43969</v>
      </c>
      <c r="B100" s="28">
        <v>78.739999999999995</v>
      </c>
      <c r="C100" s="28">
        <v>213.19</v>
      </c>
      <c r="D100" s="28">
        <f t="shared" si="3"/>
        <v>832.07363482452547</v>
      </c>
      <c r="E100" s="28">
        <f t="shared" si="4"/>
        <v>4.6000305565282815</v>
      </c>
      <c r="F100" s="28">
        <f t="shared" si="5"/>
        <v>-4.6000305565282815</v>
      </c>
      <c r="Q100" s="50"/>
    </row>
    <row r="101" spans="1:17" x14ac:dyDescent="0.3">
      <c r="A101" s="37">
        <v>43966</v>
      </c>
      <c r="B101" s="28">
        <v>76.927499999999995</v>
      </c>
      <c r="C101" s="28">
        <v>210.88</v>
      </c>
      <c r="D101" s="28">
        <f t="shared" si="3"/>
        <v>827.47360426799719</v>
      </c>
      <c r="E101" s="28">
        <f t="shared" si="4"/>
        <v>24.910428833529522</v>
      </c>
      <c r="F101" s="28">
        <f t="shared" si="5"/>
        <v>-24.910428833529522</v>
      </c>
      <c r="Q101" s="50"/>
    </row>
    <row r="102" spans="1:17" x14ac:dyDescent="0.3">
      <c r="A102" s="37">
        <v>43965</v>
      </c>
      <c r="B102" s="28">
        <v>77.385000000000005</v>
      </c>
      <c r="C102" s="28">
        <v>206.81</v>
      </c>
      <c r="D102" s="28">
        <f t="shared" si="3"/>
        <v>802.56317543446767</v>
      </c>
      <c r="E102" s="28">
        <f t="shared" si="4"/>
        <v>7.4063071632231186</v>
      </c>
      <c r="F102" s="28">
        <f t="shared" si="5"/>
        <v>-7.4063071632231186</v>
      </c>
      <c r="Q102" s="50"/>
    </row>
    <row r="103" spans="1:17" x14ac:dyDescent="0.3">
      <c r="A103" s="37">
        <v>43964</v>
      </c>
      <c r="B103" s="28">
        <v>76.912499999999994</v>
      </c>
      <c r="C103" s="28">
        <v>205.1</v>
      </c>
      <c r="D103" s="28">
        <f t="shared" si="3"/>
        <v>795.15686827124455</v>
      </c>
      <c r="E103" s="28">
        <f t="shared" si="4"/>
        <v>-23.688490571867305</v>
      </c>
      <c r="F103" s="28">
        <f t="shared" si="5"/>
        <v>23.688490571867305</v>
      </c>
      <c r="Q103" s="50"/>
    </row>
    <row r="104" spans="1:17" x14ac:dyDescent="0.3">
      <c r="A104" s="37">
        <v>43963</v>
      </c>
      <c r="B104" s="28">
        <v>77.852500000000006</v>
      </c>
      <c r="C104" s="28">
        <v>210.1</v>
      </c>
      <c r="D104" s="28">
        <f t="shared" si="3"/>
        <v>818.84535884311185</v>
      </c>
      <c r="E104" s="28">
        <f t="shared" si="4"/>
        <v>-13.114706760264085</v>
      </c>
      <c r="F104" s="28">
        <f t="shared" si="5"/>
        <v>13.114706760264085</v>
      </c>
      <c r="Q104" s="50"/>
    </row>
    <row r="105" spans="1:17" x14ac:dyDescent="0.3">
      <c r="A105" s="37">
        <v>43962</v>
      </c>
      <c r="B105" s="28">
        <v>78.752499999999998</v>
      </c>
      <c r="C105" s="28">
        <v>213.18</v>
      </c>
      <c r="D105" s="28">
        <f t="shared" si="3"/>
        <v>831.96006560337594</v>
      </c>
      <c r="E105" s="28">
        <f t="shared" si="4"/>
        <v>-0.96566014090751651</v>
      </c>
      <c r="F105" s="28">
        <f t="shared" si="5"/>
        <v>0.96566014090751651</v>
      </c>
      <c r="Q105" s="50"/>
    </row>
    <row r="106" spans="1:17" x14ac:dyDescent="0.3">
      <c r="A106" s="37">
        <v>43959</v>
      </c>
      <c r="B106" s="28">
        <v>77.532399999999996</v>
      </c>
      <c r="C106" s="28">
        <v>212.35</v>
      </c>
      <c r="D106" s="28">
        <f t="shared" si="3"/>
        <v>832.92572574428345</v>
      </c>
      <c r="E106" s="28">
        <f t="shared" si="4"/>
        <v>-1.2456010138339479</v>
      </c>
      <c r="F106" s="28">
        <f t="shared" si="5"/>
        <v>1.2456010138339479</v>
      </c>
      <c r="Q106" s="50"/>
    </row>
    <row r="107" spans="1:17" x14ac:dyDescent="0.3">
      <c r="A107" s="37">
        <v>43958</v>
      </c>
      <c r="B107" s="28">
        <v>75.935000000000002</v>
      </c>
      <c r="C107" s="28">
        <v>211.26</v>
      </c>
      <c r="D107" s="28">
        <f t="shared" si="3"/>
        <v>834.1713267581174</v>
      </c>
      <c r="E107" s="28">
        <f t="shared" si="4"/>
        <v>12.053691447261826</v>
      </c>
      <c r="F107" s="28">
        <f t="shared" si="5"/>
        <v>-12.053691447261826</v>
      </c>
      <c r="Q107" s="50"/>
    </row>
    <row r="108" spans="1:17" x14ac:dyDescent="0.3">
      <c r="A108" s="37">
        <v>43957</v>
      </c>
      <c r="B108" s="28">
        <v>75.157499999999999</v>
      </c>
      <c r="C108" s="28">
        <v>208.47</v>
      </c>
      <c r="D108" s="28">
        <f t="shared" si="3"/>
        <v>822.11763531085558</v>
      </c>
      <c r="E108" s="28">
        <f t="shared" si="4"/>
        <v>4.3114458834252218</v>
      </c>
      <c r="F108" s="28">
        <f t="shared" si="5"/>
        <v>-4.3114458834252218</v>
      </c>
      <c r="Q108" s="50"/>
    </row>
    <row r="109" spans="1:17" x14ac:dyDescent="0.3">
      <c r="A109" s="37">
        <v>43956</v>
      </c>
      <c r="B109" s="28">
        <v>74.39</v>
      </c>
      <c r="C109" s="28">
        <v>207.07</v>
      </c>
      <c r="D109" s="28">
        <f t="shared" si="3"/>
        <v>817.80618942743035</v>
      </c>
      <c r="E109" s="28">
        <f t="shared" si="4"/>
        <v>5.0781843118290908</v>
      </c>
      <c r="F109" s="28">
        <f t="shared" si="5"/>
        <v>-5.0781843118290908</v>
      </c>
      <c r="Q109" s="50"/>
    </row>
    <row r="110" spans="1:17" x14ac:dyDescent="0.3">
      <c r="A110" s="37">
        <v>43955</v>
      </c>
      <c r="B110" s="28">
        <v>73.290000000000006</v>
      </c>
      <c r="C110" s="28">
        <v>205.26</v>
      </c>
      <c r="D110" s="28">
        <f t="shared" si="3"/>
        <v>812.72800511560126</v>
      </c>
      <c r="E110" s="28">
        <f t="shared" si="4"/>
        <v>12.046553004962789</v>
      </c>
      <c r="F110" s="28">
        <f t="shared" si="5"/>
        <v>-12.046553004962789</v>
      </c>
      <c r="Q110" s="50"/>
    </row>
    <row r="111" spans="1:17" x14ac:dyDescent="0.3">
      <c r="A111" s="37">
        <v>43952</v>
      </c>
      <c r="B111" s="28">
        <v>72.267499999999998</v>
      </c>
      <c r="C111" s="28">
        <v>202.27</v>
      </c>
      <c r="D111" s="28">
        <f t="shared" si="3"/>
        <v>800.68145211063847</v>
      </c>
      <c r="E111" s="28">
        <f t="shared" si="4"/>
        <v>-8.2283686931339162</v>
      </c>
      <c r="F111" s="28">
        <f t="shared" si="5"/>
        <v>8.2283686931339162</v>
      </c>
      <c r="Q111" s="50"/>
    </row>
    <row r="112" spans="1:17" x14ac:dyDescent="0.3">
      <c r="A112" s="37">
        <v>43951</v>
      </c>
      <c r="B112" s="28">
        <v>73.45</v>
      </c>
      <c r="C112" s="28">
        <v>204.71</v>
      </c>
      <c r="D112" s="28">
        <f t="shared" si="3"/>
        <v>808.90982080377239</v>
      </c>
      <c r="E112" s="28">
        <f t="shared" si="4"/>
        <v>51.959196151043443</v>
      </c>
      <c r="F112" s="28">
        <f t="shared" si="5"/>
        <v>-51.959196151043443</v>
      </c>
      <c r="Q112" s="50"/>
    </row>
    <row r="113" spans="1:17" x14ac:dyDescent="0.3">
      <c r="A113" s="37">
        <v>43950</v>
      </c>
      <c r="B113" s="28">
        <v>71.932500000000005</v>
      </c>
      <c r="C113" s="28">
        <v>194.19</v>
      </c>
      <c r="D113" s="28">
        <f t="shared" si="3"/>
        <v>756.95062465272895</v>
      </c>
      <c r="E113" s="28">
        <f t="shared" si="4"/>
        <v>52.673165386088158</v>
      </c>
      <c r="F113" s="28">
        <f t="shared" si="5"/>
        <v>-52.673165386088158</v>
      </c>
      <c r="Q113" s="50"/>
    </row>
    <row r="114" spans="1:17" x14ac:dyDescent="0.3">
      <c r="A114" s="37">
        <v>43949</v>
      </c>
      <c r="B114" s="28">
        <v>69.644999999999996</v>
      </c>
      <c r="C114" s="28">
        <v>182.91</v>
      </c>
      <c r="D114" s="28">
        <f t="shared" si="3"/>
        <v>704.27745926664079</v>
      </c>
      <c r="E114" s="28">
        <f t="shared" si="4"/>
        <v>-20.436090835875348</v>
      </c>
      <c r="F114" s="28">
        <f t="shared" si="5"/>
        <v>20.436090835875348</v>
      </c>
      <c r="Q114" s="50"/>
    </row>
    <row r="115" spans="1:17" x14ac:dyDescent="0.3">
      <c r="A115" s="37">
        <v>43948</v>
      </c>
      <c r="B115" s="28">
        <v>70.792500000000004</v>
      </c>
      <c r="C115" s="28">
        <v>187.5</v>
      </c>
      <c r="D115" s="28">
        <f t="shared" si="3"/>
        <v>724.71355010251614</v>
      </c>
      <c r="E115" s="28">
        <f t="shared" si="4"/>
        <v>-14.630060418298399</v>
      </c>
      <c r="F115" s="28">
        <f t="shared" si="5"/>
        <v>14.630060418298399</v>
      </c>
      <c r="Q115" s="50"/>
    </row>
    <row r="116" spans="1:17" x14ac:dyDescent="0.3">
      <c r="A116" s="37">
        <v>43945</v>
      </c>
      <c r="B116" s="28">
        <v>70.742500000000007</v>
      </c>
      <c r="C116" s="28">
        <v>190.07</v>
      </c>
      <c r="D116" s="28">
        <f t="shared" si="3"/>
        <v>739.34361052081454</v>
      </c>
      <c r="E116" s="28">
        <f t="shared" si="4"/>
        <v>18.54209104430231</v>
      </c>
      <c r="F116" s="28">
        <f t="shared" si="5"/>
        <v>-18.54209104430231</v>
      </c>
      <c r="Q116" s="50"/>
    </row>
    <row r="117" spans="1:17" x14ac:dyDescent="0.3">
      <c r="A117" s="37">
        <v>43944</v>
      </c>
      <c r="B117" s="28">
        <v>68.757499999999993</v>
      </c>
      <c r="C117" s="28">
        <v>185.13</v>
      </c>
      <c r="D117" s="28">
        <f t="shared" si="3"/>
        <v>720.80151947651223</v>
      </c>
      <c r="E117" s="28">
        <f t="shared" si="4"/>
        <v>17.200090974826821</v>
      </c>
      <c r="F117" s="28">
        <f t="shared" si="5"/>
        <v>-17.200090974826821</v>
      </c>
      <c r="Q117" s="50"/>
    </row>
    <row r="118" spans="1:17" x14ac:dyDescent="0.3">
      <c r="A118" s="37">
        <v>43943</v>
      </c>
      <c r="B118" s="28">
        <v>69.025000000000006</v>
      </c>
      <c r="C118" s="28">
        <v>182.28</v>
      </c>
      <c r="D118" s="28">
        <f t="shared" si="3"/>
        <v>703.6014285016854</v>
      </c>
      <c r="E118" s="28">
        <f t="shared" si="4"/>
        <v>55.427872841109206</v>
      </c>
      <c r="F118" s="28">
        <f t="shared" si="5"/>
        <v>-55.427872841109206</v>
      </c>
      <c r="Q118" s="50"/>
    </row>
    <row r="119" spans="1:17" x14ac:dyDescent="0.3">
      <c r="A119" s="37">
        <v>43942</v>
      </c>
      <c r="B119" s="28">
        <v>67.092500000000001</v>
      </c>
      <c r="C119" s="28">
        <v>170.8</v>
      </c>
      <c r="D119" s="28">
        <f t="shared" si="3"/>
        <v>648.1735556605762</v>
      </c>
      <c r="E119" s="28">
        <f t="shared" si="4"/>
        <v>-31.836305426329204</v>
      </c>
      <c r="F119" s="28">
        <f t="shared" si="5"/>
        <v>31.836305426329204</v>
      </c>
      <c r="Q119" s="50"/>
    </row>
    <row r="120" spans="1:17" x14ac:dyDescent="0.3">
      <c r="A120" s="37">
        <v>43941</v>
      </c>
      <c r="B120" s="28">
        <v>69.232500000000002</v>
      </c>
      <c r="C120" s="28">
        <v>178.24</v>
      </c>
      <c r="D120" s="28">
        <f t="shared" si="3"/>
        <v>680.0098610869054</v>
      </c>
      <c r="E120" s="28">
        <f t="shared" si="4"/>
        <v>1.1519382616620533</v>
      </c>
      <c r="F120" s="28">
        <f t="shared" si="5"/>
        <v>-1.1519382616620533</v>
      </c>
      <c r="Q120" s="50"/>
    </row>
    <row r="121" spans="1:17" x14ac:dyDescent="0.3">
      <c r="A121" s="37">
        <v>43938</v>
      </c>
      <c r="B121" s="28">
        <v>70.7</v>
      </c>
      <c r="C121" s="28">
        <v>179.24</v>
      </c>
      <c r="D121" s="28">
        <f t="shared" si="3"/>
        <v>678.85792282524335</v>
      </c>
      <c r="E121" s="28">
        <f t="shared" si="4"/>
        <v>21.229690613552748</v>
      </c>
      <c r="F121" s="28">
        <f t="shared" si="5"/>
        <v>-21.229690613552748</v>
      </c>
      <c r="Q121" s="50"/>
    </row>
    <row r="122" spans="1:17" x14ac:dyDescent="0.3">
      <c r="A122" s="37">
        <v>43937</v>
      </c>
      <c r="B122" s="28">
        <v>71.672499999999999</v>
      </c>
      <c r="C122" s="28">
        <v>176.25</v>
      </c>
      <c r="D122" s="28">
        <f t="shared" si="3"/>
        <v>657.6282322116906</v>
      </c>
      <c r="E122" s="28">
        <f t="shared" si="4"/>
        <v>-6.6349532967608411</v>
      </c>
      <c r="F122" s="28">
        <f t="shared" si="5"/>
        <v>6.6349532967608411</v>
      </c>
      <c r="Q122" s="50"/>
    </row>
    <row r="123" spans="1:17" x14ac:dyDescent="0.3">
      <c r="A123" s="37">
        <v>43936</v>
      </c>
      <c r="B123" s="28">
        <v>71.107500000000002</v>
      </c>
      <c r="C123" s="28">
        <v>176.97</v>
      </c>
      <c r="D123" s="28">
        <f t="shared" si="3"/>
        <v>664.26318550845144</v>
      </c>
      <c r="E123" s="28">
        <f t="shared" si="4"/>
        <v>-3.7086766900658859</v>
      </c>
      <c r="F123" s="28">
        <f t="shared" si="5"/>
        <v>3.7086766900658859</v>
      </c>
      <c r="Q123" s="50"/>
    </row>
    <row r="124" spans="1:17" x14ac:dyDescent="0.3">
      <c r="A124" s="37">
        <v>43935</v>
      </c>
      <c r="B124" s="28">
        <v>71.762500000000003</v>
      </c>
      <c r="C124" s="28">
        <v>178.17</v>
      </c>
      <c r="D124" s="28">
        <f t="shared" si="3"/>
        <v>667.97186219851733</v>
      </c>
      <c r="E124" s="28">
        <f t="shared" si="4"/>
        <v>3.0577846453124948</v>
      </c>
      <c r="F124" s="28">
        <f t="shared" si="5"/>
        <v>-3.0577846453124948</v>
      </c>
      <c r="Q124" s="50"/>
    </row>
    <row r="125" spans="1:17" x14ac:dyDescent="0.3">
      <c r="A125" s="37">
        <v>43934</v>
      </c>
      <c r="B125" s="28">
        <v>68.3125</v>
      </c>
      <c r="C125" s="28">
        <v>174.79</v>
      </c>
      <c r="D125" s="28">
        <f t="shared" si="3"/>
        <v>664.91407755320483</v>
      </c>
      <c r="E125" s="28">
        <f t="shared" si="4"/>
        <v>-8.2942761898405024</v>
      </c>
      <c r="F125" s="28">
        <f t="shared" si="5"/>
        <v>8.2942761898405024</v>
      </c>
      <c r="Q125" s="50"/>
    </row>
    <row r="126" spans="1:17" x14ac:dyDescent="0.3">
      <c r="A126" s="37">
        <v>43930</v>
      </c>
      <c r="B126" s="28">
        <v>66.997500000000002</v>
      </c>
      <c r="C126" s="28">
        <v>175.19</v>
      </c>
      <c r="D126" s="28">
        <f t="shared" si="3"/>
        <v>673.20835374304534</v>
      </c>
      <c r="E126" s="28">
        <f t="shared" si="4"/>
        <v>2.8893228930794521</v>
      </c>
      <c r="F126" s="28">
        <f t="shared" si="5"/>
        <v>-2.8893228930794521</v>
      </c>
      <c r="Q126" s="50"/>
    </row>
    <row r="127" spans="1:17" x14ac:dyDescent="0.3">
      <c r="A127" s="37">
        <v>43929</v>
      </c>
      <c r="B127" s="28">
        <v>66.517499999999998</v>
      </c>
      <c r="C127" s="28">
        <v>174.28</v>
      </c>
      <c r="D127" s="28">
        <f t="shared" si="3"/>
        <v>670.31903084996588</v>
      </c>
      <c r="E127" s="28">
        <f t="shared" si="4"/>
        <v>22.895659918073193</v>
      </c>
      <c r="F127" s="28">
        <f t="shared" si="5"/>
        <v>-22.895659918073193</v>
      </c>
      <c r="Q127" s="50"/>
    </row>
    <row r="128" spans="1:17" x14ac:dyDescent="0.3">
      <c r="A128" s="37">
        <v>43928</v>
      </c>
      <c r="B128" s="28">
        <v>64.857500000000002</v>
      </c>
      <c r="C128" s="28">
        <v>168.83</v>
      </c>
      <c r="D128" s="28">
        <f t="shared" si="3"/>
        <v>647.42337093189269</v>
      </c>
      <c r="E128" s="28">
        <f t="shared" si="4"/>
        <v>21.87642904195684</v>
      </c>
      <c r="F128" s="28">
        <f t="shared" si="5"/>
        <v>-21.87642904195684</v>
      </c>
      <c r="Q128" s="50"/>
    </row>
    <row r="129" spans="1:17" x14ac:dyDescent="0.3">
      <c r="A129" s="37">
        <v>43927</v>
      </c>
      <c r="B129" s="28">
        <v>65.617500000000007</v>
      </c>
      <c r="C129" s="28">
        <v>165.55</v>
      </c>
      <c r="D129" s="28">
        <f t="shared" si="3"/>
        <v>625.54694188993585</v>
      </c>
      <c r="E129" s="28">
        <f t="shared" si="4"/>
        <v>39.47178200523399</v>
      </c>
      <c r="F129" s="28">
        <f t="shared" si="5"/>
        <v>-39.47178200523399</v>
      </c>
      <c r="Q129" s="50"/>
    </row>
    <row r="130" spans="1:17" x14ac:dyDescent="0.3">
      <c r="A130" s="37">
        <v>43924</v>
      </c>
      <c r="B130" s="28">
        <v>60.352499999999999</v>
      </c>
      <c r="C130" s="28">
        <v>154.18</v>
      </c>
      <c r="D130" s="28">
        <f t="shared" ref="D130:D193" si="6">B130*$I$1+C130*$I$2</f>
        <v>586.07515988470186</v>
      </c>
      <c r="E130" s="28">
        <f t="shared" ref="E130:E193" si="7">D130-D131</f>
        <v>-18.417629431020828</v>
      </c>
      <c r="F130" s="28">
        <f t="shared" ref="F130:F193" si="8">-E130</f>
        <v>18.417629431020828</v>
      </c>
      <c r="Q130" s="50"/>
    </row>
    <row r="131" spans="1:17" x14ac:dyDescent="0.3">
      <c r="A131" s="37">
        <v>43923</v>
      </c>
      <c r="B131" s="28">
        <v>61.232500000000002</v>
      </c>
      <c r="C131" s="28">
        <v>158.19</v>
      </c>
      <c r="D131" s="28">
        <f t="shared" si="6"/>
        <v>604.49278931572269</v>
      </c>
      <c r="E131" s="28">
        <f t="shared" si="7"/>
        <v>-12.526429736714135</v>
      </c>
      <c r="F131" s="28">
        <f t="shared" si="8"/>
        <v>12.526429736714135</v>
      </c>
      <c r="Q131" s="50"/>
    </row>
    <row r="132" spans="1:17" x14ac:dyDescent="0.3">
      <c r="A132" s="37">
        <v>43922</v>
      </c>
      <c r="B132" s="28">
        <v>60.227499999999999</v>
      </c>
      <c r="C132" s="28">
        <v>159.6</v>
      </c>
      <c r="D132" s="28">
        <f t="shared" si="6"/>
        <v>617.01921905243682</v>
      </c>
      <c r="E132" s="28">
        <f t="shared" si="7"/>
        <v>-24.944859890283055</v>
      </c>
      <c r="F132" s="28">
        <f t="shared" si="8"/>
        <v>24.944859890283055</v>
      </c>
      <c r="Q132" s="50"/>
    </row>
    <row r="133" spans="1:17" x14ac:dyDescent="0.3">
      <c r="A133" s="37">
        <v>43921</v>
      </c>
      <c r="B133" s="28">
        <v>63.572499999999998</v>
      </c>
      <c r="C133" s="28">
        <v>166.8</v>
      </c>
      <c r="D133" s="28">
        <f t="shared" si="6"/>
        <v>641.96407894271988</v>
      </c>
      <c r="E133" s="28">
        <f t="shared" si="7"/>
        <v>5.3610149656233261</v>
      </c>
      <c r="F133" s="28">
        <f t="shared" si="8"/>
        <v>-5.3610149656233261</v>
      </c>
      <c r="Q133" s="50"/>
    </row>
    <row r="134" spans="1:17" x14ac:dyDescent="0.3">
      <c r="A134" s="37">
        <v>43920</v>
      </c>
      <c r="B134" s="28">
        <v>63.702500000000001</v>
      </c>
      <c r="C134" s="28">
        <v>165.95</v>
      </c>
      <c r="D134" s="28">
        <f t="shared" si="6"/>
        <v>636.60306397709655</v>
      </c>
      <c r="E134" s="28">
        <f t="shared" si="7"/>
        <v>43.188242993233871</v>
      </c>
      <c r="F134" s="28">
        <f t="shared" si="8"/>
        <v>-43.188242993233871</v>
      </c>
      <c r="Q134" s="50"/>
    </row>
    <row r="135" spans="1:17" x14ac:dyDescent="0.3">
      <c r="A135" s="37">
        <v>43917</v>
      </c>
      <c r="B135" s="28">
        <v>61.935000000000002</v>
      </c>
      <c r="C135" s="28">
        <v>156.79</v>
      </c>
      <c r="D135" s="28">
        <f t="shared" si="6"/>
        <v>593.41482098386268</v>
      </c>
      <c r="E135" s="28">
        <f t="shared" si="7"/>
        <v>-24.386921420193744</v>
      </c>
      <c r="F135" s="28">
        <f t="shared" si="8"/>
        <v>24.386921420193744</v>
      </c>
      <c r="Q135" s="50"/>
    </row>
    <row r="136" spans="1:17" x14ac:dyDescent="0.3">
      <c r="A136" s="37">
        <v>43916</v>
      </c>
      <c r="B136" s="28">
        <v>64.61</v>
      </c>
      <c r="C136" s="28">
        <v>163.34</v>
      </c>
      <c r="D136" s="28">
        <f t="shared" si="6"/>
        <v>617.80174240405643</v>
      </c>
      <c r="E136" s="28">
        <f t="shared" si="7"/>
        <v>25.081998332581975</v>
      </c>
      <c r="F136" s="28">
        <f t="shared" si="8"/>
        <v>-25.081998332581975</v>
      </c>
      <c r="Q136" s="50"/>
    </row>
    <row r="137" spans="1:17" x14ac:dyDescent="0.3">
      <c r="A137" s="37">
        <v>43915</v>
      </c>
      <c r="B137" s="28">
        <v>61.38</v>
      </c>
      <c r="C137" s="28">
        <v>156.21</v>
      </c>
      <c r="D137" s="28">
        <f t="shared" si="6"/>
        <v>592.71974407147445</v>
      </c>
      <c r="E137" s="28">
        <f t="shared" si="7"/>
        <v>-25.161628875214774</v>
      </c>
      <c r="F137" s="28">
        <f t="shared" si="8"/>
        <v>25.161628875214774</v>
      </c>
      <c r="Q137" s="50"/>
    </row>
    <row r="138" spans="1:17" x14ac:dyDescent="0.3">
      <c r="A138" s="37">
        <v>43914</v>
      </c>
      <c r="B138" s="28">
        <v>61.72</v>
      </c>
      <c r="C138" s="28">
        <v>160.97999999999999</v>
      </c>
      <c r="D138" s="28">
        <f t="shared" si="6"/>
        <v>617.88137294668923</v>
      </c>
      <c r="E138" s="28">
        <f t="shared" si="7"/>
        <v>46.263812283859124</v>
      </c>
      <c r="F138" s="28">
        <f t="shared" si="8"/>
        <v>-46.263812283859124</v>
      </c>
      <c r="Q138" s="50"/>
    </row>
    <row r="139" spans="1:17" x14ac:dyDescent="0.3">
      <c r="A139" s="37">
        <v>43913</v>
      </c>
      <c r="B139" s="28">
        <v>56.092500000000001</v>
      </c>
      <c r="C139" s="28">
        <v>148.1</v>
      </c>
      <c r="D139" s="28">
        <f t="shared" si="6"/>
        <v>571.6175606628301</v>
      </c>
      <c r="E139" s="28">
        <f t="shared" si="7"/>
        <v>-3.5287690544075758</v>
      </c>
      <c r="F139" s="28">
        <f t="shared" si="8"/>
        <v>3.5287690544075758</v>
      </c>
      <c r="Q139" s="50"/>
    </row>
    <row r="140" spans="1:17" x14ac:dyDescent="0.3">
      <c r="A140" s="37">
        <v>43910</v>
      </c>
      <c r="B140" s="28">
        <v>57.31</v>
      </c>
      <c r="C140" s="28">
        <v>149.72999999999999</v>
      </c>
      <c r="D140" s="28">
        <f t="shared" si="6"/>
        <v>575.14632971723768</v>
      </c>
      <c r="E140" s="28">
        <f t="shared" si="7"/>
        <v>-1.1675078996661341</v>
      </c>
      <c r="F140" s="28">
        <f t="shared" si="8"/>
        <v>1.1675078996661341</v>
      </c>
      <c r="Q140" s="50"/>
    </row>
    <row r="141" spans="1:17" x14ac:dyDescent="0.3">
      <c r="A141" s="37">
        <v>43909</v>
      </c>
      <c r="B141" s="28">
        <v>61.195</v>
      </c>
      <c r="C141" s="28">
        <v>153.13</v>
      </c>
      <c r="D141" s="28">
        <f t="shared" si="6"/>
        <v>576.31383761690381</v>
      </c>
      <c r="E141" s="28">
        <f t="shared" si="7"/>
        <v>36.745935621583385</v>
      </c>
      <c r="F141" s="28">
        <f t="shared" si="8"/>
        <v>-36.745935621583385</v>
      </c>
      <c r="Q141" s="50"/>
    </row>
    <row r="142" spans="1:17" x14ac:dyDescent="0.3">
      <c r="A142" s="37">
        <v>43908</v>
      </c>
      <c r="B142" s="28">
        <v>61.667499999999997</v>
      </c>
      <c r="C142" s="28">
        <v>146.96</v>
      </c>
      <c r="D142" s="28">
        <f t="shared" si="6"/>
        <v>539.56790199532043</v>
      </c>
      <c r="E142" s="28">
        <f t="shared" si="7"/>
        <v>-6.6603073021744876</v>
      </c>
      <c r="F142" s="28">
        <f t="shared" si="8"/>
        <v>6.6603073021744876</v>
      </c>
      <c r="Q142" s="50"/>
    </row>
    <row r="143" spans="1:17" x14ac:dyDescent="0.3">
      <c r="A143" s="37">
        <v>43907</v>
      </c>
      <c r="B143" s="28">
        <v>63.215000000000003</v>
      </c>
      <c r="C143" s="28">
        <v>149.41999999999999</v>
      </c>
      <c r="D143" s="28">
        <f t="shared" si="6"/>
        <v>546.22820929749491</v>
      </c>
      <c r="E143" s="28">
        <f t="shared" si="7"/>
        <v>6.8507996804115692</v>
      </c>
      <c r="F143" s="28">
        <f t="shared" si="8"/>
        <v>-6.8507996804115692</v>
      </c>
      <c r="Q143" s="50"/>
    </row>
    <row r="144" spans="1:17" x14ac:dyDescent="0.3">
      <c r="A144" s="37">
        <v>43906</v>
      </c>
      <c r="B144" s="28">
        <v>60.552500000000002</v>
      </c>
      <c r="C144" s="28">
        <v>146.01</v>
      </c>
      <c r="D144" s="28">
        <f t="shared" si="6"/>
        <v>539.37740961708334</v>
      </c>
      <c r="E144" s="28">
        <f t="shared" si="7"/>
        <v>-94.835162676533855</v>
      </c>
      <c r="F144" s="28">
        <f t="shared" si="8"/>
        <v>94.835162676533855</v>
      </c>
      <c r="Q144" s="50"/>
    </row>
    <row r="145" spans="1:17" x14ac:dyDescent="0.3">
      <c r="A145" s="37">
        <v>43903</v>
      </c>
      <c r="B145" s="28">
        <v>69.492500000000007</v>
      </c>
      <c r="C145" s="28">
        <v>170.28</v>
      </c>
      <c r="D145" s="28">
        <f t="shared" si="6"/>
        <v>634.2125722936172</v>
      </c>
      <c r="E145" s="28">
        <f t="shared" si="7"/>
        <v>54.360765650095914</v>
      </c>
      <c r="F145" s="28">
        <f t="shared" si="8"/>
        <v>-54.360765650095914</v>
      </c>
      <c r="Q145" s="50"/>
    </row>
    <row r="146" spans="1:17" x14ac:dyDescent="0.3">
      <c r="A146" s="37">
        <v>43902</v>
      </c>
      <c r="B146" s="28">
        <v>62.057499999999997</v>
      </c>
      <c r="C146" s="28">
        <v>154.47</v>
      </c>
      <c r="D146" s="28">
        <f t="shared" si="6"/>
        <v>579.85180664352129</v>
      </c>
      <c r="E146" s="28">
        <f t="shared" si="7"/>
        <v>-57.059596164938739</v>
      </c>
      <c r="F146" s="28">
        <f t="shared" si="8"/>
        <v>57.059596164938739</v>
      </c>
      <c r="Q146" s="50"/>
    </row>
    <row r="147" spans="1:17" x14ac:dyDescent="0.3">
      <c r="A147" s="37">
        <v>43901</v>
      </c>
      <c r="B147" s="28">
        <v>68.857500000000002</v>
      </c>
      <c r="C147" s="28">
        <v>170.24</v>
      </c>
      <c r="D147" s="28">
        <f t="shared" si="6"/>
        <v>636.91140280846002</v>
      </c>
      <c r="E147" s="28">
        <f t="shared" si="7"/>
        <v>-33.1403361218089</v>
      </c>
      <c r="F147" s="28">
        <f t="shared" si="8"/>
        <v>33.1403361218089</v>
      </c>
      <c r="Q147" s="50"/>
    </row>
    <row r="148" spans="1:17" x14ac:dyDescent="0.3">
      <c r="A148" s="37">
        <v>43900</v>
      </c>
      <c r="B148" s="28">
        <v>71.334999999999994</v>
      </c>
      <c r="C148" s="28">
        <v>178.19</v>
      </c>
      <c r="D148" s="28">
        <f t="shared" si="6"/>
        <v>670.05173893026893</v>
      </c>
      <c r="E148" s="28">
        <f t="shared" si="7"/>
        <v>26.630030333693753</v>
      </c>
      <c r="F148" s="28">
        <f t="shared" si="8"/>
        <v>-26.630030333693753</v>
      </c>
      <c r="Q148" s="50"/>
    </row>
    <row r="149" spans="1:17" x14ac:dyDescent="0.3">
      <c r="A149" s="37">
        <v>43899</v>
      </c>
      <c r="B149" s="28">
        <v>66.542400000000001</v>
      </c>
      <c r="C149" s="28">
        <v>169.5</v>
      </c>
      <c r="D149" s="28">
        <f t="shared" si="6"/>
        <v>643.42170859657517</v>
      </c>
      <c r="E149" s="28">
        <f t="shared" si="7"/>
        <v>-38.6326141036119</v>
      </c>
      <c r="F149" s="28">
        <f t="shared" si="8"/>
        <v>38.6326141036119</v>
      </c>
      <c r="Q149" s="50"/>
    </row>
    <row r="150" spans="1:17" x14ac:dyDescent="0.3">
      <c r="A150" s="37">
        <v>43896</v>
      </c>
      <c r="B150" s="28">
        <v>72.257499999999993</v>
      </c>
      <c r="C150" s="28">
        <v>181.09</v>
      </c>
      <c r="D150" s="28">
        <f t="shared" si="6"/>
        <v>682.05432270018707</v>
      </c>
      <c r="E150" s="28">
        <f t="shared" si="7"/>
        <v>-18.384060209871336</v>
      </c>
      <c r="F150" s="28">
        <f t="shared" si="8"/>
        <v>18.384060209871336</v>
      </c>
      <c r="Q150" s="50"/>
    </row>
    <row r="151" spans="1:17" x14ac:dyDescent="0.3">
      <c r="A151" s="37">
        <v>43895</v>
      </c>
      <c r="B151" s="28">
        <v>73.23</v>
      </c>
      <c r="C151" s="28">
        <v>185.17</v>
      </c>
      <c r="D151" s="28">
        <f t="shared" si="6"/>
        <v>700.43838291005841</v>
      </c>
      <c r="E151" s="28">
        <f t="shared" si="7"/>
        <v>-25.623721309032362</v>
      </c>
      <c r="F151" s="28">
        <f t="shared" si="8"/>
        <v>25.623721309032362</v>
      </c>
      <c r="Q151" s="50"/>
    </row>
    <row r="152" spans="1:17" x14ac:dyDescent="0.3">
      <c r="A152" s="37">
        <v>43894</v>
      </c>
      <c r="B152" s="28">
        <v>75.685000000000002</v>
      </c>
      <c r="C152" s="28">
        <v>191.76</v>
      </c>
      <c r="D152" s="28">
        <f t="shared" si="6"/>
        <v>726.06210421909077</v>
      </c>
      <c r="E152" s="28">
        <f t="shared" si="7"/>
        <v>17.446737386267387</v>
      </c>
      <c r="F152" s="28">
        <f t="shared" si="8"/>
        <v>-17.446737386267387</v>
      </c>
      <c r="Q152" s="50"/>
    </row>
    <row r="153" spans="1:17" x14ac:dyDescent="0.3">
      <c r="A153" s="37">
        <v>43893</v>
      </c>
      <c r="B153" s="28">
        <v>72.33</v>
      </c>
      <c r="C153" s="28">
        <v>185.89</v>
      </c>
      <c r="D153" s="28">
        <f t="shared" si="6"/>
        <v>708.61536683282338</v>
      </c>
      <c r="E153" s="28">
        <f t="shared" si="7"/>
        <v>-48.191658042228028</v>
      </c>
      <c r="F153" s="28">
        <f t="shared" si="8"/>
        <v>48.191658042228028</v>
      </c>
      <c r="Q153" s="50"/>
    </row>
    <row r="154" spans="1:17" x14ac:dyDescent="0.3">
      <c r="A154" s="37">
        <v>43892</v>
      </c>
      <c r="B154" s="28">
        <v>74.702500000000001</v>
      </c>
      <c r="C154" s="28">
        <v>196.44</v>
      </c>
      <c r="D154" s="28">
        <f t="shared" si="6"/>
        <v>756.80702487505141</v>
      </c>
      <c r="E154" s="28">
        <f t="shared" si="7"/>
        <v>-7.0428605155645982</v>
      </c>
      <c r="F154" s="28">
        <f t="shared" si="8"/>
        <v>7.0428605155645982</v>
      </c>
      <c r="Q154" s="50"/>
    </row>
    <row r="155" spans="1:17" x14ac:dyDescent="0.3">
      <c r="A155" s="37">
        <v>43889</v>
      </c>
      <c r="B155" s="28">
        <v>68.34</v>
      </c>
      <c r="C155" s="28">
        <v>192.47</v>
      </c>
      <c r="D155" s="28">
        <f t="shared" si="6"/>
        <v>763.84988539061601</v>
      </c>
      <c r="E155" s="28">
        <f t="shared" si="7"/>
        <v>15.424491127673491</v>
      </c>
      <c r="F155" s="28">
        <f t="shared" si="8"/>
        <v>-15.424491127673491</v>
      </c>
      <c r="Q155" s="50"/>
    </row>
    <row r="156" spans="1:17" x14ac:dyDescent="0.3">
      <c r="A156" s="37">
        <v>43888</v>
      </c>
      <c r="B156" s="28">
        <v>68.38</v>
      </c>
      <c r="C156" s="28">
        <v>189.75</v>
      </c>
      <c r="D156" s="28">
        <f t="shared" si="6"/>
        <v>748.42539426294252</v>
      </c>
      <c r="E156" s="28">
        <f t="shared" si="7"/>
        <v>-19.729166859486213</v>
      </c>
      <c r="F156" s="28">
        <f t="shared" si="8"/>
        <v>19.729166859486213</v>
      </c>
      <c r="Q156" s="50"/>
    </row>
    <row r="157" spans="1:17" x14ac:dyDescent="0.3">
      <c r="A157" s="37">
        <v>43887</v>
      </c>
      <c r="B157" s="28">
        <v>73.162400000000005</v>
      </c>
      <c r="C157" s="28">
        <v>197.2</v>
      </c>
      <c r="D157" s="28">
        <f t="shared" si="6"/>
        <v>768.15456112242873</v>
      </c>
      <c r="E157" s="28">
        <f t="shared" si="7"/>
        <v>-2.8492316954184389</v>
      </c>
      <c r="F157" s="28">
        <f t="shared" si="8"/>
        <v>2.8492316954184389</v>
      </c>
      <c r="Q157" s="50"/>
    </row>
    <row r="158" spans="1:17" x14ac:dyDescent="0.3">
      <c r="A158" s="37">
        <v>43886</v>
      </c>
      <c r="B158" s="28">
        <v>72.02</v>
      </c>
      <c r="C158" s="28">
        <v>196.77</v>
      </c>
      <c r="D158" s="28">
        <f t="shared" si="6"/>
        <v>771.00379281784717</v>
      </c>
      <c r="E158" s="28">
        <f t="shared" si="7"/>
        <v>-10.509384006135406</v>
      </c>
      <c r="F158" s="28">
        <f t="shared" si="8"/>
        <v>10.509384006135406</v>
      </c>
      <c r="Q158" s="50"/>
    </row>
    <row r="159" spans="1:17" x14ac:dyDescent="0.3">
      <c r="A159" s="37">
        <v>43885</v>
      </c>
      <c r="B159" s="28">
        <v>74.545000000000002</v>
      </c>
      <c r="C159" s="28">
        <v>200.72</v>
      </c>
      <c r="D159" s="28">
        <f t="shared" si="6"/>
        <v>781.51317682398258</v>
      </c>
      <c r="E159" s="28">
        <f t="shared" si="7"/>
        <v>-35.893166775603277</v>
      </c>
      <c r="F159" s="28">
        <f t="shared" si="8"/>
        <v>35.893166775603277</v>
      </c>
      <c r="Q159" s="50"/>
    </row>
    <row r="160" spans="1:17" x14ac:dyDescent="0.3">
      <c r="A160" s="37">
        <v>43882</v>
      </c>
      <c r="B160" s="28">
        <v>78.262500000000003</v>
      </c>
      <c r="C160" s="28">
        <v>210.18</v>
      </c>
      <c r="D160" s="28">
        <f t="shared" si="6"/>
        <v>817.40634359958585</v>
      </c>
      <c r="E160" s="28">
        <f t="shared" si="7"/>
        <v>-16.310460432193963</v>
      </c>
      <c r="F160" s="28">
        <f t="shared" si="8"/>
        <v>16.310460432193963</v>
      </c>
      <c r="Q160" s="50"/>
    </row>
    <row r="161" spans="1:17" x14ac:dyDescent="0.3">
      <c r="A161" s="37">
        <v>43881</v>
      </c>
      <c r="B161" s="28">
        <v>80.075000000000003</v>
      </c>
      <c r="C161" s="28">
        <v>214.58</v>
      </c>
      <c r="D161" s="28">
        <f t="shared" si="6"/>
        <v>833.71680403177982</v>
      </c>
      <c r="E161" s="28">
        <f t="shared" si="7"/>
        <v>-12.484399110710342</v>
      </c>
      <c r="F161" s="28">
        <f t="shared" si="8"/>
        <v>12.484399110710342</v>
      </c>
      <c r="Q161" s="50"/>
    </row>
    <row r="162" spans="1:17" x14ac:dyDescent="0.3">
      <c r="A162" s="37">
        <v>43880</v>
      </c>
      <c r="B162" s="28">
        <v>80.905000000000001</v>
      </c>
      <c r="C162" s="28">
        <v>217.49</v>
      </c>
      <c r="D162" s="28">
        <f t="shared" si="6"/>
        <v>846.20120314249016</v>
      </c>
      <c r="E162" s="28">
        <f t="shared" si="7"/>
        <v>-7.053507065957092</v>
      </c>
      <c r="F162" s="28">
        <f t="shared" si="8"/>
        <v>7.053507065957092</v>
      </c>
      <c r="Q162" s="50"/>
    </row>
    <row r="163" spans="1:17" x14ac:dyDescent="0.3">
      <c r="A163" s="37">
        <v>43879</v>
      </c>
      <c r="B163" s="28">
        <v>79.75</v>
      </c>
      <c r="C163" s="28">
        <v>217.8</v>
      </c>
      <c r="D163" s="28">
        <f t="shared" si="6"/>
        <v>853.25471020844725</v>
      </c>
      <c r="E163" s="28">
        <f t="shared" si="7"/>
        <v>27.130213200939124</v>
      </c>
      <c r="F163" s="28">
        <f t="shared" si="8"/>
        <v>-27.130213200939124</v>
      </c>
      <c r="Q163" s="50"/>
    </row>
    <row r="164" spans="1:17" x14ac:dyDescent="0.3">
      <c r="A164" s="37">
        <v>43875</v>
      </c>
      <c r="B164" s="28">
        <v>81.237499999999997</v>
      </c>
      <c r="C164" s="28">
        <v>214.18</v>
      </c>
      <c r="D164" s="28">
        <f t="shared" si="6"/>
        <v>826.12449700750813</v>
      </c>
      <c r="E164" s="28">
        <f t="shared" si="7"/>
        <v>5.7351380254447122</v>
      </c>
      <c r="F164" s="28">
        <f t="shared" si="8"/>
        <v>-5.7351380254447122</v>
      </c>
      <c r="Q164" s="50"/>
    </row>
    <row r="165" spans="1:17" x14ac:dyDescent="0.3">
      <c r="A165" s="37">
        <v>43874</v>
      </c>
      <c r="B165" s="28">
        <v>81.217500000000001</v>
      </c>
      <c r="C165" s="28">
        <v>213.14</v>
      </c>
      <c r="D165" s="28">
        <f t="shared" si="6"/>
        <v>820.38935898206341</v>
      </c>
      <c r="E165" s="28">
        <f t="shared" si="7"/>
        <v>16.016614118018879</v>
      </c>
      <c r="F165" s="28">
        <f t="shared" si="8"/>
        <v>-16.016614118018879</v>
      </c>
      <c r="Q165" s="50"/>
    </row>
    <row r="166" spans="1:17" x14ac:dyDescent="0.3">
      <c r="A166" s="37">
        <v>43873</v>
      </c>
      <c r="B166" s="28">
        <v>81.8</v>
      </c>
      <c r="C166" s="28">
        <v>210.76</v>
      </c>
      <c r="D166" s="28">
        <f t="shared" si="6"/>
        <v>804.37274486404453</v>
      </c>
      <c r="E166" s="28">
        <f t="shared" si="7"/>
        <v>11.268645438780368</v>
      </c>
      <c r="F166" s="28">
        <f t="shared" si="8"/>
        <v>-11.268645438780368</v>
      </c>
      <c r="Q166" s="50"/>
    </row>
    <row r="167" spans="1:17" x14ac:dyDescent="0.3">
      <c r="A167" s="37">
        <v>43872</v>
      </c>
      <c r="B167" s="28">
        <v>79.902500000000003</v>
      </c>
      <c r="C167" s="28">
        <v>207.19</v>
      </c>
      <c r="D167" s="28">
        <f t="shared" si="6"/>
        <v>793.10409942526417</v>
      </c>
      <c r="E167" s="28">
        <f t="shared" si="7"/>
        <v>-30.657566928449796</v>
      </c>
      <c r="F167" s="28">
        <f t="shared" si="8"/>
        <v>30.657566928449796</v>
      </c>
      <c r="Q167" s="50"/>
    </row>
    <row r="168" spans="1:17" x14ac:dyDescent="0.3">
      <c r="A168" s="37">
        <v>43871</v>
      </c>
      <c r="B168" s="28">
        <v>80.387500000000003</v>
      </c>
      <c r="C168" s="28">
        <v>213.06</v>
      </c>
      <c r="D168" s="28">
        <f t="shared" si="6"/>
        <v>823.76166635371396</v>
      </c>
      <c r="E168" s="28">
        <f t="shared" si="7"/>
        <v>2.3410767734367255</v>
      </c>
      <c r="F168" s="28">
        <f t="shared" si="8"/>
        <v>-2.3410767734367255</v>
      </c>
      <c r="Q168" s="50"/>
    </row>
    <row r="169" spans="1:17" x14ac:dyDescent="0.3">
      <c r="A169" s="37">
        <v>43868</v>
      </c>
      <c r="B169" s="28">
        <v>80.007499999999993</v>
      </c>
      <c r="C169" s="28">
        <v>212.33</v>
      </c>
      <c r="D169" s="28">
        <f t="shared" si="6"/>
        <v>821.42058958027724</v>
      </c>
      <c r="E169" s="28">
        <f t="shared" si="7"/>
        <v>14.25353727510651</v>
      </c>
      <c r="F169" s="28">
        <f t="shared" si="8"/>
        <v>-14.25353727510651</v>
      </c>
      <c r="Q169" s="50"/>
    </row>
    <row r="170" spans="1:17" x14ac:dyDescent="0.3">
      <c r="A170" s="37">
        <v>43867</v>
      </c>
      <c r="B170" s="28">
        <v>81.302499999999995</v>
      </c>
      <c r="C170" s="28">
        <v>210.85</v>
      </c>
      <c r="D170" s="28">
        <f t="shared" si="6"/>
        <v>807.16705230517073</v>
      </c>
      <c r="E170" s="28">
        <f t="shared" si="7"/>
        <v>-0.180615299106762</v>
      </c>
      <c r="F170" s="28">
        <f t="shared" si="8"/>
        <v>0.180615299106762</v>
      </c>
      <c r="Q170" s="50"/>
    </row>
    <row r="171" spans="1:17" x14ac:dyDescent="0.3">
      <c r="A171" s="37">
        <v>43866</v>
      </c>
      <c r="B171" s="28">
        <v>80.362499999999997</v>
      </c>
      <c r="C171" s="28">
        <v>210.11</v>
      </c>
      <c r="D171" s="28">
        <f t="shared" si="6"/>
        <v>807.34766760427749</v>
      </c>
      <c r="E171" s="28">
        <f t="shared" si="7"/>
        <v>-1.4231383033474003</v>
      </c>
      <c r="F171" s="28">
        <f t="shared" si="8"/>
        <v>1.4231383033474003</v>
      </c>
      <c r="Q171" s="50"/>
    </row>
    <row r="172" spans="1:17" x14ac:dyDescent="0.3">
      <c r="A172" s="37">
        <v>43865</v>
      </c>
      <c r="B172" s="28">
        <v>79.712500000000006</v>
      </c>
      <c r="C172" s="28">
        <v>209.83</v>
      </c>
      <c r="D172" s="28">
        <f t="shared" si="6"/>
        <v>808.77080590762489</v>
      </c>
      <c r="E172" s="28">
        <f t="shared" si="7"/>
        <v>19.875014062438368</v>
      </c>
      <c r="F172" s="28">
        <f t="shared" si="8"/>
        <v>-19.875014062438368</v>
      </c>
      <c r="Q172" s="50"/>
    </row>
    <row r="173" spans="1:17" x14ac:dyDescent="0.3">
      <c r="A173" s="37">
        <v>43864</v>
      </c>
      <c r="B173" s="28">
        <v>77.165000000000006</v>
      </c>
      <c r="C173" s="28">
        <v>204.19</v>
      </c>
      <c r="D173" s="28">
        <f t="shared" si="6"/>
        <v>788.89579184518652</v>
      </c>
      <c r="E173" s="28">
        <f t="shared" si="7"/>
        <v>13.753168165118041</v>
      </c>
      <c r="F173" s="28">
        <f t="shared" si="8"/>
        <v>-13.753168165118041</v>
      </c>
      <c r="Q173" s="50"/>
    </row>
    <row r="174" spans="1:17" x14ac:dyDescent="0.3">
      <c r="A174" s="37">
        <v>43861</v>
      </c>
      <c r="B174" s="28">
        <v>77.377499999999998</v>
      </c>
      <c r="C174" s="28">
        <v>201.91</v>
      </c>
      <c r="D174" s="28">
        <f t="shared" si="6"/>
        <v>775.14262368006848</v>
      </c>
      <c r="E174" s="28">
        <f t="shared" si="7"/>
        <v>-26.170398277001368</v>
      </c>
      <c r="F174" s="28">
        <f t="shared" si="8"/>
        <v>26.170398277001368</v>
      </c>
      <c r="Q174" s="50"/>
    </row>
    <row r="175" spans="1:17" x14ac:dyDescent="0.3">
      <c r="A175" s="37">
        <v>43860</v>
      </c>
      <c r="B175" s="28">
        <v>80.967500000000001</v>
      </c>
      <c r="C175" s="28">
        <v>209.53</v>
      </c>
      <c r="D175" s="28">
        <f t="shared" si="6"/>
        <v>801.31302195706985</v>
      </c>
      <c r="E175" s="28">
        <f t="shared" si="7"/>
        <v>-76.221286500588349</v>
      </c>
      <c r="F175" s="28">
        <f t="shared" si="8"/>
        <v>76.221286500588349</v>
      </c>
      <c r="Q175" s="50"/>
    </row>
    <row r="176" spans="1:17" x14ac:dyDescent="0.3">
      <c r="A176" s="37">
        <v>43859</v>
      </c>
      <c r="B176" s="28">
        <v>81.084999999999994</v>
      </c>
      <c r="C176" s="28">
        <v>223.23</v>
      </c>
      <c r="D176" s="28">
        <f t="shared" si="6"/>
        <v>877.5343084576582</v>
      </c>
      <c r="E176" s="28">
        <f t="shared" si="7"/>
        <v>22.828121461879164</v>
      </c>
      <c r="F176" s="28">
        <f t="shared" si="8"/>
        <v>-22.828121461879164</v>
      </c>
      <c r="Q176" s="50"/>
    </row>
    <row r="177" spans="1:17" x14ac:dyDescent="0.3">
      <c r="A177" s="37">
        <v>43858</v>
      </c>
      <c r="B177" s="28">
        <v>79.422499999999999</v>
      </c>
      <c r="C177" s="28">
        <v>217.79</v>
      </c>
      <c r="D177" s="28">
        <f t="shared" si="6"/>
        <v>854.70618699577903</v>
      </c>
      <c r="E177" s="28">
        <f t="shared" si="7"/>
        <v>6.3032612242170671</v>
      </c>
      <c r="F177" s="28">
        <f t="shared" si="8"/>
        <v>-6.3032612242170671</v>
      </c>
      <c r="Q177" s="50"/>
    </row>
    <row r="178" spans="1:17" x14ac:dyDescent="0.3">
      <c r="A178" s="37">
        <v>43857</v>
      </c>
      <c r="B178" s="28">
        <v>77.237499999999997</v>
      </c>
      <c r="C178" s="28">
        <v>214.87</v>
      </c>
      <c r="D178" s="28">
        <f t="shared" si="6"/>
        <v>848.40292577156197</v>
      </c>
      <c r="E178" s="28">
        <f t="shared" si="7"/>
        <v>-6.4302458417395201</v>
      </c>
      <c r="F178" s="28">
        <f t="shared" si="8"/>
        <v>6.4302458417395201</v>
      </c>
      <c r="Q178" s="50"/>
    </row>
    <row r="179" spans="1:17" x14ac:dyDescent="0.3">
      <c r="A179" s="37">
        <v>43854</v>
      </c>
      <c r="B179" s="28">
        <v>79.577500000000001</v>
      </c>
      <c r="C179" s="28">
        <v>217.94</v>
      </c>
      <c r="D179" s="28">
        <f t="shared" si="6"/>
        <v>854.83317161330149</v>
      </c>
      <c r="E179" s="28">
        <f t="shared" si="7"/>
        <v>-9.1388916278987153</v>
      </c>
      <c r="F179" s="28">
        <f t="shared" si="8"/>
        <v>9.1388916278987153</v>
      </c>
      <c r="Q179" s="50"/>
    </row>
    <row r="180" spans="1:17" x14ac:dyDescent="0.3">
      <c r="A180" s="37">
        <v>43853</v>
      </c>
      <c r="B180" s="28">
        <v>79.807500000000005</v>
      </c>
      <c r="C180" s="28">
        <v>219.76</v>
      </c>
      <c r="D180" s="28">
        <f t="shared" si="6"/>
        <v>863.9720632412002</v>
      </c>
      <c r="E180" s="28">
        <f t="shared" si="7"/>
        <v>-10.501476092574535</v>
      </c>
      <c r="F180" s="28">
        <f t="shared" si="8"/>
        <v>10.501476092574535</v>
      </c>
      <c r="Q180" s="50"/>
    </row>
    <row r="181" spans="1:17" x14ac:dyDescent="0.3">
      <c r="A181" s="37">
        <v>43852</v>
      </c>
      <c r="B181" s="28">
        <v>79.424999999999997</v>
      </c>
      <c r="C181" s="28">
        <v>221.32</v>
      </c>
      <c r="D181" s="28">
        <f t="shared" si="6"/>
        <v>874.47353933377474</v>
      </c>
      <c r="E181" s="28">
        <f t="shared" si="7"/>
        <v>-1.9727382894524226</v>
      </c>
      <c r="F181" s="28">
        <f t="shared" si="8"/>
        <v>1.9727382894524226</v>
      </c>
      <c r="Q181" s="50"/>
    </row>
    <row r="182" spans="1:17" x14ac:dyDescent="0.3">
      <c r="A182" s="37">
        <v>43851</v>
      </c>
      <c r="B182" s="28">
        <v>79.142499999999998</v>
      </c>
      <c r="C182" s="28">
        <v>221.44</v>
      </c>
      <c r="D182" s="28">
        <f t="shared" si="6"/>
        <v>876.44627762322716</v>
      </c>
      <c r="E182" s="28">
        <f t="shared" si="7"/>
        <v>-1.4364922392853714</v>
      </c>
      <c r="F182" s="28">
        <f t="shared" si="8"/>
        <v>1.4364922392853714</v>
      </c>
      <c r="Q182" s="50"/>
    </row>
    <row r="183" spans="1:17" x14ac:dyDescent="0.3">
      <c r="A183" s="37">
        <v>43847</v>
      </c>
      <c r="B183" s="28">
        <v>79.682500000000005</v>
      </c>
      <c r="C183" s="28">
        <v>222.14</v>
      </c>
      <c r="D183" s="28">
        <f t="shared" si="6"/>
        <v>877.88276986251253</v>
      </c>
      <c r="E183" s="28">
        <f t="shared" si="7"/>
        <v>-1.9430459390059696</v>
      </c>
      <c r="F183" s="28">
        <f t="shared" si="8"/>
        <v>1.9430459390059696</v>
      </c>
      <c r="Q183" s="50"/>
    </row>
    <row r="184" spans="1:17" x14ac:dyDescent="0.3">
      <c r="A184" s="37">
        <v>43846</v>
      </c>
      <c r="B184" s="28">
        <v>78.81</v>
      </c>
      <c r="C184" s="28">
        <v>221.77</v>
      </c>
      <c r="D184" s="28">
        <f t="shared" si="6"/>
        <v>879.8258158015185</v>
      </c>
      <c r="E184" s="28">
        <f t="shared" si="7"/>
        <v>-1.0140921559143408</v>
      </c>
      <c r="F184" s="28">
        <f t="shared" si="8"/>
        <v>1.0140921559143408</v>
      </c>
      <c r="Q184" s="50"/>
    </row>
    <row r="185" spans="1:17" x14ac:dyDescent="0.3">
      <c r="A185" s="37">
        <v>43845</v>
      </c>
      <c r="B185" s="28">
        <v>77.834999999999994</v>
      </c>
      <c r="C185" s="28">
        <v>221.15</v>
      </c>
      <c r="D185" s="28">
        <f t="shared" si="6"/>
        <v>880.83990795743284</v>
      </c>
      <c r="E185" s="28">
        <f t="shared" si="7"/>
        <v>13.252460501669702</v>
      </c>
      <c r="F185" s="28">
        <f t="shared" si="8"/>
        <v>-13.252460501669702</v>
      </c>
      <c r="Q185" s="50"/>
    </row>
    <row r="186" spans="1:17" x14ac:dyDescent="0.3">
      <c r="A186" s="37">
        <v>43844</v>
      </c>
      <c r="B186" s="28">
        <v>78.17</v>
      </c>
      <c r="C186" s="28">
        <v>219.06</v>
      </c>
      <c r="D186" s="28">
        <f t="shared" si="6"/>
        <v>867.58744745576314</v>
      </c>
      <c r="E186" s="28">
        <f t="shared" si="7"/>
        <v>-11.04347616205041</v>
      </c>
      <c r="F186" s="28">
        <f t="shared" si="8"/>
        <v>11.04347616205041</v>
      </c>
      <c r="Q186" s="50"/>
    </row>
    <row r="187" spans="1:17" x14ac:dyDescent="0.3">
      <c r="A187" s="37">
        <v>43843</v>
      </c>
      <c r="B187" s="28">
        <v>79.239999999999995</v>
      </c>
      <c r="C187" s="28">
        <v>221.91</v>
      </c>
      <c r="D187" s="28">
        <f t="shared" si="6"/>
        <v>878.63092361781355</v>
      </c>
      <c r="E187" s="28">
        <f t="shared" si="7"/>
        <v>13.942245216457877</v>
      </c>
      <c r="F187" s="28">
        <f t="shared" si="8"/>
        <v>-13.942245216457877</v>
      </c>
      <c r="Q187" s="50"/>
    </row>
    <row r="188" spans="1:17" x14ac:dyDescent="0.3">
      <c r="A188" s="37">
        <v>43840</v>
      </c>
      <c r="B188" s="28">
        <v>77.582499999999996</v>
      </c>
      <c r="C188" s="28">
        <v>218.06</v>
      </c>
      <c r="D188" s="28">
        <f t="shared" si="6"/>
        <v>864.68867840135567</v>
      </c>
      <c r="E188" s="28">
        <f t="shared" si="7"/>
        <v>-2.150276745646579</v>
      </c>
      <c r="F188" s="28">
        <f t="shared" si="8"/>
        <v>2.150276745646579</v>
      </c>
      <c r="Q188" s="50"/>
    </row>
    <row r="189" spans="1:17" x14ac:dyDescent="0.3">
      <c r="A189" s="37">
        <v>43839</v>
      </c>
      <c r="B189" s="28">
        <v>77.407499999999999</v>
      </c>
      <c r="C189" s="28">
        <v>218.3</v>
      </c>
      <c r="D189" s="28">
        <f t="shared" si="6"/>
        <v>866.83895514700225</v>
      </c>
      <c r="E189" s="28">
        <f t="shared" si="7"/>
        <v>9.8465224484350529</v>
      </c>
      <c r="F189" s="28">
        <f t="shared" si="8"/>
        <v>-9.8465224484350529</v>
      </c>
      <c r="Q189" s="50"/>
    </row>
    <row r="190" spans="1:17" x14ac:dyDescent="0.3">
      <c r="A190" s="37">
        <v>43838</v>
      </c>
      <c r="B190" s="28">
        <v>75.797499999999999</v>
      </c>
      <c r="C190" s="28">
        <v>215.22</v>
      </c>
      <c r="D190" s="28">
        <f t="shared" si="6"/>
        <v>856.9924326985672</v>
      </c>
      <c r="E190" s="28">
        <f t="shared" si="7"/>
        <v>6.5789534357122648</v>
      </c>
      <c r="F190" s="28">
        <f t="shared" si="8"/>
        <v>-6.5789534357122648</v>
      </c>
      <c r="Q190" s="50"/>
    </row>
    <row r="191" spans="1:17" x14ac:dyDescent="0.3">
      <c r="A191" s="37">
        <v>43837</v>
      </c>
      <c r="B191" s="28">
        <v>74.597499999999997</v>
      </c>
      <c r="C191" s="28">
        <v>213.06</v>
      </c>
      <c r="D191" s="28">
        <f t="shared" si="6"/>
        <v>850.41347926285493</v>
      </c>
      <c r="E191" s="28">
        <f t="shared" si="7"/>
        <v>4.1999996526213863</v>
      </c>
      <c r="F191" s="28">
        <f t="shared" si="8"/>
        <v>-4.1999996526213863</v>
      </c>
      <c r="Q191" s="50"/>
    </row>
    <row r="192" spans="1:17" x14ac:dyDescent="0.3">
      <c r="A192" s="37">
        <v>43836</v>
      </c>
      <c r="B192" s="28">
        <v>74.95</v>
      </c>
      <c r="C192" s="28">
        <v>212.6</v>
      </c>
      <c r="D192" s="28">
        <f t="shared" si="6"/>
        <v>846.21347961023355</v>
      </c>
      <c r="E192" s="28">
        <f t="shared" si="7"/>
        <v>19.292767803844185</v>
      </c>
      <c r="F192" s="28">
        <f t="shared" si="8"/>
        <v>-19.292767803844185</v>
      </c>
      <c r="Q192" s="50"/>
    </row>
    <row r="193" spans="1:17" x14ac:dyDescent="0.3">
      <c r="A193" s="37">
        <v>43833</v>
      </c>
      <c r="B193" s="28">
        <v>74.357500000000002</v>
      </c>
      <c r="C193" s="28">
        <v>208.67</v>
      </c>
      <c r="D193" s="28">
        <f t="shared" si="6"/>
        <v>826.92071180638936</v>
      </c>
      <c r="E193" s="28">
        <f t="shared" si="7"/>
        <v>-2.8591690683027764</v>
      </c>
      <c r="F193" s="28">
        <f t="shared" si="8"/>
        <v>2.8591690683027764</v>
      </c>
      <c r="Q193" s="50"/>
    </row>
    <row r="194" spans="1:17" x14ac:dyDescent="0.3">
      <c r="A194" s="37">
        <v>43832</v>
      </c>
      <c r="B194" s="28">
        <v>75.087500000000006</v>
      </c>
      <c r="C194" s="28">
        <v>209.78</v>
      </c>
      <c r="D194" s="28">
        <f t="shared" ref="D194:D257" si="9">B194*$I$1+C194*$I$2</f>
        <v>829.77988087469214</v>
      </c>
      <c r="E194" s="28">
        <f t="shared" ref="E194:E257" si="10">D194-D195</f>
        <v>17.671783394749013</v>
      </c>
      <c r="F194" s="28">
        <f t="shared" ref="F194:F257" si="11">-E194</f>
        <v>-17.671783394749013</v>
      </c>
      <c r="Q194" s="50"/>
    </row>
    <row r="195" spans="1:17" x14ac:dyDescent="0.3">
      <c r="A195" s="37">
        <v>43831</v>
      </c>
      <c r="B195" s="28">
        <v>73.412499999999994</v>
      </c>
      <c r="C195" s="28">
        <v>205.25</v>
      </c>
      <c r="D195" s="28">
        <f t="shared" si="9"/>
        <v>812.10809747994313</v>
      </c>
      <c r="E195" s="28">
        <f t="shared" si="10"/>
        <v>0</v>
      </c>
      <c r="F195" s="28">
        <f t="shared" si="11"/>
        <v>0</v>
      </c>
      <c r="Q195" s="50"/>
    </row>
    <row r="196" spans="1:17" x14ac:dyDescent="0.3">
      <c r="A196" s="37">
        <v>43830</v>
      </c>
      <c r="B196" s="28">
        <v>73.412499999999994</v>
      </c>
      <c r="C196" s="28">
        <v>205.25</v>
      </c>
      <c r="D196" s="28">
        <f t="shared" si="9"/>
        <v>812.10809747994313</v>
      </c>
      <c r="E196" s="28">
        <f t="shared" si="10"/>
        <v>2.2554460223767592</v>
      </c>
      <c r="F196" s="28">
        <f t="shared" si="11"/>
        <v>-2.2554460223767592</v>
      </c>
      <c r="Q196" s="50"/>
    </row>
    <row r="197" spans="1:17" x14ac:dyDescent="0.3">
      <c r="A197" s="37">
        <v>43829</v>
      </c>
      <c r="B197" s="28">
        <v>72.88</v>
      </c>
      <c r="C197" s="28">
        <v>204.41</v>
      </c>
      <c r="D197" s="28">
        <f t="shared" si="9"/>
        <v>809.85265145756637</v>
      </c>
      <c r="E197" s="28">
        <f t="shared" si="10"/>
        <v>-22.654675161599357</v>
      </c>
      <c r="F197" s="28">
        <f t="shared" si="11"/>
        <v>22.654675161599357</v>
      </c>
      <c r="Q197" s="50"/>
    </row>
    <row r="198" spans="1:17" x14ac:dyDescent="0.3">
      <c r="A198" s="37">
        <v>43826</v>
      </c>
      <c r="B198" s="28">
        <v>72.45</v>
      </c>
      <c r="C198" s="28">
        <v>208.1</v>
      </c>
      <c r="D198" s="28">
        <f t="shared" si="9"/>
        <v>832.50732661916572</v>
      </c>
      <c r="E198" s="28">
        <f t="shared" si="10"/>
        <v>1.8635383172425009</v>
      </c>
      <c r="F198" s="28">
        <f t="shared" si="11"/>
        <v>-1.8635383172425009</v>
      </c>
      <c r="Q198" s="50"/>
    </row>
    <row r="199" spans="1:17" x14ac:dyDescent="0.3">
      <c r="A199" s="37">
        <v>43825</v>
      </c>
      <c r="B199" s="28">
        <v>72.477500000000006</v>
      </c>
      <c r="C199" s="28">
        <v>207.79</v>
      </c>
      <c r="D199" s="28">
        <f t="shared" si="9"/>
        <v>830.64378830192322</v>
      </c>
      <c r="E199" s="28">
        <f t="shared" si="10"/>
        <v>8.4698763843725828</v>
      </c>
      <c r="F199" s="28">
        <f t="shared" si="11"/>
        <v>-8.4698763843725828</v>
      </c>
      <c r="Q199" s="50"/>
    </row>
    <row r="200" spans="1:17" x14ac:dyDescent="0.3">
      <c r="A200" s="37">
        <v>43824</v>
      </c>
      <c r="B200" s="28">
        <v>71.067499999999995</v>
      </c>
      <c r="C200" s="28">
        <v>205.12</v>
      </c>
      <c r="D200" s="28">
        <f t="shared" si="9"/>
        <v>822.17391191755064</v>
      </c>
      <c r="E200" s="28">
        <f t="shared" si="10"/>
        <v>0</v>
      </c>
      <c r="F200" s="28">
        <f t="shared" si="11"/>
        <v>0</v>
      </c>
      <c r="Q200" s="50"/>
    </row>
    <row r="201" spans="1:17" x14ac:dyDescent="0.3">
      <c r="A201" s="37">
        <v>43823</v>
      </c>
      <c r="B201" s="28">
        <v>71.067499999999995</v>
      </c>
      <c r="C201" s="28">
        <v>205.12</v>
      </c>
      <c r="D201" s="28">
        <f t="shared" si="9"/>
        <v>822.17391191755064</v>
      </c>
      <c r="E201" s="28">
        <f t="shared" si="10"/>
        <v>-6.2499687487143092</v>
      </c>
      <c r="F201" s="28">
        <f t="shared" si="11"/>
        <v>6.2499687487143092</v>
      </c>
      <c r="Q201" s="50"/>
    </row>
    <row r="202" spans="1:17" x14ac:dyDescent="0.3">
      <c r="A202" s="37">
        <v>43822</v>
      </c>
      <c r="B202" s="28">
        <v>71</v>
      </c>
      <c r="C202" s="28">
        <v>206.18</v>
      </c>
      <c r="D202" s="28">
        <f t="shared" si="9"/>
        <v>828.42388066626495</v>
      </c>
      <c r="E202" s="28">
        <f t="shared" si="10"/>
        <v>-5.919876384372742</v>
      </c>
      <c r="F202" s="28">
        <f t="shared" si="11"/>
        <v>5.919876384372742</v>
      </c>
      <c r="Q202" s="50"/>
    </row>
    <row r="203" spans="1:17" x14ac:dyDescent="0.3">
      <c r="A203" s="37">
        <v>43819</v>
      </c>
      <c r="B203" s="28">
        <v>69.86</v>
      </c>
      <c r="C203" s="28">
        <v>206.3</v>
      </c>
      <c r="D203" s="28">
        <f t="shared" si="9"/>
        <v>834.34375705063769</v>
      </c>
      <c r="E203" s="28">
        <f t="shared" si="10"/>
        <v>2.0121844507806372</v>
      </c>
      <c r="F203" s="28">
        <f t="shared" si="11"/>
        <v>-2.0121844507806372</v>
      </c>
      <c r="Q203" s="50"/>
    </row>
    <row r="204" spans="1:17" x14ac:dyDescent="0.3">
      <c r="A204" s="37">
        <v>43818</v>
      </c>
      <c r="B204" s="28">
        <v>70.004999999999995</v>
      </c>
      <c r="C204" s="28">
        <v>206.06</v>
      </c>
      <c r="D204" s="28">
        <f t="shared" si="9"/>
        <v>832.33157259985705</v>
      </c>
      <c r="E204" s="28">
        <f t="shared" si="10"/>
        <v>19.624736969413107</v>
      </c>
      <c r="F204" s="28">
        <f t="shared" si="11"/>
        <v>-19.624736969413107</v>
      </c>
      <c r="Q204" s="50"/>
    </row>
    <row r="205" spans="1:17" x14ac:dyDescent="0.3">
      <c r="A205" s="37">
        <v>43817</v>
      </c>
      <c r="B205" s="28">
        <v>69.935000000000002</v>
      </c>
      <c r="C205" s="28">
        <v>202.5</v>
      </c>
      <c r="D205" s="28">
        <f t="shared" si="9"/>
        <v>812.70683563044395</v>
      </c>
      <c r="E205" s="28">
        <f t="shared" si="10"/>
        <v>23.799659709645994</v>
      </c>
      <c r="F205" s="28">
        <f t="shared" si="11"/>
        <v>-23.799659709645994</v>
      </c>
      <c r="Q205" s="50"/>
    </row>
    <row r="206" spans="1:17" x14ac:dyDescent="0.3">
      <c r="A206" s="37">
        <v>43816</v>
      </c>
      <c r="B206" s="28">
        <v>70.102500000000006</v>
      </c>
      <c r="C206" s="28">
        <v>198.39</v>
      </c>
      <c r="D206" s="28">
        <f t="shared" si="9"/>
        <v>788.90717592079795</v>
      </c>
      <c r="E206" s="28">
        <f t="shared" si="10"/>
        <v>2.0005229347650584</v>
      </c>
      <c r="F206" s="28">
        <f t="shared" si="11"/>
        <v>-2.0005229347650584</v>
      </c>
      <c r="Q206" s="50"/>
    </row>
    <row r="207" spans="1:17" x14ac:dyDescent="0.3">
      <c r="A207" s="37">
        <v>43815</v>
      </c>
      <c r="B207" s="28">
        <v>69.965000000000003</v>
      </c>
      <c r="C207" s="28">
        <v>197.92</v>
      </c>
      <c r="D207" s="28">
        <f t="shared" si="9"/>
        <v>786.9066529860329</v>
      </c>
      <c r="E207" s="28">
        <f t="shared" si="10"/>
        <v>15.92759887449256</v>
      </c>
      <c r="F207" s="28">
        <f t="shared" si="11"/>
        <v>-15.92759887449256</v>
      </c>
      <c r="Q207" s="50"/>
    </row>
    <row r="208" spans="1:17" x14ac:dyDescent="0.3">
      <c r="A208" s="37">
        <v>43812</v>
      </c>
      <c r="B208" s="28">
        <v>68.787499999999994</v>
      </c>
      <c r="C208" s="28">
        <v>194.11</v>
      </c>
      <c r="D208" s="28">
        <f t="shared" si="9"/>
        <v>770.97905411154034</v>
      </c>
      <c r="E208" s="28">
        <f t="shared" si="10"/>
        <v>-19.038460015339297</v>
      </c>
      <c r="F208" s="28">
        <f t="shared" si="11"/>
        <v>19.038460015339297</v>
      </c>
      <c r="Q208" s="50"/>
    </row>
    <row r="209" spans="1:17" x14ac:dyDescent="0.3">
      <c r="A209" s="37">
        <v>43811</v>
      </c>
      <c r="B209" s="28">
        <v>67.864999999999995</v>
      </c>
      <c r="C209" s="28">
        <v>196.75</v>
      </c>
      <c r="D209" s="28">
        <f t="shared" si="9"/>
        <v>790.01751412687963</v>
      </c>
      <c r="E209" s="28">
        <f t="shared" si="10"/>
        <v>-31.666982185870893</v>
      </c>
      <c r="F209" s="28">
        <f t="shared" si="11"/>
        <v>31.666982185870893</v>
      </c>
      <c r="Q209" s="50"/>
    </row>
    <row r="210" spans="1:17" x14ac:dyDescent="0.3">
      <c r="A210" s="37">
        <v>43810</v>
      </c>
      <c r="B210" s="28">
        <v>67.692499999999995</v>
      </c>
      <c r="C210" s="28">
        <v>202.26</v>
      </c>
      <c r="D210" s="28">
        <f t="shared" si="9"/>
        <v>821.68449631275053</v>
      </c>
      <c r="E210" s="28">
        <f t="shared" si="10"/>
        <v>5.1530150350989743</v>
      </c>
      <c r="F210" s="28">
        <f t="shared" si="11"/>
        <v>-5.1530150350989743</v>
      </c>
      <c r="Q210" s="50"/>
    </row>
    <row r="211" spans="1:17" x14ac:dyDescent="0.3">
      <c r="A211" s="37">
        <v>43809</v>
      </c>
      <c r="B211" s="28">
        <v>67.12</v>
      </c>
      <c r="C211" s="28">
        <v>200.87</v>
      </c>
      <c r="D211" s="28">
        <f t="shared" si="9"/>
        <v>816.53148127765155</v>
      </c>
      <c r="E211" s="28">
        <f t="shared" si="10"/>
        <v>-4.4286457861591089</v>
      </c>
      <c r="F211" s="28">
        <f t="shared" si="11"/>
        <v>4.4286457861591089</v>
      </c>
      <c r="Q211" s="50"/>
    </row>
    <row r="212" spans="1:17" x14ac:dyDescent="0.3">
      <c r="A212" s="37">
        <v>43808</v>
      </c>
      <c r="B212" s="28">
        <v>66.73</v>
      </c>
      <c r="C212" s="28">
        <v>201.34</v>
      </c>
      <c r="D212" s="28">
        <f t="shared" si="9"/>
        <v>820.96012706381066</v>
      </c>
      <c r="E212" s="28">
        <f t="shared" si="10"/>
        <v>5.9863071632230458</v>
      </c>
      <c r="F212" s="28">
        <f t="shared" si="11"/>
        <v>-5.9863071632230458</v>
      </c>
      <c r="Q212" s="50"/>
    </row>
    <row r="213" spans="1:17" x14ac:dyDescent="0.3">
      <c r="A213" s="37">
        <v>43805</v>
      </c>
      <c r="B213" s="28">
        <v>67.677499999999995</v>
      </c>
      <c r="C213" s="28">
        <v>201.05</v>
      </c>
      <c r="D213" s="28">
        <f t="shared" si="9"/>
        <v>814.97381990058761</v>
      </c>
      <c r="E213" s="28">
        <f t="shared" si="10"/>
        <v>3.5657536719299969</v>
      </c>
      <c r="F213" s="28">
        <f t="shared" si="11"/>
        <v>-3.5657536719299969</v>
      </c>
      <c r="Q213" s="50"/>
    </row>
    <row r="214" spans="1:17" x14ac:dyDescent="0.3">
      <c r="A214" s="37">
        <v>43804</v>
      </c>
      <c r="B214" s="28">
        <v>66.394999999999996</v>
      </c>
      <c r="C214" s="28">
        <v>199.36</v>
      </c>
      <c r="D214" s="28">
        <f t="shared" si="9"/>
        <v>811.40806622865762</v>
      </c>
      <c r="E214" s="28">
        <f t="shared" si="10"/>
        <v>-0.77695371361528487</v>
      </c>
      <c r="F214" s="28">
        <f t="shared" si="11"/>
        <v>0.77695371361528487</v>
      </c>
      <c r="Q214" s="50"/>
    </row>
    <row r="215" spans="1:17" x14ac:dyDescent="0.3">
      <c r="A215" s="37">
        <v>43803</v>
      </c>
      <c r="B215" s="28">
        <v>65.435000000000002</v>
      </c>
      <c r="C215" s="28">
        <v>198.71</v>
      </c>
      <c r="D215" s="28">
        <f t="shared" si="9"/>
        <v>812.1850199422729</v>
      </c>
      <c r="E215" s="28">
        <f t="shared" si="10"/>
        <v>-3.2515997082020931</v>
      </c>
      <c r="F215" s="28">
        <f t="shared" si="11"/>
        <v>3.2515997082020931</v>
      </c>
      <c r="Q215" s="50"/>
    </row>
    <row r="216" spans="1:17" x14ac:dyDescent="0.3">
      <c r="A216" s="37">
        <v>43802</v>
      </c>
      <c r="B216" s="28">
        <v>64.862499999999997</v>
      </c>
      <c r="C216" s="28">
        <v>198.82</v>
      </c>
      <c r="D216" s="28">
        <f t="shared" si="9"/>
        <v>815.436619650475</v>
      </c>
      <c r="E216" s="28">
        <f t="shared" si="10"/>
        <v>0.48941525742156955</v>
      </c>
      <c r="F216" s="28">
        <f t="shared" si="11"/>
        <v>-0.48941525742156955</v>
      </c>
      <c r="Q216" s="50"/>
    </row>
    <row r="217" spans="1:17" x14ac:dyDescent="0.3">
      <c r="A217" s="37">
        <v>43801</v>
      </c>
      <c r="B217" s="28">
        <v>66.040000000000006</v>
      </c>
      <c r="C217" s="28">
        <v>199.7</v>
      </c>
      <c r="D217" s="28">
        <f t="shared" si="9"/>
        <v>814.94720439305343</v>
      </c>
      <c r="E217" s="28">
        <f t="shared" si="10"/>
        <v>-7.3140918085357498</v>
      </c>
      <c r="F217" s="28">
        <f t="shared" si="11"/>
        <v>7.3140918085357498</v>
      </c>
      <c r="Q217" s="50"/>
    </row>
    <row r="218" spans="1:17" x14ac:dyDescent="0.3">
      <c r="A218" s="37">
        <v>43798</v>
      </c>
      <c r="B218" s="28">
        <v>66.8125</v>
      </c>
      <c r="C218" s="28">
        <v>201.64</v>
      </c>
      <c r="D218" s="28">
        <f t="shared" si="9"/>
        <v>822.26129620158918</v>
      </c>
      <c r="E218" s="28">
        <f t="shared" si="10"/>
        <v>-1.338153755301164</v>
      </c>
      <c r="F218" s="28">
        <f t="shared" si="11"/>
        <v>1.338153755301164</v>
      </c>
      <c r="Q218" s="50"/>
    </row>
    <row r="219" spans="1:17" x14ac:dyDescent="0.3">
      <c r="A219" s="37">
        <v>43797</v>
      </c>
      <c r="B219" s="28">
        <v>66.959999999999994</v>
      </c>
      <c r="C219" s="28">
        <v>202</v>
      </c>
      <c r="D219" s="28">
        <f t="shared" si="9"/>
        <v>823.59944995689034</v>
      </c>
      <c r="E219" s="28">
        <f t="shared" si="10"/>
        <v>0</v>
      </c>
      <c r="F219" s="28">
        <f t="shared" si="11"/>
        <v>0</v>
      </c>
      <c r="Q219" s="50"/>
    </row>
    <row r="220" spans="1:17" x14ac:dyDescent="0.3">
      <c r="A220" s="37">
        <v>43796</v>
      </c>
      <c r="B220" s="28">
        <v>66.959999999999994</v>
      </c>
      <c r="C220" s="28">
        <v>202</v>
      </c>
      <c r="D220" s="28">
        <f t="shared" si="9"/>
        <v>823.59944995689034</v>
      </c>
      <c r="E220" s="28">
        <f t="shared" si="10"/>
        <v>12.892091391681447</v>
      </c>
      <c r="F220" s="28">
        <f t="shared" si="11"/>
        <v>-12.892091391681447</v>
      </c>
      <c r="Q220" s="50"/>
    </row>
    <row r="221" spans="1:17" x14ac:dyDescent="0.3">
      <c r="A221" s="37">
        <v>43795</v>
      </c>
      <c r="B221" s="28">
        <v>66.072500000000005</v>
      </c>
      <c r="C221" s="28">
        <v>198.97</v>
      </c>
      <c r="D221" s="28">
        <f t="shared" si="9"/>
        <v>810.70735856520889</v>
      </c>
      <c r="E221" s="28">
        <f t="shared" si="10"/>
        <v>-2.2009229486601498</v>
      </c>
      <c r="F221" s="28">
        <f t="shared" si="11"/>
        <v>2.2009229486601498</v>
      </c>
      <c r="Q221" s="50"/>
    </row>
    <row r="222" spans="1:17" x14ac:dyDescent="0.3">
      <c r="A222" s="37">
        <v>43794</v>
      </c>
      <c r="B222" s="28">
        <v>66.592500000000001</v>
      </c>
      <c r="C222" s="28">
        <v>199.79</v>
      </c>
      <c r="D222" s="28">
        <f t="shared" si="9"/>
        <v>812.90828151386904</v>
      </c>
      <c r="E222" s="28">
        <f t="shared" si="10"/>
        <v>0.15295392204257041</v>
      </c>
      <c r="F222" s="28">
        <f t="shared" si="11"/>
        <v>-0.15295392204257041</v>
      </c>
      <c r="Q222" s="50"/>
    </row>
    <row r="223" spans="1:17" x14ac:dyDescent="0.3">
      <c r="A223" s="37">
        <v>43791</v>
      </c>
      <c r="B223" s="28">
        <v>65.444999999999993</v>
      </c>
      <c r="C223" s="28">
        <v>198.82</v>
      </c>
      <c r="D223" s="28">
        <f t="shared" si="9"/>
        <v>812.75532759182647</v>
      </c>
      <c r="E223" s="28">
        <f t="shared" si="10"/>
        <v>5.2514149795183585</v>
      </c>
      <c r="F223" s="28">
        <f t="shared" si="11"/>
        <v>-5.2514149795183585</v>
      </c>
      <c r="Q223" s="50"/>
    </row>
    <row r="224" spans="1:17" x14ac:dyDescent="0.3">
      <c r="A224" s="37">
        <v>43790</v>
      </c>
      <c r="B224" s="28">
        <v>65.502499999999998</v>
      </c>
      <c r="C224" s="28">
        <v>197.93</v>
      </c>
      <c r="D224" s="28">
        <f t="shared" si="9"/>
        <v>807.50391261230811</v>
      </c>
      <c r="E224" s="28">
        <f t="shared" si="10"/>
        <v>3.7111996943067425</v>
      </c>
      <c r="F224" s="28">
        <f t="shared" si="11"/>
        <v>-3.7111996943067425</v>
      </c>
      <c r="Q224" s="50"/>
    </row>
    <row r="225" spans="1:17" x14ac:dyDescent="0.3">
      <c r="A225" s="37">
        <v>43789</v>
      </c>
      <c r="B225" s="28">
        <v>65.797499999999999</v>
      </c>
      <c r="C225" s="28">
        <v>197.51</v>
      </c>
      <c r="D225" s="28">
        <f t="shared" si="9"/>
        <v>803.79271291800137</v>
      </c>
      <c r="E225" s="28">
        <f t="shared" si="10"/>
        <v>-6.5741841728774943</v>
      </c>
      <c r="F225" s="28">
        <f t="shared" si="11"/>
        <v>6.5741841728774943</v>
      </c>
      <c r="Q225" s="50"/>
    </row>
    <row r="226" spans="1:17" x14ac:dyDescent="0.3">
      <c r="A226" s="37">
        <v>43788</v>
      </c>
      <c r="B226" s="28">
        <v>66.572500000000005</v>
      </c>
      <c r="C226" s="28">
        <v>199.32</v>
      </c>
      <c r="D226" s="28">
        <f t="shared" si="9"/>
        <v>810.36689709087887</v>
      </c>
      <c r="E226" s="28">
        <f t="shared" si="10"/>
        <v>11.69002986177054</v>
      </c>
      <c r="F226" s="28">
        <f t="shared" si="11"/>
        <v>-11.69002986177054</v>
      </c>
      <c r="Q226" s="50"/>
    </row>
    <row r="227" spans="1:17" x14ac:dyDescent="0.3">
      <c r="A227" s="37">
        <v>43787</v>
      </c>
      <c r="B227" s="28">
        <v>66.775000000000006</v>
      </c>
      <c r="C227" s="28">
        <v>197.4</v>
      </c>
      <c r="D227" s="28">
        <f t="shared" si="9"/>
        <v>798.67686722910832</v>
      </c>
      <c r="E227" s="28">
        <f t="shared" si="10"/>
        <v>11.345045313723972</v>
      </c>
      <c r="F227" s="28">
        <f t="shared" si="11"/>
        <v>-11.345045313723972</v>
      </c>
      <c r="Q227" s="50"/>
    </row>
    <row r="228" spans="1:17" x14ac:dyDescent="0.3">
      <c r="A228" s="37">
        <v>43784</v>
      </c>
      <c r="B228" s="28">
        <v>66.44</v>
      </c>
      <c r="C228" s="28">
        <v>195.1</v>
      </c>
      <c r="D228" s="28">
        <f t="shared" si="9"/>
        <v>787.33182191538435</v>
      </c>
      <c r="E228" s="28">
        <f t="shared" si="10"/>
        <v>7.3355994997743892</v>
      </c>
      <c r="F228" s="28">
        <f t="shared" si="11"/>
        <v>-7.3355994997743892</v>
      </c>
      <c r="Q228" s="50"/>
    </row>
    <row r="229" spans="1:17" x14ac:dyDescent="0.3">
      <c r="A229" s="37">
        <v>43783</v>
      </c>
      <c r="B229" s="28">
        <v>65.66</v>
      </c>
      <c r="C229" s="28">
        <v>193.15</v>
      </c>
      <c r="D229" s="28">
        <f t="shared" si="9"/>
        <v>779.99622241560996</v>
      </c>
      <c r="E229" s="28">
        <f t="shared" si="10"/>
        <v>1.8817844368854821</v>
      </c>
      <c r="F229" s="28">
        <f t="shared" si="11"/>
        <v>-1.8817844368854821</v>
      </c>
      <c r="Q229" s="50"/>
    </row>
    <row r="230" spans="1:17" x14ac:dyDescent="0.3">
      <c r="A230" s="37">
        <v>43782</v>
      </c>
      <c r="B230" s="28">
        <v>66.117500000000007</v>
      </c>
      <c r="C230" s="28">
        <v>193.19</v>
      </c>
      <c r="D230" s="28">
        <f t="shared" si="9"/>
        <v>778.11443797872448</v>
      </c>
      <c r="E230" s="28">
        <f t="shared" si="10"/>
        <v>-10.060368415230755</v>
      </c>
      <c r="F230" s="28">
        <f t="shared" si="11"/>
        <v>10.060368415230755</v>
      </c>
      <c r="Q230" s="50"/>
    </row>
    <row r="231" spans="1:17" x14ac:dyDescent="0.3">
      <c r="A231" s="37">
        <v>43781</v>
      </c>
      <c r="B231" s="28">
        <v>65.489999999999995</v>
      </c>
      <c r="C231" s="28">
        <v>194.47</v>
      </c>
      <c r="D231" s="28">
        <f t="shared" si="9"/>
        <v>788.17480639395524</v>
      </c>
      <c r="E231" s="28">
        <f t="shared" si="10"/>
        <v>27.507136358026514</v>
      </c>
      <c r="F231" s="28">
        <f t="shared" si="11"/>
        <v>-27.507136358026514</v>
      </c>
      <c r="Q231" s="50"/>
    </row>
    <row r="232" spans="1:17" x14ac:dyDescent="0.3">
      <c r="A232" s="37">
        <v>43780</v>
      </c>
      <c r="B232" s="28">
        <v>65.55</v>
      </c>
      <c r="C232" s="28">
        <v>189.61</v>
      </c>
      <c r="D232" s="28">
        <f t="shared" si="9"/>
        <v>760.66767003592872</v>
      </c>
      <c r="E232" s="28">
        <f t="shared" si="10"/>
        <v>-9.2623684847065988</v>
      </c>
      <c r="F232" s="28">
        <f t="shared" si="11"/>
        <v>9.2623684847065988</v>
      </c>
      <c r="Q232" s="50"/>
    </row>
    <row r="233" spans="1:17" x14ac:dyDescent="0.3">
      <c r="A233" s="37">
        <v>43777</v>
      </c>
      <c r="B233" s="28">
        <v>65.034999999999997</v>
      </c>
      <c r="C233" s="28">
        <v>190.84</v>
      </c>
      <c r="D233" s="28">
        <f t="shared" si="9"/>
        <v>769.93003852063532</v>
      </c>
      <c r="E233" s="28">
        <f t="shared" si="10"/>
        <v>1.5362460501671649</v>
      </c>
      <c r="F233" s="28">
        <f t="shared" si="11"/>
        <v>-1.5362460501671649</v>
      </c>
      <c r="Q233" s="50"/>
    </row>
    <row r="234" spans="1:17" x14ac:dyDescent="0.3">
      <c r="A234" s="37">
        <v>43776</v>
      </c>
      <c r="B234" s="28">
        <v>64.857500000000002</v>
      </c>
      <c r="C234" s="28">
        <v>190.42</v>
      </c>
      <c r="D234" s="28">
        <f t="shared" si="9"/>
        <v>768.39379247046816</v>
      </c>
      <c r="E234" s="28">
        <f t="shared" si="10"/>
        <v>-8.8516608212581787</v>
      </c>
      <c r="F234" s="28">
        <f t="shared" si="11"/>
        <v>8.8516608212581787</v>
      </c>
      <c r="Q234" s="50"/>
    </row>
    <row r="235" spans="1:17" x14ac:dyDescent="0.3">
      <c r="A235" s="37">
        <v>43775</v>
      </c>
      <c r="B235" s="28">
        <v>64.31</v>
      </c>
      <c r="C235" s="28">
        <v>191.55</v>
      </c>
      <c r="D235" s="28">
        <f t="shared" si="9"/>
        <v>777.24545329172634</v>
      </c>
      <c r="E235" s="28">
        <f t="shared" si="10"/>
        <v>-15.647106496255901</v>
      </c>
      <c r="F235" s="28">
        <f t="shared" si="11"/>
        <v>15.647106496255901</v>
      </c>
      <c r="Q235" s="50"/>
    </row>
    <row r="236" spans="1:17" x14ac:dyDescent="0.3">
      <c r="A236" s="37">
        <v>43774</v>
      </c>
      <c r="B236" s="28">
        <v>64.282499999999999</v>
      </c>
      <c r="C236" s="28">
        <v>194.32</v>
      </c>
      <c r="D236" s="28">
        <f t="shared" si="9"/>
        <v>792.89255978798224</v>
      </c>
      <c r="E236" s="28">
        <f t="shared" si="10"/>
        <v>-1.8154460223767046</v>
      </c>
      <c r="F236" s="28">
        <f t="shared" si="11"/>
        <v>1.8154460223767046</v>
      </c>
      <c r="Q236" s="50"/>
    </row>
    <row r="237" spans="1:17" x14ac:dyDescent="0.3">
      <c r="A237" s="37">
        <v>43773</v>
      </c>
      <c r="B237" s="28">
        <v>64.375</v>
      </c>
      <c r="C237" s="28">
        <v>194.72</v>
      </c>
      <c r="D237" s="28">
        <f t="shared" si="9"/>
        <v>794.70800581035894</v>
      </c>
      <c r="E237" s="28">
        <f t="shared" si="10"/>
        <v>4.2300920169631127</v>
      </c>
      <c r="F237" s="28">
        <f t="shared" si="11"/>
        <v>-4.2300920169631127</v>
      </c>
      <c r="Q237" s="50"/>
    </row>
    <row r="238" spans="1:17" x14ac:dyDescent="0.3">
      <c r="A238" s="37">
        <v>43770</v>
      </c>
      <c r="B238" s="28">
        <v>63.954999999999998</v>
      </c>
      <c r="C238" s="28">
        <v>193.62</v>
      </c>
      <c r="D238" s="28">
        <f t="shared" si="9"/>
        <v>790.47791379339583</v>
      </c>
      <c r="E238" s="28">
        <f t="shared" si="10"/>
        <v>2.9136306815844364</v>
      </c>
      <c r="F238" s="28">
        <f t="shared" si="11"/>
        <v>-2.9136306815844364</v>
      </c>
      <c r="Q238" s="50"/>
    </row>
    <row r="239" spans="1:17" x14ac:dyDescent="0.3">
      <c r="A239" s="37">
        <v>43769</v>
      </c>
      <c r="B239" s="28">
        <v>62.19</v>
      </c>
      <c r="C239" s="28">
        <v>191.65</v>
      </c>
      <c r="D239" s="28">
        <f t="shared" si="9"/>
        <v>787.56428311181139</v>
      </c>
      <c r="E239" s="28">
        <f t="shared" si="10"/>
        <v>12.721229903456106</v>
      </c>
      <c r="F239" s="28">
        <f t="shared" si="11"/>
        <v>-12.721229903456106</v>
      </c>
      <c r="Q239" s="50"/>
    </row>
    <row r="240" spans="1:17" x14ac:dyDescent="0.3">
      <c r="A240" s="37">
        <v>43768</v>
      </c>
      <c r="B240" s="28">
        <v>60.814999999999998</v>
      </c>
      <c r="C240" s="28">
        <v>188.25</v>
      </c>
      <c r="D240" s="28">
        <f t="shared" si="9"/>
        <v>774.84305320835529</v>
      </c>
      <c r="E240" s="28">
        <f t="shared" si="10"/>
        <v>-5.9047380115496253</v>
      </c>
      <c r="F240" s="28">
        <f t="shared" si="11"/>
        <v>5.9047380115496253</v>
      </c>
      <c r="Q240" s="50"/>
    </row>
    <row r="241" spans="1:17" x14ac:dyDescent="0.3">
      <c r="A241" s="37">
        <v>43767</v>
      </c>
      <c r="B241" s="28">
        <v>60.822499999999998</v>
      </c>
      <c r="C241" s="28">
        <v>189.31</v>
      </c>
      <c r="D241" s="28">
        <f t="shared" si="9"/>
        <v>780.74779121990491</v>
      </c>
      <c r="E241" s="28">
        <f t="shared" si="10"/>
        <v>6.1241532689707583</v>
      </c>
      <c r="F241" s="28">
        <f t="shared" si="11"/>
        <v>-6.1241532689707583</v>
      </c>
      <c r="Q241" s="50"/>
    </row>
    <row r="242" spans="1:17" x14ac:dyDescent="0.3">
      <c r="A242" s="37">
        <v>43766</v>
      </c>
      <c r="B242" s="28">
        <v>62.262500000000003</v>
      </c>
      <c r="C242" s="28">
        <v>189.4</v>
      </c>
      <c r="D242" s="28">
        <f t="shared" si="9"/>
        <v>774.62363795093415</v>
      </c>
      <c r="E242" s="28">
        <f t="shared" si="10"/>
        <v>5.6182457722641175</v>
      </c>
      <c r="F242" s="28">
        <f t="shared" si="11"/>
        <v>-5.6182457722641175</v>
      </c>
      <c r="Q242" s="50"/>
    </row>
    <row r="243" spans="1:17" x14ac:dyDescent="0.3">
      <c r="A243" s="37">
        <v>43763</v>
      </c>
      <c r="B243" s="28">
        <v>61.645000000000003</v>
      </c>
      <c r="C243" s="28">
        <v>187.89</v>
      </c>
      <c r="D243" s="28">
        <f t="shared" si="9"/>
        <v>769.00539217867004</v>
      </c>
      <c r="E243" s="28">
        <f t="shared" si="10"/>
        <v>5.0083381366057438</v>
      </c>
      <c r="F243" s="28">
        <f t="shared" si="11"/>
        <v>-5.0083381366057438</v>
      </c>
      <c r="Q243" s="50"/>
    </row>
    <row r="244" spans="1:17" x14ac:dyDescent="0.3">
      <c r="A244" s="37">
        <v>43762</v>
      </c>
      <c r="B244" s="28">
        <v>60.895000000000003</v>
      </c>
      <c r="C244" s="28">
        <v>186.38</v>
      </c>
      <c r="D244" s="28">
        <f t="shared" si="9"/>
        <v>763.99705404206429</v>
      </c>
      <c r="E244" s="28">
        <f t="shared" si="10"/>
        <v>0.82839994441928866</v>
      </c>
      <c r="F244" s="28">
        <f t="shared" si="11"/>
        <v>-0.82839994441928866</v>
      </c>
      <c r="Q244" s="50"/>
    </row>
    <row r="245" spans="1:17" x14ac:dyDescent="0.3">
      <c r="A245" s="37">
        <v>43761</v>
      </c>
      <c r="B245" s="28">
        <v>60.795000000000002</v>
      </c>
      <c r="C245" s="28">
        <v>186.15</v>
      </c>
      <c r="D245" s="28">
        <f t="shared" si="9"/>
        <v>763.168654097645</v>
      </c>
      <c r="E245" s="28">
        <f t="shared" si="10"/>
        <v>17.64224486907915</v>
      </c>
      <c r="F245" s="28">
        <f t="shared" si="11"/>
        <v>-17.64224486907915</v>
      </c>
      <c r="Q245" s="50"/>
    </row>
    <row r="246" spans="1:17" x14ac:dyDescent="0.3">
      <c r="A246" s="37">
        <v>43760</v>
      </c>
      <c r="B246" s="28">
        <v>59.99</v>
      </c>
      <c r="C246" s="28">
        <v>182.34</v>
      </c>
      <c r="D246" s="28">
        <f t="shared" si="9"/>
        <v>745.52640922856585</v>
      </c>
      <c r="E246" s="28">
        <f t="shared" si="10"/>
        <v>-40.941904578725143</v>
      </c>
      <c r="F246" s="28">
        <f t="shared" si="11"/>
        <v>40.941904578725143</v>
      </c>
      <c r="Q246" s="50"/>
    </row>
    <row r="247" spans="1:17" x14ac:dyDescent="0.3">
      <c r="A247" s="37">
        <v>43759</v>
      </c>
      <c r="B247" s="28">
        <v>60.127499999999998</v>
      </c>
      <c r="C247" s="28">
        <v>189.76</v>
      </c>
      <c r="D247" s="28">
        <f t="shared" si="9"/>
        <v>786.468313807291</v>
      </c>
      <c r="E247" s="28">
        <f t="shared" si="10"/>
        <v>17.189875689615064</v>
      </c>
      <c r="F247" s="28">
        <f t="shared" si="11"/>
        <v>-17.189875689615064</v>
      </c>
      <c r="Q247" s="50"/>
    </row>
    <row r="248" spans="1:17" x14ac:dyDescent="0.3">
      <c r="A248" s="37">
        <v>43756</v>
      </c>
      <c r="B248" s="28">
        <v>59.102499999999999</v>
      </c>
      <c r="C248" s="28">
        <v>185.85</v>
      </c>
      <c r="D248" s="28">
        <f t="shared" si="9"/>
        <v>769.27843811767593</v>
      </c>
      <c r="E248" s="28">
        <f t="shared" si="10"/>
        <v>-26.738336399711784</v>
      </c>
      <c r="F248" s="28">
        <f t="shared" si="11"/>
        <v>26.738336399711784</v>
      </c>
      <c r="Q248" s="50"/>
    </row>
    <row r="249" spans="1:17" x14ac:dyDescent="0.3">
      <c r="A249" s="37">
        <v>43755</v>
      </c>
      <c r="B249" s="28">
        <v>58.82</v>
      </c>
      <c r="C249" s="28">
        <v>190.39</v>
      </c>
      <c r="D249" s="28">
        <f t="shared" si="9"/>
        <v>796.01677451738772</v>
      </c>
      <c r="E249" s="28">
        <f t="shared" si="10"/>
        <v>3.6593843535143833</v>
      </c>
      <c r="F249" s="28">
        <f t="shared" si="11"/>
        <v>-3.6593843535143833</v>
      </c>
      <c r="Q249" s="50"/>
    </row>
    <row r="250" spans="1:17" x14ac:dyDescent="0.3">
      <c r="A250" s="37">
        <v>43754</v>
      </c>
      <c r="B250" s="28">
        <v>58.592500000000001</v>
      </c>
      <c r="C250" s="28">
        <v>189.55</v>
      </c>
      <c r="D250" s="28">
        <f t="shared" si="9"/>
        <v>792.35739016387333</v>
      </c>
      <c r="E250" s="28">
        <f t="shared" si="10"/>
        <v>4.7912611547417328</v>
      </c>
      <c r="F250" s="28">
        <f t="shared" si="11"/>
        <v>-4.7912611547417328</v>
      </c>
      <c r="Q250" s="50"/>
    </row>
    <row r="251" spans="1:17" x14ac:dyDescent="0.3">
      <c r="A251" s="37">
        <v>43753</v>
      </c>
      <c r="B251" s="28">
        <v>58.83</v>
      </c>
      <c r="C251" s="28">
        <v>188.89</v>
      </c>
      <c r="D251" s="28">
        <f t="shared" si="9"/>
        <v>787.5661290091316</v>
      </c>
      <c r="E251" s="28">
        <f t="shared" si="10"/>
        <v>32.066182158080665</v>
      </c>
      <c r="F251" s="28">
        <f t="shared" si="11"/>
        <v>-32.066182158080665</v>
      </c>
      <c r="Q251" s="50"/>
    </row>
    <row r="252" spans="1:17" x14ac:dyDescent="0.3">
      <c r="A252" s="37">
        <v>43752</v>
      </c>
      <c r="B252" s="28">
        <v>58.967500000000001</v>
      </c>
      <c r="C252" s="28">
        <v>183.28</v>
      </c>
      <c r="D252" s="28">
        <f t="shared" si="9"/>
        <v>755.49994685105094</v>
      </c>
      <c r="E252" s="28">
        <f t="shared" si="10"/>
        <v>-4.70753810881547</v>
      </c>
      <c r="F252" s="28">
        <f t="shared" si="11"/>
        <v>4.70753810881547</v>
      </c>
      <c r="Q252" s="50"/>
    </row>
    <row r="253" spans="1:17" x14ac:dyDescent="0.3">
      <c r="A253" s="37">
        <v>43749</v>
      </c>
      <c r="B253" s="28">
        <v>59.052500000000002</v>
      </c>
      <c r="C253" s="28">
        <v>184.19</v>
      </c>
      <c r="D253" s="28">
        <f t="shared" si="9"/>
        <v>760.20748495986641</v>
      </c>
      <c r="E253" s="28">
        <f t="shared" si="10"/>
        <v>16.266091183254048</v>
      </c>
      <c r="F253" s="28">
        <f t="shared" si="11"/>
        <v>-16.266091183254048</v>
      </c>
      <c r="Q253" s="50"/>
    </row>
    <row r="254" spans="1:17" x14ac:dyDescent="0.3">
      <c r="A254" s="37">
        <v>43748</v>
      </c>
      <c r="B254" s="28">
        <v>57.522500000000001</v>
      </c>
      <c r="C254" s="28">
        <v>180.03</v>
      </c>
      <c r="D254" s="28">
        <f t="shared" si="9"/>
        <v>743.94139377661236</v>
      </c>
      <c r="E254" s="28">
        <f t="shared" si="10"/>
        <v>-2.5127997498873356</v>
      </c>
      <c r="F254" s="28">
        <f t="shared" si="11"/>
        <v>2.5127997498873356</v>
      </c>
      <c r="Q254" s="50"/>
    </row>
    <row r="255" spans="1:17" x14ac:dyDescent="0.3">
      <c r="A255" s="37">
        <v>43747</v>
      </c>
      <c r="B255" s="28">
        <v>56.7575</v>
      </c>
      <c r="C255" s="28">
        <v>179.85</v>
      </c>
      <c r="D255" s="28">
        <f t="shared" si="9"/>
        <v>746.45419352649969</v>
      </c>
      <c r="E255" s="28">
        <f t="shared" si="10"/>
        <v>8.7399378448076277</v>
      </c>
      <c r="F255" s="28">
        <f t="shared" si="11"/>
        <v>-8.7399378448076277</v>
      </c>
      <c r="Q255" s="50"/>
    </row>
    <row r="256" spans="1:17" x14ac:dyDescent="0.3">
      <c r="A256" s="37">
        <v>43746</v>
      </c>
      <c r="B256" s="28">
        <v>56.1</v>
      </c>
      <c r="C256" s="28">
        <v>177.75</v>
      </c>
      <c r="D256" s="28">
        <f t="shared" si="9"/>
        <v>737.71425568169207</v>
      </c>
      <c r="E256" s="28">
        <f t="shared" si="10"/>
        <v>-7.7528917668503254</v>
      </c>
      <c r="F256" s="28">
        <f t="shared" si="11"/>
        <v>7.7528917668503254</v>
      </c>
      <c r="Q256" s="50"/>
    </row>
    <row r="257" spans="1:17" x14ac:dyDescent="0.3">
      <c r="A257" s="37">
        <v>43745</v>
      </c>
      <c r="B257" s="28">
        <v>56.765000000000001</v>
      </c>
      <c r="C257" s="28">
        <v>179.68</v>
      </c>
      <c r="D257" s="28">
        <f t="shared" si="9"/>
        <v>745.46714744854239</v>
      </c>
      <c r="E257" s="28">
        <f t="shared" si="10"/>
        <v>-4.3719073577551626</v>
      </c>
      <c r="F257" s="28">
        <f t="shared" si="11"/>
        <v>4.3719073577551626</v>
      </c>
      <c r="Q257" s="50"/>
    </row>
    <row r="258" spans="1:17" x14ac:dyDescent="0.3">
      <c r="A258" s="37">
        <v>43742</v>
      </c>
      <c r="B258" s="28">
        <v>56.752499999999998</v>
      </c>
      <c r="C258" s="28">
        <v>180.45</v>
      </c>
      <c r="D258" s="28">
        <f t="shared" ref="D258:D321" si="12">B258*$I$1+C258*$I$2</f>
        <v>749.83905480629755</v>
      </c>
      <c r="E258" s="28">
        <f t="shared" ref="E258:E321" si="13">D258-D259</f>
        <v>-1.127969026617393</v>
      </c>
      <c r="F258" s="28">
        <f t="shared" ref="F258:F321" si="14">-E258</f>
        <v>1.127969026617393</v>
      </c>
      <c r="Q258" s="50"/>
    </row>
    <row r="259" spans="1:17" x14ac:dyDescent="0.3">
      <c r="A259" s="37">
        <v>43741</v>
      </c>
      <c r="B259" s="28">
        <v>55.204999999999998</v>
      </c>
      <c r="C259" s="28">
        <v>179.38</v>
      </c>
      <c r="D259" s="28">
        <f t="shared" si="12"/>
        <v>750.96702383291495</v>
      </c>
      <c r="E259" s="28">
        <f t="shared" si="13"/>
        <v>24.642275078228408</v>
      </c>
      <c r="F259" s="28">
        <f t="shared" si="14"/>
        <v>-24.642275078228408</v>
      </c>
      <c r="Q259" s="50"/>
    </row>
    <row r="260" spans="1:17" x14ac:dyDescent="0.3">
      <c r="A260" s="37">
        <v>43740</v>
      </c>
      <c r="B260" s="28">
        <v>54.74</v>
      </c>
      <c r="C260" s="28">
        <v>174.6</v>
      </c>
      <c r="D260" s="28">
        <f t="shared" si="12"/>
        <v>726.32474875468654</v>
      </c>
      <c r="E260" s="28">
        <f t="shared" si="13"/>
        <v>-0.30089239213202745</v>
      </c>
      <c r="F260" s="28">
        <f t="shared" si="14"/>
        <v>0.30089239213202745</v>
      </c>
      <c r="Q260" s="50"/>
    </row>
    <row r="261" spans="1:17" x14ac:dyDescent="0.3">
      <c r="A261" s="37">
        <v>43739</v>
      </c>
      <c r="B261" s="28">
        <v>56.147500000000001</v>
      </c>
      <c r="C261" s="28">
        <v>175.81</v>
      </c>
      <c r="D261" s="28">
        <f t="shared" si="12"/>
        <v>726.62564114681857</v>
      </c>
      <c r="E261" s="28">
        <f t="shared" si="13"/>
        <v>-13.432460501669652</v>
      </c>
      <c r="F261" s="28">
        <f t="shared" si="14"/>
        <v>13.432460501669652</v>
      </c>
      <c r="Q261" s="50"/>
    </row>
    <row r="262" spans="1:17" x14ac:dyDescent="0.3">
      <c r="A262" s="37">
        <v>43738</v>
      </c>
      <c r="B262" s="28">
        <v>55.9925</v>
      </c>
      <c r="C262" s="28">
        <v>178.08</v>
      </c>
      <c r="D262" s="28">
        <f t="shared" si="12"/>
        <v>740.05810164848822</v>
      </c>
      <c r="E262" s="28">
        <f t="shared" si="13"/>
        <v>-0.43544602237659547</v>
      </c>
      <c r="F262" s="28">
        <f t="shared" si="14"/>
        <v>0.43544602237659547</v>
      </c>
      <c r="Q262" s="50"/>
    </row>
    <row r="263" spans="1:17" x14ac:dyDescent="0.3">
      <c r="A263" s="37">
        <v>43735</v>
      </c>
      <c r="B263" s="28">
        <v>54.704999999999998</v>
      </c>
      <c r="C263" s="28">
        <v>177.1</v>
      </c>
      <c r="D263" s="28">
        <f t="shared" si="12"/>
        <v>740.49354767086481</v>
      </c>
      <c r="E263" s="28">
        <f t="shared" si="13"/>
        <v>-15.633937289001665</v>
      </c>
      <c r="F263" s="28">
        <f t="shared" si="14"/>
        <v>15.633937289001665</v>
      </c>
      <c r="Q263" s="50"/>
    </row>
    <row r="264" spans="1:17" x14ac:dyDescent="0.3">
      <c r="A264" s="37">
        <v>43734</v>
      </c>
      <c r="B264" s="28">
        <v>54.972499999999997</v>
      </c>
      <c r="C264" s="28">
        <v>180.11</v>
      </c>
      <c r="D264" s="28">
        <f t="shared" si="12"/>
        <v>756.12748495986648</v>
      </c>
      <c r="E264" s="28">
        <f t="shared" si="13"/>
        <v>-13.760398971758832</v>
      </c>
      <c r="F264" s="28">
        <f t="shared" si="14"/>
        <v>13.760398971758832</v>
      </c>
      <c r="Q264" s="50"/>
    </row>
    <row r="265" spans="1:17" x14ac:dyDescent="0.3">
      <c r="A265" s="37">
        <v>43733</v>
      </c>
      <c r="B265" s="28">
        <v>55.2575</v>
      </c>
      <c r="C265" s="28">
        <v>182.8</v>
      </c>
      <c r="D265" s="28">
        <f t="shared" si="12"/>
        <v>769.88788393162531</v>
      </c>
      <c r="E265" s="28">
        <f t="shared" si="13"/>
        <v>4.6615997082019476</v>
      </c>
      <c r="F265" s="28">
        <f t="shared" si="14"/>
        <v>-4.6615997082019476</v>
      </c>
      <c r="Q265" s="50"/>
    </row>
    <row r="266" spans="1:17" x14ac:dyDescent="0.3">
      <c r="A266" s="37">
        <v>43732</v>
      </c>
      <c r="B266" s="28">
        <v>54.42</v>
      </c>
      <c r="C266" s="28">
        <v>181.28</v>
      </c>
      <c r="D266" s="28">
        <f t="shared" si="12"/>
        <v>765.22628422342336</v>
      </c>
      <c r="E266" s="28">
        <f t="shared" si="13"/>
        <v>-29.844243896418675</v>
      </c>
      <c r="F266" s="28">
        <f t="shared" si="14"/>
        <v>29.844243896418675</v>
      </c>
      <c r="Q266" s="50"/>
    </row>
    <row r="267" spans="1:17" x14ac:dyDescent="0.3">
      <c r="A267" s="37">
        <v>43731</v>
      </c>
      <c r="B267" s="28">
        <v>54.68</v>
      </c>
      <c r="C267" s="28">
        <v>186.82</v>
      </c>
      <c r="D267" s="28">
        <f t="shared" si="12"/>
        <v>795.07052811984204</v>
      </c>
      <c r="E267" s="28">
        <f t="shared" si="13"/>
        <v>-18.564829333754915</v>
      </c>
      <c r="F267" s="28">
        <f t="shared" si="14"/>
        <v>18.564829333754915</v>
      </c>
      <c r="Q267" s="50"/>
    </row>
    <row r="268" spans="1:17" x14ac:dyDescent="0.3">
      <c r="A268" s="37">
        <v>43728</v>
      </c>
      <c r="B268" s="28">
        <v>54.432499999999997</v>
      </c>
      <c r="C268" s="28">
        <v>189.93</v>
      </c>
      <c r="D268" s="28">
        <f t="shared" si="12"/>
        <v>813.63535745359695</v>
      </c>
      <c r="E268" s="28">
        <f t="shared" si="13"/>
        <v>2.5403382060816284</v>
      </c>
      <c r="F268" s="28">
        <f t="shared" si="14"/>
        <v>-2.5403382060816284</v>
      </c>
      <c r="Q268" s="50"/>
    </row>
    <row r="269" spans="1:17" x14ac:dyDescent="0.3">
      <c r="A269" s="37">
        <v>43727</v>
      </c>
      <c r="B269" s="28">
        <v>55.24</v>
      </c>
      <c r="C269" s="28">
        <v>190.14</v>
      </c>
      <c r="D269" s="28">
        <f t="shared" si="12"/>
        <v>811.09501924751532</v>
      </c>
      <c r="E269" s="28">
        <f t="shared" si="13"/>
        <v>13.289045105296509</v>
      </c>
      <c r="F269" s="28">
        <f t="shared" si="14"/>
        <v>-13.289045105296509</v>
      </c>
      <c r="Q269" s="50"/>
    </row>
    <row r="270" spans="1:17" x14ac:dyDescent="0.3">
      <c r="A270" s="37">
        <v>43726</v>
      </c>
      <c r="B270" s="28">
        <v>55.692500000000003</v>
      </c>
      <c r="C270" s="28">
        <v>188.14</v>
      </c>
      <c r="D270" s="28">
        <f t="shared" si="12"/>
        <v>797.80597414221882</v>
      </c>
      <c r="E270" s="28">
        <f t="shared" si="13"/>
        <v>-2.0459074967067181</v>
      </c>
      <c r="F270" s="28">
        <f t="shared" si="14"/>
        <v>2.0459074967067181</v>
      </c>
      <c r="Q270" s="50"/>
    </row>
    <row r="271" spans="1:17" x14ac:dyDescent="0.3">
      <c r="A271" s="37">
        <v>43725</v>
      </c>
      <c r="B271" s="28">
        <v>55.174999999999997</v>
      </c>
      <c r="C271" s="28">
        <v>188.08</v>
      </c>
      <c r="D271" s="28">
        <f t="shared" si="12"/>
        <v>799.85188163892553</v>
      </c>
      <c r="E271" s="28">
        <f t="shared" si="13"/>
        <v>9.5011069825862933</v>
      </c>
      <c r="F271" s="28">
        <f t="shared" si="14"/>
        <v>-9.5011069825862933</v>
      </c>
      <c r="Q271" s="50"/>
    </row>
    <row r="272" spans="1:17" x14ac:dyDescent="0.3">
      <c r="A272" s="37">
        <v>43724</v>
      </c>
      <c r="B272" s="28">
        <v>54.975000000000001</v>
      </c>
      <c r="C272" s="28">
        <v>186.22</v>
      </c>
      <c r="D272" s="28">
        <f t="shared" si="12"/>
        <v>790.35077465633924</v>
      </c>
      <c r="E272" s="28">
        <f t="shared" si="13"/>
        <v>-6.7583686931338889</v>
      </c>
      <c r="F272" s="28">
        <f t="shared" si="14"/>
        <v>6.7583686931338889</v>
      </c>
      <c r="Q272" s="50"/>
    </row>
    <row r="273" spans="1:17" x14ac:dyDescent="0.3">
      <c r="A273" s="37">
        <v>43721</v>
      </c>
      <c r="B273" s="28">
        <v>54.6875</v>
      </c>
      <c r="C273" s="28">
        <v>187.19</v>
      </c>
      <c r="D273" s="28">
        <f t="shared" si="12"/>
        <v>797.10914334947313</v>
      </c>
      <c r="E273" s="28">
        <f t="shared" si="13"/>
        <v>3.4194925794605524</v>
      </c>
      <c r="F273" s="28">
        <f t="shared" si="14"/>
        <v>-3.4194925794605524</v>
      </c>
      <c r="Q273" s="50"/>
    </row>
    <row r="274" spans="1:17" x14ac:dyDescent="0.3">
      <c r="A274" s="37">
        <v>43720</v>
      </c>
      <c r="B274" s="28">
        <v>55.7712</v>
      </c>
      <c r="C274" s="28">
        <v>187.47</v>
      </c>
      <c r="D274" s="28">
        <f t="shared" si="12"/>
        <v>793.68965077001258</v>
      </c>
      <c r="E274" s="28">
        <f t="shared" si="13"/>
        <v>-5.1337694640586733</v>
      </c>
      <c r="F274" s="28">
        <f t="shared" si="14"/>
        <v>5.1337694640586733</v>
      </c>
      <c r="Q274" s="50"/>
    </row>
    <row r="275" spans="1:17" x14ac:dyDescent="0.3">
      <c r="A275" s="37">
        <v>43719</v>
      </c>
      <c r="B275" s="28">
        <v>55.897500000000001</v>
      </c>
      <c r="C275" s="28">
        <v>188.49</v>
      </c>
      <c r="D275" s="28">
        <f t="shared" si="12"/>
        <v>798.82342023407125</v>
      </c>
      <c r="E275" s="28">
        <f t="shared" si="13"/>
        <v>5.0703382060814874</v>
      </c>
      <c r="F275" s="28">
        <f t="shared" si="14"/>
        <v>-5.0703382060814874</v>
      </c>
      <c r="Q275" s="50"/>
    </row>
    <row r="276" spans="1:17" x14ac:dyDescent="0.3">
      <c r="A276" s="37">
        <v>43718</v>
      </c>
      <c r="B276" s="28">
        <v>54.174999999999997</v>
      </c>
      <c r="C276" s="28">
        <v>186.17</v>
      </c>
      <c r="D276" s="28">
        <f t="shared" si="12"/>
        <v>793.75308202798976</v>
      </c>
      <c r="E276" s="28">
        <f t="shared" si="13"/>
        <v>-17.423414006857683</v>
      </c>
      <c r="F276" s="28">
        <f t="shared" si="14"/>
        <v>17.423414006857683</v>
      </c>
      <c r="Q276" s="50"/>
    </row>
    <row r="277" spans="1:17" x14ac:dyDescent="0.3">
      <c r="A277" s="37">
        <v>43717</v>
      </c>
      <c r="B277" s="28">
        <v>53.542499999999997</v>
      </c>
      <c r="C277" s="28">
        <v>188.76</v>
      </c>
      <c r="D277" s="28">
        <f t="shared" si="12"/>
        <v>811.17649603484745</v>
      </c>
      <c r="E277" s="28">
        <f t="shared" si="13"/>
        <v>6.0687072465938172</v>
      </c>
      <c r="F277" s="28">
        <f t="shared" si="14"/>
        <v>-6.0687072465938172</v>
      </c>
      <c r="Q277" s="50"/>
    </row>
    <row r="278" spans="1:17" x14ac:dyDescent="0.3">
      <c r="A278" s="37">
        <v>43714</v>
      </c>
      <c r="B278" s="28">
        <v>53.314999999999998</v>
      </c>
      <c r="C278" s="28">
        <v>187.49</v>
      </c>
      <c r="D278" s="28">
        <f t="shared" si="12"/>
        <v>805.10778878825363</v>
      </c>
      <c r="E278" s="28">
        <f t="shared" si="13"/>
        <v>-19.083475467292715</v>
      </c>
      <c r="F278" s="28">
        <f t="shared" si="14"/>
        <v>19.083475467292715</v>
      </c>
      <c r="Q278" s="50"/>
    </row>
    <row r="279" spans="1:17" x14ac:dyDescent="0.3">
      <c r="A279" s="37">
        <v>43713</v>
      </c>
      <c r="B279" s="28">
        <v>53.32</v>
      </c>
      <c r="C279" s="28">
        <v>190.9</v>
      </c>
      <c r="D279" s="28">
        <f t="shared" si="12"/>
        <v>824.19126425554634</v>
      </c>
      <c r="E279" s="28">
        <f t="shared" si="13"/>
        <v>16.36092190652414</v>
      </c>
      <c r="F279" s="28">
        <f t="shared" si="14"/>
        <v>-16.36092190652414</v>
      </c>
      <c r="Q279" s="50"/>
    </row>
    <row r="280" spans="1:17" x14ac:dyDescent="0.3">
      <c r="A280" s="37">
        <v>43712</v>
      </c>
      <c r="B280" s="28">
        <v>52.297499999999999</v>
      </c>
      <c r="C280" s="28">
        <v>187.14</v>
      </c>
      <c r="D280" s="28">
        <f t="shared" si="12"/>
        <v>807.8303423490222</v>
      </c>
      <c r="E280" s="28">
        <f t="shared" si="13"/>
        <v>22.598429111432438</v>
      </c>
      <c r="F280" s="28">
        <f t="shared" si="14"/>
        <v>-22.598429111432438</v>
      </c>
      <c r="Q280" s="50"/>
    </row>
    <row r="281" spans="1:17" x14ac:dyDescent="0.3">
      <c r="A281" s="37">
        <v>43711</v>
      </c>
      <c r="B281" s="28">
        <v>51.424999999999997</v>
      </c>
      <c r="C281" s="28">
        <v>182.39</v>
      </c>
      <c r="D281" s="28">
        <f t="shared" si="12"/>
        <v>785.23191323758977</v>
      </c>
      <c r="E281" s="28">
        <f t="shared" si="13"/>
        <v>-14.879752768745334</v>
      </c>
      <c r="F281" s="28">
        <f t="shared" si="14"/>
        <v>14.879752768745334</v>
      </c>
      <c r="Q281" s="50"/>
    </row>
    <row r="282" spans="1:17" x14ac:dyDescent="0.3">
      <c r="A282" s="37">
        <v>43710</v>
      </c>
      <c r="B282" s="28">
        <v>52.185000000000002</v>
      </c>
      <c r="C282" s="28">
        <v>185.67</v>
      </c>
      <c r="D282" s="28">
        <f t="shared" si="12"/>
        <v>800.1116660063351</v>
      </c>
      <c r="E282" s="28">
        <f t="shared" si="13"/>
        <v>0</v>
      </c>
      <c r="F282" s="28">
        <f t="shared" si="14"/>
        <v>0</v>
      </c>
      <c r="Q282" s="50"/>
    </row>
    <row r="283" spans="1:17" x14ac:dyDescent="0.3">
      <c r="A283" s="37">
        <v>43707</v>
      </c>
      <c r="B283" s="28">
        <v>52.185000000000002</v>
      </c>
      <c r="C283" s="28">
        <v>185.67</v>
      </c>
      <c r="D283" s="28">
        <f t="shared" si="12"/>
        <v>800.1116660063351</v>
      </c>
      <c r="E283" s="28">
        <f t="shared" si="13"/>
        <v>0.87101531300186252</v>
      </c>
      <c r="F283" s="28">
        <f t="shared" si="14"/>
        <v>-0.87101531300186252</v>
      </c>
      <c r="Q283" s="50"/>
    </row>
    <row r="284" spans="1:17" x14ac:dyDescent="0.3">
      <c r="A284" s="37">
        <v>43706</v>
      </c>
      <c r="B284" s="28">
        <v>52.252499999999998</v>
      </c>
      <c r="C284" s="28">
        <v>185.57</v>
      </c>
      <c r="D284" s="28">
        <f t="shared" si="12"/>
        <v>799.24065069333324</v>
      </c>
      <c r="E284" s="28">
        <f t="shared" si="13"/>
        <v>17.343044896869515</v>
      </c>
      <c r="F284" s="28">
        <f t="shared" si="14"/>
        <v>-17.343044896869515</v>
      </c>
      <c r="Q284" s="50"/>
    </row>
    <row r="285" spans="1:17" x14ac:dyDescent="0.3">
      <c r="A285" s="37">
        <v>43705</v>
      </c>
      <c r="B285" s="28">
        <v>51.3825</v>
      </c>
      <c r="C285" s="28">
        <v>181.76</v>
      </c>
      <c r="D285" s="28">
        <f t="shared" si="12"/>
        <v>781.89760579646372</v>
      </c>
      <c r="E285" s="28">
        <f t="shared" si="13"/>
        <v>1.000861488225155</v>
      </c>
      <c r="F285" s="28">
        <f t="shared" si="14"/>
        <v>-1.000861488225155</v>
      </c>
      <c r="Q285" s="50"/>
    </row>
    <row r="286" spans="1:17" x14ac:dyDescent="0.3">
      <c r="A286" s="37">
        <v>43704</v>
      </c>
      <c r="B286" s="28">
        <v>51.04</v>
      </c>
      <c r="C286" s="28">
        <v>181.3</v>
      </c>
      <c r="D286" s="28">
        <f t="shared" si="12"/>
        <v>780.89674430823857</v>
      </c>
      <c r="E286" s="28">
        <f t="shared" si="13"/>
        <v>7.9481839644502088</v>
      </c>
      <c r="F286" s="28">
        <f t="shared" si="14"/>
        <v>-7.9481839644502088</v>
      </c>
      <c r="Q286" s="50"/>
    </row>
    <row r="287" spans="1:17" x14ac:dyDescent="0.3">
      <c r="A287" s="37">
        <v>43703</v>
      </c>
      <c r="B287" s="28">
        <v>51.622500000000002</v>
      </c>
      <c r="C287" s="28">
        <v>180.36</v>
      </c>
      <c r="D287" s="28">
        <f t="shared" si="12"/>
        <v>772.94856034378836</v>
      </c>
      <c r="E287" s="28">
        <f t="shared" si="13"/>
        <v>10.193568526392141</v>
      </c>
      <c r="F287" s="28">
        <f t="shared" si="14"/>
        <v>-10.193568526392141</v>
      </c>
      <c r="Q287" s="50"/>
    </row>
    <row r="288" spans="1:17" x14ac:dyDescent="0.3">
      <c r="A288" s="37">
        <v>43700</v>
      </c>
      <c r="B288" s="28">
        <v>50.66</v>
      </c>
      <c r="C288" s="28">
        <v>177.75</v>
      </c>
      <c r="D288" s="28">
        <f t="shared" si="12"/>
        <v>762.75499181739622</v>
      </c>
      <c r="E288" s="28">
        <f t="shared" si="13"/>
        <v>-12.736645369304597</v>
      </c>
      <c r="F288" s="28">
        <f t="shared" si="14"/>
        <v>12.736645369304597</v>
      </c>
      <c r="Q288" s="50"/>
    </row>
    <row r="289" spans="1:17" x14ac:dyDescent="0.3">
      <c r="A289" s="37">
        <v>43699</v>
      </c>
      <c r="B289" s="28">
        <v>53.115000000000002</v>
      </c>
      <c r="C289" s="28">
        <v>182.04</v>
      </c>
      <c r="D289" s="28">
        <f t="shared" si="12"/>
        <v>775.49163718670081</v>
      </c>
      <c r="E289" s="28">
        <f t="shared" si="13"/>
        <v>-8.2535070659572511</v>
      </c>
      <c r="F289" s="28">
        <f t="shared" si="14"/>
        <v>8.2535070659572511</v>
      </c>
      <c r="Q289" s="50"/>
    </row>
    <row r="290" spans="1:17" x14ac:dyDescent="0.3">
      <c r="A290" s="37">
        <v>43698</v>
      </c>
      <c r="B290" s="28">
        <v>53.16</v>
      </c>
      <c r="C290" s="28">
        <v>183.55</v>
      </c>
      <c r="D290" s="28">
        <f t="shared" si="12"/>
        <v>783.74514425265806</v>
      </c>
      <c r="E290" s="28">
        <f t="shared" si="13"/>
        <v>-4.080553491293017</v>
      </c>
      <c r="F290" s="28">
        <f t="shared" si="14"/>
        <v>4.080553491293017</v>
      </c>
      <c r="Q290" s="50"/>
    </row>
    <row r="291" spans="1:17" x14ac:dyDescent="0.3">
      <c r="A291" s="37">
        <v>43697</v>
      </c>
      <c r="B291" s="28">
        <v>52.59</v>
      </c>
      <c r="C291" s="28">
        <v>183.81</v>
      </c>
      <c r="D291" s="28">
        <f t="shared" si="12"/>
        <v>787.82569774395108</v>
      </c>
      <c r="E291" s="28">
        <f t="shared" si="13"/>
        <v>-13.234768220698584</v>
      </c>
      <c r="F291" s="28">
        <f t="shared" si="14"/>
        <v>13.234768220698584</v>
      </c>
      <c r="Q291" s="50"/>
    </row>
    <row r="292" spans="1:17" x14ac:dyDescent="0.3">
      <c r="A292" s="37">
        <v>43696</v>
      </c>
      <c r="B292" s="28">
        <v>52.587499999999999</v>
      </c>
      <c r="C292" s="28">
        <v>186.17</v>
      </c>
      <c r="D292" s="28">
        <f t="shared" si="12"/>
        <v>801.06046596464967</v>
      </c>
      <c r="E292" s="28">
        <f t="shared" si="13"/>
        <v>9.4091378170172675</v>
      </c>
      <c r="F292" s="28">
        <f t="shared" si="14"/>
        <v>-9.4091378170172675</v>
      </c>
      <c r="Q292" s="50"/>
    </row>
    <row r="293" spans="1:17" x14ac:dyDescent="0.3">
      <c r="A293" s="37">
        <v>43693</v>
      </c>
      <c r="B293" s="28">
        <v>51.625</v>
      </c>
      <c r="C293" s="28">
        <v>183.7</v>
      </c>
      <c r="D293" s="28">
        <f t="shared" si="12"/>
        <v>791.6513281476324</v>
      </c>
      <c r="E293" s="28">
        <f t="shared" si="13"/>
        <v>0.74175388035723699</v>
      </c>
      <c r="F293" s="28">
        <f t="shared" si="14"/>
        <v>-0.74175388035723699</v>
      </c>
      <c r="Q293" s="50"/>
    </row>
    <row r="294" spans="1:17" x14ac:dyDescent="0.3">
      <c r="A294" s="37">
        <v>43692</v>
      </c>
      <c r="B294" s="28">
        <v>50.435000000000002</v>
      </c>
      <c r="C294" s="28">
        <v>182.59</v>
      </c>
      <c r="D294" s="28">
        <f t="shared" si="12"/>
        <v>790.90957426727516</v>
      </c>
      <c r="E294" s="28">
        <f t="shared" si="13"/>
        <v>17.299137122259708</v>
      </c>
      <c r="F294" s="28">
        <f t="shared" si="14"/>
        <v>-17.299137122259708</v>
      </c>
      <c r="Q294" s="50"/>
    </row>
    <row r="295" spans="1:17" x14ac:dyDescent="0.3">
      <c r="A295" s="37">
        <v>43691</v>
      </c>
      <c r="B295" s="28">
        <v>50.6875</v>
      </c>
      <c r="C295" s="28">
        <v>179.71</v>
      </c>
      <c r="D295" s="28">
        <f t="shared" si="12"/>
        <v>773.61043714501545</v>
      </c>
      <c r="E295" s="28">
        <f t="shared" si="13"/>
        <v>-41.8131046204104</v>
      </c>
      <c r="F295" s="28">
        <f t="shared" si="14"/>
        <v>41.8131046204104</v>
      </c>
      <c r="Q295" s="50"/>
    </row>
    <row r="296" spans="1:17" x14ac:dyDescent="0.3">
      <c r="A296" s="37">
        <v>43690</v>
      </c>
      <c r="B296" s="28">
        <v>52.2425</v>
      </c>
      <c r="C296" s="28">
        <v>188.45</v>
      </c>
      <c r="D296" s="28">
        <f t="shared" si="12"/>
        <v>815.42354176542585</v>
      </c>
      <c r="E296" s="28">
        <f t="shared" si="13"/>
        <v>7.4874457444734617</v>
      </c>
      <c r="F296" s="28">
        <f t="shared" si="14"/>
        <v>-7.4874457444734617</v>
      </c>
      <c r="Q296" s="50"/>
    </row>
    <row r="297" spans="1:17" x14ac:dyDescent="0.3">
      <c r="A297" s="37">
        <v>43689</v>
      </c>
      <c r="B297" s="28">
        <v>50.12</v>
      </c>
      <c r="C297" s="28">
        <v>185.37</v>
      </c>
      <c r="D297" s="28">
        <f t="shared" si="12"/>
        <v>807.93609602095239</v>
      </c>
      <c r="E297" s="28">
        <f t="shared" si="13"/>
        <v>-13.308737455743426</v>
      </c>
      <c r="F297" s="28">
        <f t="shared" si="14"/>
        <v>13.308737455743426</v>
      </c>
      <c r="Q297" s="50"/>
    </row>
    <row r="298" spans="1:17" x14ac:dyDescent="0.3">
      <c r="A298" s="37">
        <v>43686</v>
      </c>
      <c r="B298" s="28">
        <v>50.247500000000002</v>
      </c>
      <c r="C298" s="28">
        <v>187.85</v>
      </c>
      <c r="D298" s="28">
        <f t="shared" si="12"/>
        <v>821.24483347669582</v>
      </c>
      <c r="E298" s="28">
        <f t="shared" si="13"/>
        <v>-10.135230042407443</v>
      </c>
      <c r="F298" s="28">
        <f t="shared" si="14"/>
        <v>10.135230042407443</v>
      </c>
      <c r="Q298" s="50"/>
    </row>
    <row r="299" spans="1:17" x14ac:dyDescent="0.3">
      <c r="A299" s="37">
        <v>43685</v>
      </c>
      <c r="B299" s="28">
        <v>50.857500000000002</v>
      </c>
      <c r="C299" s="28">
        <v>190.16</v>
      </c>
      <c r="D299" s="28">
        <f t="shared" si="12"/>
        <v>831.38006351910326</v>
      </c>
      <c r="E299" s="28">
        <f t="shared" si="13"/>
        <v>23.019536788776122</v>
      </c>
      <c r="F299" s="28">
        <f t="shared" si="14"/>
        <v>-23.019536788776122</v>
      </c>
      <c r="Q299" s="50"/>
    </row>
    <row r="300" spans="1:17" x14ac:dyDescent="0.3">
      <c r="A300" s="37">
        <v>43684</v>
      </c>
      <c r="B300" s="28">
        <v>49.76</v>
      </c>
      <c r="C300" s="28">
        <v>185.15</v>
      </c>
      <c r="D300" s="28">
        <f t="shared" si="12"/>
        <v>808.36052673032714</v>
      </c>
      <c r="E300" s="28">
        <f t="shared" si="13"/>
        <v>1.2383999444195979</v>
      </c>
      <c r="F300" s="28">
        <f t="shared" si="14"/>
        <v>-1.2383999444195979</v>
      </c>
      <c r="Q300" s="50"/>
    </row>
    <row r="301" spans="1:17" x14ac:dyDescent="0.3">
      <c r="A301" s="37">
        <v>43683</v>
      </c>
      <c r="B301" s="28">
        <v>49.25</v>
      </c>
      <c r="C301" s="28">
        <v>184.51</v>
      </c>
      <c r="D301" s="28">
        <f t="shared" si="12"/>
        <v>807.12212678590754</v>
      </c>
      <c r="E301" s="28">
        <f t="shared" si="13"/>
        <v>11.364737664170434</v>
      </c>
      <c r="F301" s="28">
        <f t="shared" si="14"/>
        <v>-11.364737664170434</v>
      </c>
      <c r="Q301" s="50"/>
    </row>
    <row r="302" spans="1:17" x14ac:dyDescent="0.3">
      <c r="A302" s="37">
        <v>43682</v>
      </c>
      <c r="B302" s="28">
        <v>48.335000000000001</v>
      </c>
      <c r="C302" s="28">
        <v>181.73</v>
      </c>
      <c r="D302" s="28">
        <f t="shared" si="12"/>
        <v>795.75738912173711</v>
      </c>
      <c r="E302" s="28">
        <f t="shared" si="13"/>
        <v>-28.556213409366478</v>
      </c>
      <c r="F302" s="28">
        <f t="shared" si="14"/>
        <v>28.556213409366478</v>
      </c>
      <c r="Q302" s="50"/>
    </row>
    <row r="303" spans="1:17" x14ac:dyDescent="0.3">
      <c r="A303" s="37">
        <v>43679</v>
      </c>
      <c r="B303" s="28">
        <v>51.005000000000003</v>
      </c>
      <c r="C303" s="28">
        <v>189.02</v>
      </c>
      <c r="D303" s="28">
        <f t="shared" si="12"/>
        <v>824.31360253110358</v>
      </c>
      <c r="E303" s="28">
        <f t="shared" si="13"/>
        <v>-15.712521962104347</v>
      </c>
      <c r="F303" s="28">
        <f t="shared" si="14"/>
        <v>15.712521962104347</v>
      </c>
      <c r="Q303" s="50"/>
    </row>
    <row r="304" spans="1:17" x14ac:dyDescent="0.3">
      <c r="A304" s="37">
        <v>43678</v>
      </c>
      <c r="B304" s="28">
        <v>52.107500000000002</v>
      </c>
      <c r="C304" s="28">
        <v>192.73</v>
      </c>
      <c r="D304" s="28">
        <f t="shared" si="12"/>
        <v>840.02612449320793</v>
      </c>
      <c r="E304" s="28">
        <f t="shared" si="13"/>
        <v>-3.0995690821979451</v>
      </c>
      <c r="F304" s="28">
        <f t="shared" si="14"/>
        <v>3.0995690821979451</v>
      </c>
      <c r="Q304" s="50"/>
    </row>
    <row r="305" spans="1:17" x14ac:dyDescent="0.3">
      <c r="A305" s="37">
        <v>43677</v>
      </c>
      <c r="B305" s="28">
        <v>53.26</v>
      </c>
      <c r="C305" s="28">
        <v>194.23</v>
      </c>
      <c r="D305" s="28">
        <f t="shared" si="12"/>
        <v>843.12569357540588</v>
      </c>
      <c r="E305" s="28">
        <f t="shared" si="13"/>
        <v>-20.646921420193848</v>
      </c>
      <c r="F305" s="28">
        <f t="shared" si="14"/>
        <v>20.646921420193848</v>
      </c>
      <c r="Q305" s="50"/>
    </row>
    <row r="306" spans="1:17" x14ac:dyDescent="0.3">
      <c r="A306" s="37">
        <v>43676</v>
      </c>
      <c r="B306" s="28">
        <v>52.195</v>
      </c>
      <c r="C306" s="28">
        <v>197.04</v>
      </c>
      <c r="D306" s="28">
        <f t="shared" si="12"/>
        <v>863.77261499559972</v>
      </c>
      <c r="E306" s="28">
        <f t="shared" si="13"/>
        <v>7.1990763565825091</v>
      </c>
      <c r="F306" s="28">
        <f t="shared" si="14"/>
        <v>-7.1990763565825091</v>
      </c>
      <c r="Q306" s="50"/>
    </row>
    <row r="307" spans="1:17" x14ac:dyDescent="0.3">
      <c r="A307" s="37">
        <v>43675</v>
      </c>
      <c r="B307" s="28">
        <v>52.42</v>
      </c>
      <c r="C307" s="28">
        <v>195.94</v>
      </c>
      <c r="D307" s="28">
        <f t="shared" si="12"/>
        <v>856.57353863901722</v>
      </c>
      <c r="E307" s="28">
        <f t="shared" si="13"/>
        <v>-23.580213548317943</v>
      </c>
      <c r="F307" s="28">
        <f t="shared" si="14"/>
        <v>23.580213548317943</v>
      </c>
      <c r="Q307" s="50"/>
    </row>
    <row r="308" spans="1:17" x14ac:dyDescent="0.3">
      <c r="A308" s="37">
        <v>43672</v>
      </c>
      <c r="B308" s="28">
        <v>51.935000000000002</v>
      </c>
      <c r="C308" s="28">
        <v>199.75</v>
      </c>
      <c r="D308" s="28">
        <f t="shared" si="12"/>
        <v>880.15375218733516</v>
      </c>
      <c r="E308" s="28">
        <f t="shared" si="13"/>
        <v>-6.207507204908552</v>
      </c>
      <c r="F308" s="28">
        <f t="shared" si="14"/>
        <v>6.207507204908552</v>
      </c>
      <c r="Q308" s="50"/>
    </row>
    <row r="309" spans="1:17" x14ac:dyDescent="0.3">
      <c r="A309" s="37">
        <v>43671</v>
      </c>
      <c r="B309" s="28">
        <v>51.755000000000003</v>
      </c>
      <c r="C309" s="28">
        <v>200.71</v>
      </c>
      <c r="D309" s="28">
        <f t="shared" si="12"/>
        <v>886.36125939224371</v>
      </c>
      <c r="E309" s="28">
        <f t="shared" si="13"/>
        <v>-20.233383102950938</v>
      </c>
      <c r="F309" s="28">
        <f t="shared" si="14"/>
        <v>20.233383102950938</v>
      </c>
      <c r="Q309" s="50"/>
    </row>
    <row r="310" spans="1:17" x14ac:dyDescent="0.3">
      <c r="A310" s="37">
        <v>43670</v>
      </c>
      <c r="B310" s="28">
        <v>52.167499999999997</v>
      </c>
      <c r="C310" s="28">
        <v>204.66</v>
      </c>
      <c r="D310" s="28">
        <f t="shared" si="12"/>
        <v>906.59464249519465</v>
      </c>
      <c r="E310" s="28">
        <f t="shared" si="13"/>
        <v>13.082706690787973</v>
      </c>
      <c r="F310" s="28">
        <f t="shared" si="14"/>
        <v>-13.082706690787973</v>
      </c>
      <c r="Q310" s="50"/>
    </row>
    <row r="311" spans="1:17" x14ac:dyDescent="0.3">
      <c r="A311" s="37">
        <v>43669</v>
      </c>
      <c r="B311" s="28">
        <v>52.21</v>
      </c>
      <c r="C311" s="28">
        <v>202.36</v>
      </c>
      <c r="D311" s="28">
        <f t="shared" si="12"/>
        <v>893.51193580440668</v>
      </c>
      <c r="E311" s="28">
        <f t="shared" si="13"/>
        <v>-1.6401229208698851</v>
      </c>
      <c r="F311" s="28">
        <f t="shared" si="14"/>
        <v>1.6401229208698851</v>
      </c>
      <c r="Q311" s="50"/>
    </row>
    <row r="312" spans="1:17" x14ac:dyDescent="0.3">
      <c r="A312" s="37">
        <v>43668</v>
      </c>
      <c r="B312" s="28">
        <v>51.805</v>
      </c>
      <c r="C312" s="28">
        <v>202.32</v>
      </c>
      <c r="D312" s="28">
        <f t="shared" si="12"/>
        <v>895.15205872527656</v>
      </c>
      <c r="E312" s="28">
        <f t="shared" si="13"/>
        <v>16.86012187873348</v>
      </c>
      <c r="F312" s="28">
        <f t="shared" si="14"/>
        <v>-16.86012187873348</v>
      </c>
      <c r="Q312" s="50"/>
    </row>
    <row r="313" spans="1:17" x14ac:dyDescent="0.3">
      <c r="A313" s="37">
        <v>43665</v>
      </c>
      <c r="B313" s="28">
        <v>50.647500000000001</v>
      </c>
      <c r="C313" s="28">
        <v>198.36</v>
      </c>
      <c r="D313" s="28">
        <f t="shared" si="12"/>
        <v>878.29193684654308</v>
      </c>
      <c r="E313" s="28">
        <f t="shared" si="13"/>
        <v>-10.026583908869384</v>
      </c>
      <c r="F313" s="28">
        <f t="shared" si="14"/>
        <v>10.026583908869384</v>
      </c>
      <c r="Q313" s="50"/>
    </row>
    <row r="314" spans="1:17" x14ac:dyDescent="0.3">
      <c r="A314" s="37">
        <v>43664</v>
      </c>
      <c r="B314" s="28">
        <v>51.414999999999999</v>
      </c>
      <c r="C314" s="28">
        <v>200.78</v>
      </c>
      <c r="D314" s="28">
        <f t="shared" si="12"/>
        <v>888.31852075541246</v>
      </c>
      <c r="E314" s="28">
        <f t="shared" si="13"/>
        <v>-8.3734147016156157</v>
      </c>
      <c r="F314" s="28">
        <f t="shared" si="14"/>
        <v>8.3734147016156157</v>
      </c>
      <c r="Q314" s="50"/>
    </row>
    <row r="315" spans="1:17" x14ac:dyDescent="0.3">
      <c r="A315" s="37">
        <v>43663</v>
      </c>
      <c r="B315" s="28">
        <v>50.837499999999999</v>
      </c>
      <c r="C315" s="28">
        <v>201.8</v>
      </c>
      <c r="D315" s="28">
        <f t="shared" si="12"/>
        <v>896.69193545702808</v>
      </c>
      <c r="E315" s="28">
        <f t="shared" si="13"/>
        <v>-10.106891558422944</v>
      </c>
      <c r="F315" s="28">
        <f t="shared" si="14"/>
        <v>10.106891558422944</v>
      </c>
      <c r="Q315" s="50"/>
    </row>
    <row r="316" spans="1:17" x14ac:dyDescent="0.3">
      <c r="A316" s="37">
        <v>43662</v>
      </c>
      <c r="B316" s="28">
        <v>51.125</v>
      </c>
      <c r="C316" s="28">
        <v>203.84</v>
      </c>
      <c r="D316" s="28">
        <f t="shared" si="12"/>
        <v>906.79882701545102</v>
      </c>
      <c r="E316" s="28">
        <f t="shared" si="13"/>
        <v>0.42483072326990623</v>
      </c>
      <c r="F316" s="28">
        <f t="shared" si="14"/>
        <v>-0.42483072326990623</v>
      </c>
      <c r="Q316" s="50"/>
    </row>
    <row r="317" spans="1:17" x14ac:dyDescent="0.3">
      <c r="A317" s="37">
        <v>43661</v>
      </c>
      <c r="B317" s="28">
        <v>51.302500000000002</v>
      </c>
      <c r="C317" s="28">
        <v>203.91</v>
      </c>
      <c r="D317" s="28">
        <f t="shared" si="12"/>
        <v>906.37399629218112</v>
      </c>
      <c r="E317" s="28">
        <f t="shared" si="13"/>
        <v>-7.5769224623298896</v>
      </c>
      <c r="F317" s="28">
        <f t="shared" si="14"/>
        <v>7.5769224623298896</v>
      </c>
      <c r="Q317" s="50"/>
    </row>
    <row r="318" spans="1:17" x14ac:dyDescent="0.3">
      <c r="A318" s="37">
        <v>43658</v>
      </c>
      <c r="B318" s="28">
        <v>50.825000000000003</v>
      </c>
      <c r="C318" s="28">
        <v>204.87</v>
      </c>
      <c r="D318" s="28">
        <f t="shared" si="12"/>
        <v>913.95091875451101</v>
      </c>
      <c r="E318" s="28">
        <f t="shared" si="13"/>
        <v>18.611506301724035</v>
      </c>
      <c r="F318" s="28">
        <f t="shared" si="14"/>
        <v>-18.611506301724035</v>
      </c>
      <c r="Q318" s="50"/>
    </row>
    <row r="319" spans="1:17" x14ac:dyDescent="0.3">
      <c r="A319" s="37">
        <v>43657</v>
      </c>
      <c r="B319" s="28">
        <v>50.4375</v>
      </c>
      <c r="C319" s="28">
        <v>201.23</v>
      </c>
      <c r="D319" s="28">
        <f t="shared" si="12"/>
        <v>895.33941245278697</v>
      </c>
      <c r="E319" s="28">
        <f t="shared" si="13"/>
        <v>-6.7014764399532396</v>
      </c>
      <c r="F319" s="28">
        <f t="shared" si="14"/>
        <v>6.7014764399532396</v>
      </c>
      <c r="Q319" s="50"/>
    </row>
    <row r="320" spans="1:17" x14ac:dyDescent="0.3">
      <c r="A320" s="37">
        <v>43656</v>
      </c>
      <c r="B320" s="28">
        <v>50.807499999999997</v>
      </c>
      <c r="C320" s="28">
        <v>202.73</v>
      </c>
      <c r="D320" s="28">
        <f t="shared" si="12"/>
        <v>902.04088889274021</v>
      </c>
      <c r="E320" s="28">
        <f t="shared" si="13"/>
        <v>17.432798707750862</v>
      </c>
      <c r="F320" s="28">
        <f t="shared" si="14"/>
        <v>-17.432798707750862</v>
      </c>
      <c r="Q320" s="50"/>
    </row>
    <row r="321" spans="1:17" x14ac:dyDescent="0.3">
      <c r="A321" s="37">
        <v>43655</v>
      </c>
      <c r="B321" s="28">
        <v>50.31</v>
      </c>
      <c r="C321" s="28">
        <v>199.21</v>
      </c>
      <c r="D321" s="28">
        <f t="shared" si="12"/>
        <v>884.60809018498935</v>
      </c>
      <c r="E321" s="28">
        <f t="shared" si="13"/>
        <v>17.926675578454024</v>
      </c>
      <c r="F321" s="28">
        <f t="shared" si="14"/>
        <v>-17.926675578454024</v>
      </c>
      <c r="Q321" s="50"/>
    </row>
    <row r="322" spans="1:17" x14ac:dyDescent="0.3">
      <c r="A322" s="37">
        <v>43654</v>
      </c>
      <c r="B322" s="28">
        <v>50.005000000000003</v>
      </c>
      <c r="C322" s="28">
        <v>195.76</v>
      </c>
      <c r="D322" s="28">
        <f t="shared" ref="D322:D385" si="15">B322*$I$1+C322*$I$2</f>
        <v>866.68141460653533</v>
      </c>
      <c r="E322" s="28">
        <f t="shared" ref="E322:E385" si="16">D322-D323</f>
        <v>1.2587690544074803</v>
      </c>
      <c r="F322" s="28">
        <f t="shared" ref="F322:F385" si="17">-E322</f>
        <v>-1.2587690544074803</v>
      </c>
      <c r="Q322" s="50"/>
    </row>
    <row r="323" spans="1:17" x14ac:dyDescent="0.3">
      <c r="A323" s="37">
        <v>43651</v>
      </c>
      <c r="B323" s="28">
        <v>51.057499999999997</v>
      </c>
      <c r="C323" s="28">
        <v>196.4</v>
      </c>
      <c r="D323" s="28">
        <f t="shared" si="15"/>
        <v>865.42264555212785</v>
      </c>
      <c r="E323" s="28">
        <f t="shared" si="16"/>
        <v>-4.2753227541279557</v>
      </c>
      <c r="F323" s="28">
        <f t="shared" si="17"/>
        <v>4.2753227541279557</v>
      </c>
      <c r="Q323" s="50"/>
    </row>
    <row r="324" spans="1:17" x14ac:dyDescent="0.3">
      <c r="A324" s="37">
        <v>43650</v>
      </c>
      <c r="B324" s="28">
        <v>51.102499999999999</v>
      </c>
      <c r="C324" s="28">
        <v>197.2</v>
      </c>
      <c r="D324" s="28">
        <f t="shared" si="15"/>
        <v>869.6979683062558</v>
      </c>
      <c r="E324" s="28">
        <f t="shared" si="16"/>
        <v>0</v>
      </c>
      <c r="F324" s="28">
        <f t="shared" si="17"/>
        <v>0</v>
      </c>
      <c r="Q324" s="50"/>
    </row>
    <row r="325" spans="1:17" x14ac:dyDescent="0.3">
      <c r="A325" s="37">
        <v>43649</v>
      </c>
      <c r="B325" s="28">
        <v>51.102499999999999</v>
      </c>
      <c r="C325" s="28">
        <v>197.2</v>
      </c>
      <c r="D325" s="28">
        <f t="shared" si="15"/>
        <v>869.6979683062558</v>
      </c>
      <c r="E325" s="28">
        <f t="shared" si="16"/>
        <v>10.393476162050206</v>
      </c>
      <c r="F325" s="28">
        <f t="shared" si="17"/>
        <v>-10.393476162050206</v>
      </c>
      <c r="Q325" s="50"/>
    </row>
    <row r="326" spans="1:17" x14ac:dyDescent="0.3">
      <c r="A326" s="37">
        <v>43648</v>
      </c>
      <c r="B326" s="28">
        <v>50.682499999999997</v>
      </c>
      <c r="C326" s="28">
        <v>195</v>
      </c>
      <c r="D326" s="28">
        <f t="shared" si="15"/>
        <v>859.3044921442056</v>
      </c>
      <c r="E326" s="28">
        <f t="shared" si="16"/>
        <v>9.8482454248852491</v>
      </c>
      <c r="F326" s="28">
        <f t="shared" si="17"/>
        <v>-9.8482454248852491</v>
      </c>
      <c r="Q326" s="50"/>
    </row>
    <row r="327" spans="1:17" x14ac:dyDescent="0.3">
      <c r="A327" s="37">
        <v>43647</v>
      </c>
      <c r="B327" s="28">
        <v>50.387500000000003</v>
      </c>
      <c r="C327" s="28">
        <v>193</v>
      </c>
      <c r="D327" s="28">
        <f t="shared" si="15"/>
        <v>849.45624671932035</v>
      </c>
      <c r="E327" s="28">
        <f t="shared" si="16"/>
        <v>-4.1772919196970406</v>
      </c>
      <c r="F327" s="28">
        <f t="shared" si="17"/>
        <v>4.1772919196970406</v>
      </c>
      <c r="Q327" s="50"/>
    </row>
    <row r="328" spans="1:17" x14ac:dyDescent="0.3">
      <c r="A328" s="37">
        <v>43644</v>
      </c>
      <c r="B328" s="28">
        <v>49.48</v>
      </c>
      <c r="C328" s="28">
        <v>193</v>
      </c>
      <c r="D328" s="28">
        <f t="shared" si="15"/>
        <v>853.63353863901739</v>
      </c>
      <c r="E328" s="28">
        <f t="shared" si="16"/>
        <v>21.705167539836339</v>
      </c>
      <c r="F328" s="28">
        <f t="shared" si="17"/>
        <v>-21.705167539836339</v>
      </c>
      <c r="Q328" s="50"/>
    </row>
    <row r="329" spans="1:17" x14ac:dyDescent="0.3">
      <c r="A329" s="37">
        <v>43643</v>
      </c>
      <c r="B329" s="28">
        <v>49.935000000000002</v>
      </c>
      <c r="C329" s="28">
        <v>189.5</v>
      </c>
      <c r="D329" s="28">
        <f t="shared" si="15"/>
        <v>831.92837109918105</v>
      </c>
      <c r="E329" s="28">
        <f t="shared" si="16"/>
        <v>10.378706899215331</v>
      </c>
      <c r="F329" s="28">
        <f t="shared" si="17"/>
        <v>-10.378706899215331</v>
      </c>
      <c r="Q329" s="50"/>
    </row>
    <row r="330" spans="1:17" x14ac:dyDescent="0.3">
      <c r="A330" s="37">
        <v>43642</v>
      </c>
      <c r="B330" s="28">
        <v>49.95</v>
      </c>
      <c r="C330" s="28">
        <v>187.66</v>
      </c>
      <c r="D330" s="28">
        <f t="shared" si="15"/>
        <v>821.54966419996572</v>
      </c>
      <c r="E330" s="28">
        <f t="shared" si="16"/>
        <v>-11.479383658756888</v>
      </c>
      <c r="F330" s="28">
        <f t="shared" si="17"/>
        <v>11.479383658756888</v>
      </c>
      <c r="Q330" s="50"/>
    </row>
    <row r="331" spans="1:17" x14ac:dyDescent="0.3">
      <c r="A331" s="37">
        <v>43641</v>
      </c>
      <c r="B331" s="28">
        <v>48.892499999999998</v>
      </c>
      <c r="C331" s="28">
        <v>188.84</v>
      </c>
      <c r="D331" s="28">
        <f t="shared" si="15"/>
        <v>833.02904785872261</v>
      </c>
      <c r="E331" s="28">
        <f t="shared" si="16"/>
        <v>-17.603752560318071</v>
      </c>
      <c r="F331" s="28">
        <f t="shared" si="17"/>
        <v>17.603752560318071</v>
      </c>
      <c r="Q331" s="50"/>
    </row>
    <row r="332" spans="1:17" x14ac:dyDescent="0.3">
      <c r="A332" s="37">
        <v>43640</v>
      </c>
      <c r="B332" s="28">
        <v>49.645000000000003</v>
      </c>
      <c r="C332" s="28">
        <v>192.6</v>
      </c>
      <c r="D332" s="28">
        <f t="shared" si="15"/>
        <v>850.63280041904068</v>
      </c>
      <c r="E332" s="28">
        <f t="shared" si="16"/>
        <v>8.4106455082561524</v>
      </c>
      <c r="F332" s="28">
        <f t="shared" si="17"/>
        <v>-8.4106455082561524</v>
      </c>
      <c r="Q332" s="50"/>
    </row>
    <row r="333" spans="1:17" x14ac:dyDescent="0.3">
      <c r="A333" s="37">
        <v>43637</v>
      </c>
      <c r="B333" s="28">
        <v>49.695</v>
      </c>
      <c r="C333" s="28">
        <v>191.14</v>
      </c>
      <c r="D333" s="28">
        <f t="shared" si="15"/>
        <v>842.22215491078452</v>
      </c>
      <c r="E333" s="28">
        <f t="shared" si="16"/>
        <v>9.8034761620500603</v>
      </c>
      <c r="F333" s="28">
        <f t="shared" si="17"/>
        <v>-9.8034761620500603</v>
      </c>
      <c r="Q333" s="50"/>
    </row>
    <row r="334" spans="1:17" x14ac:dyDescent="0.3">
      <c r="A334" s="37">
        <v>43636</v>
      </c>
      <c r="B334" s="28">
        <v>49.865000000000002</v>
      </c>
      <c r="C334" s="28">
        <v>189.53</v>
      </c>
      <c r="D334" s="28">
        <f t="shared" si="15"/>
        <v>832.41867874873446</v>
      </c>
      <c r="E334" s="28">
        <f t="shared" si="16"/>
        <v>9.656583908869834</v>
      </c>
      <c r="F334" s="28">
        <f t="shared" si="17"/>
        <v>-9.656583908869834</v>
      </c>
      <c r="Q334" s="50"/>
    </row>
    <row r="335" spans="1:17" x14ac:dyDescent="0.3">
      <c r="A335" s="37">
        <v>43635</v>
      </c>
      <c r="B335" s="28">
        <v>49.467500000000001</v>
      </c>
      <c r="C335" s="28">
        <v>187.48</v>
      </c>
      <c r="D335" s="28">
        <f t="shared" si="15"/>
        <v>822.76209483986463</v>
      </c>
      <c r="E335" s="28">
        <f t="shared" si="16"/>
        <v>-4.8795996387260629</v>
      </c>
      <c r="F335" s="28">
        <f t="shared" si="17"/>
        <v>4.8795996387260629</v>
      </c>
      <c r="Q335" s="50"/>
    </row>
    <row r="336" spans="1:17" x14ac:dyDescent="0.3">
      <c r="A336" s="37">
        <v>43634</v>
      </c>
      <c r="B336" s="28">
        <v>49.612499999999997</v>
      </c>
      <c r="C336" s="28">
        <v>188.47</v>
      </c>
      <c r="D336" s="28">
        <f t="shared" si="15"/>
        <v>827.64169447859069</v>
      </c>
      <c r="E336" s="28">
        <f t="shared" si="16"/>
        <v>-8.273168512496909</v>
      </c>
      <c r="F336" s="28">
        <f t="shared" si="17"/>
        <v>8.273168512496909</v>
      </c>
      <c r="Q336" s="50"/>
    </row>
    <row r="337" spans="1:17" x14ac:dyDescent="0.3">
      <c r="A337" s="37">
        <v>43633</v>
      </c>
      <c r="B337" s="28">
        <v>48.472499999999997</v>
      </c>
      <c r="C337" s="28">
        <v>189.01</v>
      </c>
      <c r="D337" s="28">
        <f t="shared" si="15"/>
        <v>835.9148629910876</v>
      </c>
      <c r="E337" s="28">
        <f t="shared" si="16"/>
        <v>41.708242993233853</v>
      </c>
      <c r="F337" s="28">
        <f t="shared" si="17"/>
        <v>-41.708242993233853</v>
      </c>
      <c r="Q337" s="50"/>
    </row>
    <row r="338" spans="1:17" x14ac:dyDescent="0.3">
      <c r="A338" s="37">
        <v>43630</v>
      </c>
      <c r="B338" s="28">
        <v>48.185000000000002</v>
      </c>
      <c r="C338" s="28">
        <v>181.33</v>
      </c>
      <c r="D338" s="28">
        <f t="shared" si="15"/>
        <v>794.20661999785375</v>
      </c>
      <c r="E338" s="28">
        <f t="shared" si="16"/>
        <v>23.250459737436358</v>
      </c>
      <c r="F338" s="28">
        <f t="shared" si="17"/>
        <v>-23.250459737436358</v>
      </c>
      <c r="Q338" s="50"/>
    </row>
    <row r="339" spans="1:17" x14ac:dyDescent="0.3">
      <c r="A339" s="37">
        <v>43629</v>
      </c>
      <c r="B339" s="28">
        <v>48.537500000000001</v>
      </c>
      <c r="C339" s="28">
        <v>177.47</v>
      </c>
      <c r="D339" s="28">
        <f t="shared" si="15"/>
        <v>770.95616026041739</v>
      </c>
      <c r="E339" s="28">
        <f t="shared" si="16"/>
        <v>13.661506649102762</v>
      </c>
      <c r="F339" s="28">
        <f t="shared" si="17"/>
        <v>-13.661506649102762</v>
      </c>
      <c r="Q339" s="50"/>
    </row>
    <row r="340" spans="1:17" x14ac:dyDescent="0.3">
      <c r="A340" s="37">
        <v>43628</v>
      </c>
      <c r="B340" s="28">
        <v>48.547499999999999</v>
      </c>
      <c r="C340" s="28">
        <v>175.04</v>
      </c>
      <c r="D340" s="28">
        <f t="shared" si="15"/>
        <v>757.29465361131463</v>
      </c>
      <c r="E340" s="28">
        <f t="shared" si="16"/>
        <v>-16.431937219525935</v>
      </c>
      <c r="F340" s="28">
        <f t="shared" si="17"/>
        <v>16.431937219525935</v>
      </c>
      <c r="Q340" s="50"/>
    </row>
    <row r="341" spans="1:17" x14ac:dyDescent="0.3">
      <c r="A341" s="37">
        <v>43627</v>
      </c>
      <c r="B341" s="28">
        <v>48.702500000000001</v>
      </c>
      <c r="C341" s="28">
        <v>178.1</v>
      </c>
      <c r="D341" s="28">
        <f t="shared" si="15"/>
        <v>773.72659083084056</v>
      </c>
      <c r="E341" s="28">
        <f t="shared" si="16"/>
        <v>15.811875759090867</v>
      </c>
      <c r="F341" s="28">
        <f t="shared" si="17"/>
        <v>-15.811875759090867</v>
      </c>
      <c r="Q341" s="50"/>
    </row>
    <row r="342" spans="1:17" x14ac:dyDescent="0.3">
      <c r="A342" s="37">
        <v>43626</v>
      </c>
      <c r="B342" s="28">
        <v>48.145000000000003</v>
      </c>
      <c r="C342" s="28">
        <v>174.82</v>
      </c>
      <c r="D342" s="28">
        <f t="shared" si="15"/>
        <v>757.9147150717497</v>
      </c>
      <c r="E342" s="28">
        <f t="shared" si="16"/>
        <v>5.4401534773979847</v>
      </c>
      <c r="F342" s="28">
        <f t="shared" si="17"/>
        <v>-5.4401534773979847</v>
      </c>
      <c r="Q342" s="50"/>
    </row>
    <row r="343" spans="1:17" x14ac:dyDescent="0.3">
      <c r="A343" s="37">
        <v>43623</v>
      </c>
      <c r="B343" s="28">
        <v>47.537500000000001</v>
      </c>
      <c r="C343" s="28">
        <v>173.35</v>
      </c>
      <c r="D343" s="28">
        <f t="shared" si="15"/>
        <v>752.47456159435171</v>
      </c>
      <c r="E343" s="28">
        <f t="shared" si="16"/>
        <v>22.454152226834367</v>
      </c>
      <c r="F343" s="28">
        <f t="shared" si="17"/>
        <v>-22.454152226834367</v>
      </c>
      <c r="Q343" s="50"/>
    </row>
    <row r="344" spans="1:17" x14ac:dyDescent="0.3">
      <c r="A344" s="37">
        <v>43622</v>
      </c>
      <c r="B344" s="28">
        <v>46.305</v>
      </c>
      <c r="C344" s="28">
        <v>168.33</v>
      </c>
      <c r="D344" s="28">
        <f t="shared" si="15"/>
        <v>730.02040936751735</v>
      </c>
      <c r="E344" s="28">
        <f t="shared" si="16"/>
        <v>-2.1875690127221787</v>
      </c>
      <c r="F344" s="28">
        <f t="shared" si="17"/>
        <v>2.1875690127221787</v>
      </c>
      <c r="Q344" s="50"/>
    </row>
    <row r="345" spans="1:17" x14ac:dyDescent="0.3">
      <c r="A345" s="37">
        <v>43621</v>
      </c>
      <c r="B345" s="28">
        <v>45.634999999999998</v>
      </c>
      <c r="C345" s="28">
        <v>168.17</v>
      </c>
      <c r="D345" s="28">
        <f t="shared" si="15"/>
        <v>732.20797838023952</v>
      </c>
      <c r="E345" s="28">
        <f t="shared" si="16"/>
        <v>0.41683079274559987</v>
      </c>
      <c r="F345" s="28">
        <f t="shared" si="17"/>
        <v>-0.41683079274559987</v>
      </c>
      <c r="Q345" s="50"/>
    </row>
    <row r="346" spans="1:17" x14ac:dyDescent="0.3">
      <c r="A346" s="37">
        <v>43620</v>
      </c>
      <c r="B346" s="28">
        <v>44.91</v>
      </c>
      <c r="C346" s="28">
        <v>167.5</v>
      </c>
      <c r="D346" s="28">
        <f t="shared" si="15"/>
        <v>731.79114758749392</v>
      </c>
      <c r="E346" s="28">
        <f t="shared" si="16"/>
        <v>11.474430014617155</v>
      </c>
      <c r="F346" s="28">
        <f t="shared" si="17"/>
        <v>-11.474430014617155</v>
      </c>
      <c r="Q346" s="50"/>
    </row>
    <row r="347" spans="1:17" x14ac:dyDescent="0.3">
      <c r="A347" s="37">
        <v>43619</v>
      </c>
      <c r="B347" s="28">
        <v>43.325000000000003</v>
      </c>
      <c r="C347" s="28">
        <v>164.15</v>
      </c>
      <c r="D347" s="28">
        <f t="shared" si="15"/>
        <v>720.31671757287677</v>
      </c>
      <c r="E347" s="28">
        <f t="shared" si="16"/>
        <v>-72.596117571237073</v>
      </c>
      <c r="F347" s="28">
        <f t="shared" si="17"/>
        <v>72.596117571237073</v>
      </c>
      <c r="Q347" s="50"/>
    </row>
    <row r="348" spans="1:17" x14ac:dyDescent="0.3">
      <c r="A348" s="37">
        <v>43616</v>
      </c>
      <c r="B348" s="28">
        <v>43.767499999999998</v>
      </c>
      <c r="C348" s="28">
        <v>177.47</v>
      </c>
      <c r="D348" s="28">
        <f t="shared" si="15"/>
        <v>792.91283514411384</v>
      </c>
      <c r="E348" s="28">
        <f t="shared" si="16"/>
        <v>-27.324059515113731</v>
      </c>
      <c r="F348" s="28">
        <f t="shared" si="17"/>
        <v>27.324059515113731</v>
      </c>
      <c r="Q348" s="50"/>
    </row>
    <row r="349" spans="1:17" x14ac:dyDescent="0.3">
      <c r="A349" s="37">
        <v>43615</v>
      </c>
      <c r="B349" s="28">
        <v>44.575000000000003</v>
      </c>
      <c r="C349" s="28">
        <v>183.01</v>
      </c>
      <c r="D349" s="28">
        <f t="shared" si="15"/>
        <v>820.23689465922757</v>
      </c>
      <c r="E349" s="28">
        <f t="shared" si="16"/>
        <v>3.5358151323648599</v>
      </c>
      <c r="F349" s="28">
        <f t="shared" si="17"/>
        <v>-3.5358151323648599</v>
      </c>
      <c r="Q349" s="50"/>
    </row>
    <row r="350" spans="1:17" x14ac:dyDescent="0.3">
      <c r="A350" s="37">
        <v>43614</v>
      </c>
      <c r="B350" s="28">
        <v>44.344999999999999</v>
      </c>
      <c r="C350" s="28">
        <v>182.19</v>
      </c>
      <c r="D350" s="28">
        <f t="shared" si="15"/>
        <v>816.70107952686271</v>
      </c>
      <c r="E350" s="28">
        <f t="shared" si="16"/>
        <v>-10.900368415230787</v>
      </c>
      <c r="F350" s="28">
        <f t="shared" si="17"/>
        <v>10.900368415230787</v>
      </c>
      <c r="Q350" s="50"/>
    </row>
    <row r="351" spans="1:17" x14ac:dyDescent="0.3">
      <c r="A351" s="37">
        <v>43613</v>
      </c>
      <c r="B351" s="28">
        <v>44.557499999999997</v>
      </c>
      <c r="C351" s="28">
        <v>184.31</v>
      </c>
      <c r="D351" s="28">
        <f t="shared" si="15"/>
        <v>827.6014479420935</v>
      </c>
      <c r="E351" s="28">
        <f t="shared" si="16"/>
        <v>19.061567762158688</v>
      </c>
      <c r="F351" s="28">
        <f t="shared" si="17"/>
        <v>-19.061567762158688</v>
      </c>
      <c r="Q351" s="50"/>
    </row>
    <row r="352" spans="1:17" x14ac:dyDescent="0.3">
      <c r="A352" s="37">
        <v>43612</v>
      </c>
      <c r="B352" s="28">
        <v>44.7425</v>
      </c>
      <c r="C352" s="28">
        <v>181.06</v>
      </c>
      <c r="D352" s="28">
        <f t="shared" si="15"/>
        <v>808.53988017993481</v>
      </c>
      <c r="E352" s="28">
        <f t="shared" si="16"/>
        <v>0</v>
      </c>
      <c r="F352" s="28">
        <f t="shared" si="17"/>
        <v>0</v>
      </c>
      <c r="Q352" s="50"/>
    </row>
    <row r="353" spans="1:17" x14ac:dyDescent="0.3">
      <c r="A353" s="37">
        <v>43609</v>
      </c>
      <c r="B353" s="28">
        <v>44.7425</v>
      </c>
      <c r="C353" s="28">
        <v>181.06</v>
      </c>
      <c r="D353" s="28">
        <f t="shared" si="15"/>
        <v>808.53988017993481</v>
      </c>
      <c r="E353" s="28">
        <f t="shared" si="16"/>
        <v>1.8586152296310274</v>
      </c>
      <c r="F353" s="28">
        <f t="shared" si="17"/>
        <v>-1.8586152296310274</v>
      </c>
      <c r="Q353" s="50"/>
    </row>
    <row r="354" spans="1:17" x14ac:dyDescent="0.3">
      <c r="A354" s="37">
        <v>43608</v>
      </c>
      <c r="B354" s="28">
        <v>44.914999999999999</v>
      </c>
      <c r="C354" s="28">
        <v>180.87</v>
      </c>
      <c r="D354" s="28">
        <f t="shared" si="15"/>
        <v>806.68126495030378</v>
      </c>
      <c r="E354" s="28">
        <f t="shared" si="16"/>
        <v>-21.343290738609085</v>
      </c>
      <c r="F354" s="28">
        <f t="shared" si="17"/>
        <v>21.343290738609085</v>
      </c>
      <c r="Q354" s="50"/>
    </row>
    <row r="355" spans="1:17" x14ac:dyDescent="0.3">
      <c r="A355" s="37">
        <v>43607</v>
      </c>
      <c r="B355" s="28">
        <v>45.695</v>
      </c>
      <c r="C355" s="28">
        <v>185.32</v>
      </c>
      <c r="D355" s="28">
        <f t="shared" si="15"/>
        <v>828.02455568891287</v>
      </c>
      <c r="E355" s="28">
        <f t="shared" si="16"/>
        <v>7.1974763010017568</v>
      </c>
      <c r="F355" s="28">
        <f t="shared" si="17"/>
        <v>-7.1974763010017568</v>
      </c>
      <c r="Q355" s="50"/>
    </row>
    <row r="356" spans="1:17" x14ac:dyDescent="0.3">
      <c r="A356" s="37">
        <v>43606</v>
      </c>
      <c r="B356" s="28">
        <v>46.65</v>
      </c>
      <c r="C356" s="28">
        <v>184.82</v>
      </c>
      <c r="D356" s="28">
        <f t="shared" si="15"/>
        <v>820.82707938791111</v>
      </c>
      <c r="E356" s="28">
        <f t="shared" si="16"/>
        <v>7.7272610157899635</v>
      </c>
      <c r="F356" s="28">
        <f t="shared" si="17"/>
        <v>-7.7272610157899635</v>
      </c>
      <c r="Q356" s="50"/>
    </row>
    <row r="357" spans="1:17" x14ac:dyDescent="0.3">
      <c r="A357" s="37">
        <v>43605</v>
      </c>
      <c r="B357" s="28">
        <v>45.772500000000001</v>
      </c>
      <c r="C357" s="28">
        <v>182.72</v>
      </c>
      <c r="D357" s="28">
        <f t="shared" si="15"/>
        <v>813.09981837212115</v>
      </c>
      <c r="E357" s="28">
        <f t="shared" si="16"/>
        <v>-7.6548918363261009</v>
      </c>
      <c r="F357" s="28">
        <f t="shared" si="17"/>
        <v>7.6548918363261009</v>
      </c>
      <c r="Q357" s="50"/>
    </row>
    <row r="358" spans="1:17" x14ac:dyDescent="0.3">
      <c r="A358" s="37">
        <v>43602</v>
      </c>
      <c r="B358" s="28">
        <v>47.25</v>
      </c>
      <c r="C358" s="28">
        <v>185.3</v>
      </c>
      <c r="D358" s="28">
        <f t="shared" si="15"/>
        <v>820.75471020844725</v>
      </c>
      <c r="E358" s="28">
        <f t="shared" si="16"/>
        <v>-8.2263686236580043</v>
      </c>
      <c r="F358" s="28">
        <f t="shared" si="17"/>
        <v>8.2263686236580043</v>
      </c>
      <c r="Q358" s="50"/>
    </row>
    <row r="359" spans="1:17" x14ac:dyDescent="0.3">
      <c r="A359" s="37">
        <v>43601</v>
      </c>
      <c r="B359" s="28">
        <v>47.52</v>
      </c>
      <c r="C359" s="28">
        <v>186.99</v>
      </c>
      <c r="D359" s="28">
        <f t="shared" si="15"/>
        <v>828.98107883210525</v>
      </c>
      <c r="E359" s="28">
        <f t="shared" si="16"/>
        <v>5.0008611408464958</v>
      </c>
      <c r="F359" s="28">
        <f t="shared" si="17"/>
        <v>-5.0008611408464958</v>
      </c>
      <c r="Q359" s="50"/>
    </row>
    <row r="360" spans="1:17" x14ac:dyDescent="0.3">
      <c r="A360" s="37">
        <v>43600</v>
      </c>
      <c r="B360" s="28">
        <v>47.73</v>
      </c>
      <c r="C360" s="28">
        <v>186.27</v>
      </c>
      <c r="D360" s="28">
        <f t="shared" si="15"/>
        <v>823.98021769125876</v>
      </c>
      <c r="E360" s="28">
        <f t="shared" si="16"/>
        <v>28.440305565280937</v>
      </c>
      <c r="F360" s="28">
        <f t="shared" si="17"/>
        <v>-28.440305565280937</v>
      </c>
      <c r="Q360" s="50"/>
    </row>
    <row r="361" spans="1:17" x14ac:dyDescent="0.3">
      <c r="A361" s="37">
        <v>43599</v>
      </c>
      <c r="B361" s="28">
        <v>47.164999999999999</v>
      </c>
      <c r="C361" s="28">
        <v>180.73</v>
      </c>
      <c r="D361" s="28">
        <f t="shared" si="15"/>
        <v>795.53991212597782</v>
      </c>
      <c r="E361" s="28">
        <f t="shared" si="16"/>
        <v>-7.9217531855997549</v>
      </c>
      <c r="F361" s="28">
        <f t="shared" si="17"/>
        <v>7.9217531855997549</v>
      </c>
      <c r="Q361" s="50"/>
    </row>
    <row r="362" spans="1:17" x14ac:dyDescent="0.3">
      <c r="A362" s="37">
        <v>43598</v>
      </c>
      <c r="B362" s="28">
        <v>46.43</v>
      </c>
      <c r="C362" s="28">
        <v>181.54</v>
      </c>
      <c r="D362" s="28">
        <f t="shared" si="15"/>
        <v>803.46166531157758</v>
      </c>
      <c r="E362" s="28">
        <f t="shared" si="16"/>
        <v>-24.913106009925741</v>
      </c>
      <c r="F362" s="28">
        <f t="shared" si="17"/>
        <v>24.913106009925741</v>
      </c>
      <c r="Q362" s="50"/>
    </row>
    <row r="363" spans="1:17" x14ac:dyDescent="0.3">
      <c r="A363" s="37">
        <v>43595</v>
      </c>
      <c r="B363" s="28">
        <v>49.295000000000002</v>
      </c>
      <c r="C363" s="28">
        <v>188.34</v>
      </c>
      <c r="D363" s="28">
        <f t="shared" si="15"/>
        <v>828.37477132150332</v>
      </c>
      <c r="E363" s="28">
        <f t="shared" si="16"/>
        <v>2.3367689849319504</v>
      </c>
      <c r="F363" s="28">
        <f t="shared" si="17"/>
        <v>-2.3367689849319504</v>
      </c>
      <c r="Q363" s="50"/>
    </row>
    <row r="364" spans="1:17" x14ac:dyDescent="0.3">
      <c r="A364" s="37">
        <v>43594</v>
      </c>
      <c r="B364" s="28">
        <v>50.18</v>
      </c>
      <c r="C364" s="28">
        <v>188.65</v>
      </c>
      <c r="D364" s="28">
        <f t="shared" si="15"/>
        <v>826.03800233657137</v>
      </c>
      <c r="E364" s="28">
        <f t="shared" si="16"/>
        <v>-2.4780613909591693</v>
      </c>
      <c r="F364" s="28">
        <f t="shared" si="17"/>
        <v>2.4780613909591693</v>
      </c>
      <c r="Q364" s="50"/>
    </row>
    <row r="365" spans="1:17" x14ac:dyDescent="0.3">
      <c r="A365" s="37">
        <v>43593</v>
      </c>
      <c r="B365" s="28">
        <v>50.725000000000001</v>
      </c>
      <c r="C365" s="28">
        <v>189.54</v>
      </c>
      <c r="D365" s="28">
        <f t="shared" si="15"/>
        <v>828.51606372753054</v>
      </c>
      <c r="E365" s="28">
        <f t="shared" si="16"/>
        <v>-1.3347383589281208</v>
      </c>
      <c r="F365" s="28">
        <f t="shared" si="17"/>
        <v>1.3347383589281208</v>
      </c>
      <c r="Q365" s="50"/>
    </row>
    <row r="366" spans="1:17" x14ac:dyDescent="0.3">
      <c r="A366" s="37">
        <v>43592</v>
      </c>
      <c r="B366" s="28">
        <v>50.715000000000003</v>
      </c>
      <c r="C366" s="28">
        <v>189.77</v>
      </c>
      <c r="D366" s="28">
        <f t="shared" si="15"/>
        <v>829.85080208645866</v>
      </c>
      <c r="E366" s="28">
        <f t="shared" si="16"/>
        <v>-16.561321920419005</v>
      </c>
      <c r="F366" s="28">
        <f t="shared" si="17"/>
        <v>16.561321920419005</v>
      </c>
      <c r="Q366" s="50"/>
    </row>
    <row r="367" spans="1:17" x14ac:dyDescent="0.3">
      <c r="A367" s="37">
        <v>43591</v>
      </c>
      <c r="B367" s="28">
        <v>52.12</v>
      </c>
      <c r="C367" s="28">
        <v>193.88</v>
      </c>
      <c r="D367" s="28">
        <f t="shared" si="15"/>
        <v>846.41212400687766</v>
      </c>
      <c r="E367" s="28">
        <f t="shared" si="16"/>
        <v>-5.1458765927998229</v>
      </c>
      <c r="F367" s="28">
        <f t="shared" si="17"/>
        <v>5.1458765927998229</v>
      </c>
      <c r="Q367" s="50"/>
    </row>
    <row r="368" spans="1:17" x14ac:dyDescent="0.3">
      <c r="A368" s="37">
        <v>43588</v>
      </c>
      <c r="B368" s="28">
        <v>52.9375</v>
      </c>
      <c r="C368" s="28">
        <v>195.47</v>
      </c>
      <c r="D368" s="28">
        <f t="shared" si="15"/>
        <v>851.55800059967748</v>
      </c>
      <c r="E368" s="28">
        <f t="shared" si="16"/>
        <v>13.481045174772362</v>
      </c>
      <c r="F368" s="28">
        <f t="shared" si="17"/>
        <v>-13.481045174772362</v>
      </c>
      <c r="Q368" s="50"/>
    </row>
    <row r="369" spans="1:17" x14ac:dyDescent="0.3">
      <c r="A369" s="37">
        <v>43587</v>
      </c>
      <c r="B369" s="28">
        <v>52.287500000000001</v>
      </c>
      <c r="C369" s="28">
        <v>192.53</v>
      </c>
      <c r="D369" s="28">
        <f t="shared" si="15"/>
        <v>838.07695542490512</v>
      </c>
      <c r="E369" s="28">
        <f t="shared" si="16"/>
        <v>-1.2249845480465638</v>
      </c>
      <c r="F369" s="28">
        <f t="shared" si="17"/>
        <v>1.2249845480465638</v>
      </c>
      <c r="Q369" s="50"/>
    </row>
    <row r="370" spans="1:17" x14ac:dyDescent="0.3">
      <c r="A370" s="37">
        <v>43586</v>
      </c>
      <c r="B370" s="28">
        <v>52.63</v>
      </c>
      <c r="C370" s="28">
        <v>193.03</v>
      </c>
      <c r="D370" s="28">
        <f t="shared" si="15"/>
        <v>839.30193997295169</v>
      </c>
      <c r="E370" s="28">
        <f t="shared" si="16"/>
        <v>-13.408214173599617</v>
      </c>
      <c r="F370" s="28">
        <f t="shared" si="17"/>
        <v>13.408214173599617</v>
      </c>
      <c r="Q370" s="50"/>
    </row>
    <row r="371" spans="1:17" x14ac:dyDescent="0.3">
      <c r="A371" s="37">
        <v>43585</v>
      </c>
      <c r="B371" s="28">
        <v>50.167499999999997</v>
      </c>
      <c r="C371" s="28">
        <v>193.4</v>
      </c>
      <c r="D371" s="28">
        <f t="shared" si="15"/>
        <v>852.7101541465513</v>
      </c>
      <c r="E371" s="28">
        <f t="shared" si="16"/>
        <v>-3.1982152157358996</v>
      </c>
      <c r="F371" s="28">
        <f t="shared" si="17"/>
        <v>3.1982152157358996</v>
      </c>
      <c r="Q371" s="50"/>
    </row>
    <row r="372" spans="1:17" x14ac:dyDescent="0.3">
      <c r="A372" s="37">
        <v>43584</v>
      </c>
      <c r="B372" s="28">
        <v>51.152500000000003</v>
      </c>
      <c r="C372" s="28">
        <v>194.78</v>
      </c>
      <c r="D372" s="28">
        <f t="shared" si="15"/>
        <v>855.9083693622872</v>
      </c>
      <c r="E372" s="28">
        <f t="shared" si="16"/>
        <v>18.077383241902567</v>
      </c>
      <c r="F372" s="28">
        <f t="shared" si="17"/>
        <v>-18.077383241902567</v>
      </c>
      <c r="Q372" s="50"/>
    </row>
    <row r="373" spans="1:17" x14ac:dyDescent="0.3">
      <c r="A373" s="37">
        <v>43581</v>
      </c>
      <c r="B373" s="28">
        <v>51.075000000000003</v>
      </c>
      <c r="C373" s="28">
        <v>191.49</v>
      </c>
      <c r="D373" s="28">
        <f t="shared" si="15"/>
        <v>837.83098612038464</v>
      </c>
      <c r="E373" s="28">
        <f t="shared" si="16"/>
        <v>-8.7896916556891256</v>
      </c>
      <c r="F373" s="28">
        <f t="shared" si="17"/>
        <v>8.7896916556891256</v>
      </c>
      <c r="Q373" s="50"/>
    </row>
    <row r="374" spans="1:17" x14ac:dyDescent="0.3">
      <c r="A374" s="37">
        <v>43580</v>
      </c>
      <c r="B374" s="28">
        <v>51.32</v>
      </c>
      <c r="C374" s="28">
        <v>193.26</v>
      </c>
      <c r="D374" s="28">
        <f t="shared" si="15"/>
        <v>846.62067777607376</v>
      </c>
      <c r="E374" s="28">
        <f t="shared" si="16"/>
        <v>62.004302925202182</v>
      </c>
      <c r="F374" s="28">
        <f t="shared" si="17"/>
        <v>-62.004302925202182</v>
      </c>
      <c r="Q374" s="50"/>
    </row>
    <row r="375" spans="1:17" x14ac:dyDescent="0.3">
      <c r="A375" s="37">
        <v>43579</v>
      </c>
      <c r="B375" s="28">
        <v>51.79</v>
      </c>
      <c r="C375" s="28">
        <v>182.58</v>
      </c>
      <c r="D375" s="28">
        <f t="shared" si="15"/>
        <v>784.61637485087158</v>
      </c>
      <c r="E375" s="28">
        <f t="shared" si="16"/>
        <v>-6.3554456749977817</v>
      </c>
      <c r="F375" s="28">
        <f t="shared" si="17"/>
        <v>6.3554456749977817</v>
      </c>
      <c r="Q375" s="50"/>
    </row>
    <row r="376" spans="1:17" x14ac:dyDescent="0.3">
      <c r="A376" s="37">
        <v>43578</v>
      </c>
      <c r="B376" s="28">
        <v>51.87</v>
      </c>
      <c r="C376" s="28">
        <v>183.78</v>
      </c>
      <c r="D376" s="28">
        <f t="shared" si="15"/>
        <v>790.97182052586936</v>
      </c>
      <c r="E376" s="28">
        <f t="shared" si="16"/>
        <v>9.7164300840929627</v>
      </c>
      <c r="F376" s="28">
        <f t="shared" si="17"/>
        <v>-9.7164300840929627</v>
      </c>
      <c r="Q376" s="50"/>
    </row>
    <row r="377" spans="1:17" x14ac:dyDescent="0.3">
      <c r="A377" s="37">
        <v>43577</v>
      </c>
      <c r="B377" s="28">
        <v>51.1325</v>
      </c>
      <c r="C377" s="28">
        <v>181.44</v>
      </c>
      <c r="D377" s="28">
        <f t="shared" si="15"/>
        <v>781.2553904417764</v>
      </c>
      <c r="E377" s="28">
        <f t="shared" si="16"/>
        <v>16.934706412885021</v>
      </c>
      <c r="F377" s="28">
        <f t="shared" si="17"/>
        <v>-16.934706412885021</v>
      </c>
      <c r="Q377" s="50"/>
    </row>
    <row r="378" spans="1:17" x14ac:dyDescent="0.3">
      <c r="A378" s="37">
        <v>43574</v>
      </c>
      <c r="B378" s="28">
        <v>50.965000000000003</v>
      </c>
      <c r="C378" s="28">
        <v>178.28</v>
      </c>
      <c r="D378" s="28">
        <f t="shared" si="15"/>
        <v>764.32068402889138</v>
      </c>
      <c r="E378" s="28">
        <f t="shared" si="16"/>
        <v>0</v>
      </c>
      <c r="F378" s="28">
        <f t="shared" si="17"/>
        <v>0</v>
      </c>
      <c r="Q378" s="50"/>
    </row>
    <row r="379" spans="1:17" x14ac:dyDescent="0.3">
      <c r="A379" s="37">
        <v>43573</v>
      </c>
      <c r="B379" s="28">
        <v>50.965000000000003</v>
      </c>
      <c r="C379" s="28">
        <v>178.28</v>
      </c>
      <c r="D379" s="28">
        <f t="shared" si="15"/>
        <v>764.32068402889138</v>
      </c>
      <c r="E379" s="28">
        <f t="shared" si="16"/>
        <v>-3.6415997082018521</v>
      </c>
      <c r="F379" s="28">
        <f t="shared" si="17"/>
        <v>3.6415997082018521</v>
      </c>
      <c r="Q379" s="50"/>
    </row>
    <row r="380" spans="1:17" x14ac:dyDescent="0.3">
      <c r="A380" s="37">
        <v>43572</v>
      </c>
      <c r="B380" s="28">
        <v>50.782499999999999</v>
      </c>
      <c r="C380" s="28">
        <v>178.78</v>
      </c>
      <c r="D380" s="28">
        <f t="shared" si="15"/>
        <v>767.96228373709323</v>
      </c>
      <c r="E380" s="28">
        <f t="shared" si="16"/>
        <v>-4.9692610852658845</v>
      </c>
      <c r="F380" s="28">
        <f t="shared" si="17"/>
        <v>4.9692610852658845</v>
      </c>
      <c r="Q380" s="50"/>
    </row>
    <row r="381" spans="1:17" x14ac:dyDescent="0.3">
      <c r="A381" s="37">
        <v>43571</v>
      </c>
      <c r="B381" s="28">
        <v>49.8125</v>
      </c>
      <c r="C381" s="28">
        <v>178.87</v>
      </c>
      <c r="D381" s="28">
        <f t="shared" si="15"/>
        <v>772.93154482235911</v>
      </c>
      <c r="E381" s="28">
        <f t="shared" si="16"/>
        <v>-4.3934150489940293</v>
      </c>
      <c r="F381" s="28">
        <f t="shared" si="17"/>
        <v>4.3934150489940293</v>
      </c>
      <c r="Q381" s="50"/>
    </row>
    <row r="382" spans="1:17" x14ac:dyDescent="0.3">
      <c r="A382" s="37">
        <v>43570</v>
      </c>
      <c r="B382" s="28">
        <v>49.807499999999997</v>
      </c>
      <c r="C382" s="28">
        <v>179.65</v>
      </c>
      <c r="D382" s="28">
        <f t="shared" si="15"/>
        <v>777.32495987135314</v>
      </c>
      <c r="E382" s="28">
        <f t="shared" si="16"/>
        <v>2.6674151879456076</v>
      </c>
      <c r="F382" s="28">
        <f t="shared" si="17"/>
        <v>-2.6674151879456076</v>
      </c>
      <c r="Q382" s="50"/>
    </row>
    <row r="383" spans="1:17" x14ac:dyDescent="0.3">
      <c r="A383" s="37">
        <v>43567</v>
      </c>
      <c r="B383" s="28">
        <v>49.717500000000001</v>
      </c>
      <c r="C383" s="28">
        <v>179.1</v>
      </c>
      <c r="D383" s="28">
        <f t="shared" si="15"/>
        <v>774.65754468340754</v>
      </c>
      <c r="E383" s="28">
        <f t="shared" si="16"/>
        <v>9.0009531578094766</v>
      </c>
      <c r="F383" s="28">
        <f t="shared" si="17"/>
        <v>-9.0009531578094766</v>
      </c>
      <c r="Q383" s="50"/>
    </row>
    <row r="384" spans="1:17" x14ac:dyDescent="0.3">
      <c r="A384" s="37">
        <v>43566</v>
      </c>
      <c r="B384" s="28">
        <v>49.737499999999997</v>
      </c>
      <c r="C384" s="28">
        <v>177.51</v>
      </c>
      <c r="D384" s="28">
        <f t="shared" si="15"/>
        <v>765.65659152559806</v>
      </c>
      <c r="E384" s="28">
        <f t="shared" si="16"/>
        <v>0.18483072326989713</v>
      </c>
      <c r="F384" s="28">
        <f t="shared" si="17"/>
        <v>-0.18483072326989713</v>
      </c>
      <c r="Q384" s="50"/>
    </row>
    <row r="385" spans="1:17" x14ac:dyDescent="0.3">
      <c r="A385" s="37">
        <v>43565</v>
      </c>
      <c r="B385" s="28">
        <v>50.155000000000001</v>
      </c>
      <c r="C385" s="28">
        <v>177.82</v>
      </c>
      <c r="D385" s="28">
        <f t="shared" si="15"/>
        <v>765.47176080232816</v>
      </c>
      <c r="E385" s="28">
        <f t="shared" si="16"/>
        <v>5.5876940178563927E-2</v>
      </c>
      <c r="F385" s="28">
        <f t="shared" si="17"/>
        <v>-5.5876940178563927E-2</v>
      </c>
      <c r="Q385" s="50"/>
    </row>
    <row r="386" spans="1:17" x14ac:dyDescent="0.3">
      <c r="A386" s="37">
        <v>43564</v>
      </c>
      <c r="B386" s="28">
        <v>49.875</v>
      </c>
      <c r="C386" s="28">
        <v>177.58</v>
      </c>
      <c r="D386" s="28">
        <f t="shared" ref="D386:D449" si="18">B386*$I$1+C386*$I$2</f>
        <v>765.4158838621496</v>
      </c>
      <c r="E386" s="28">
        <f t="shared" ref="E386:E449" si="19">D386-D387</f>
        <v>15.538614187494773</v>
      </c>
      <c r="F386" s="28">
        <f t="shared" ref="F386:F449" si="20">-E386</f>
        <v>-15.538614187494773</v>
      </c>
      <c r="Q386" s="50"/>
    </row>
    <row r="387" spans="1:17" x14ac:dyDescent="0.3">
      <c r="A387" s="37">
        <v>43563</v>
      </c>
      <c r="B387" s="28">
        <v>50.024999999999999</v>
      </c>
      <c r="C387" s="28">
        <v>174.93</v>
      </c>
      <c r="D387" s="28">
        <f t="shared" si="18"/>
        <v>749.87726967465483</v>
      </c>
      <c r="E387" s="28">
        <f t="shared" si="19"/>
        <v>-7.9938147155103252</v>
      </c>
      <c r="F387" s="28">
        <f t="shared" si="20"/>
        <v>7.9938147155103252</v>
      </c>
      <c r="Q387" s="50"/>
    </row>
    <row r="388" spans="1:17" x14ac:dyDescent="0.3">
      <c r="A388" s="37">
        <v>43560</v>
      </c>
      <c r="B388" s="28">
        <v>49.25</v>
      </c>
      <c r="C388" s="28">
        <v>175.72</v>
      </c>
      <c r="D388" s="28">
        <f t="shared" si="18"/>
        <v>757.87108439016515</v>
      </c>
      <c r="E388" s="28">
        <f t="shared" si="19"/>
        <v>-3.1884305009476748</v>
      </c>
      <c r="F388" s="28">
        <f t="shared" si="20"/>
        <v>3.1884305009476748</v>
      </c>
      <c r="Q388" s="50"/>
    </row>
    <row r="389" spans="1:17" x14ac:dyDescent="0.3">
      <c r="A389" s="37">
        <v>43559</v>
      </c>
      <c r="B389" s="28">
        <v>48.922499999999999</v>
      </c>
      <c r="C389" s="28">
        <v>176.02</v>
      </c>
      <c r="D389" s="28">
        <f t="shared" si="18"/>
        <v>761.05951489111283</v>
      </c>
      <c r="E389" s="28">
        <f t="shared" si="19"/>
        <v>13.504368206803633</v>
      </c>
      <c r="F389" s="28">
        <f t="shared" si="20"/>
        <v>-13.504368206803633</v>
      </c>
      <c r="Q389" s="50"/>
    </row>
    <row r="390" spans="1:17" x14ac:dyDescent="0.3">
      <c r="A390" s="37">
        <v>43558</v>
      </c>
      <c r="B390" s="28">
        <v>48.837499999999999</v>
      </c>
      <c r="C390" s="28">
        <v>173.54</v>
      </c>
      <c r="D390" s="28">
        <f t="shared" si="18"/>
        <v>747.55514668430919</v>
      </c>
      <c r="E390" s="28">
        <f t="shared" si="19"/>
        <v>-5.2285534218171961</v>
      </c>
      <c r="F390" s="28">
        <f t="shared" si="20"/>
        <v>5.2285534218171961</v>
      </c>
      <c r="Q390" s="50"/>
    </row>
    <row r="391" spans="1:17" x14ac:dyDescent="0.3">
      <c r="A391" s="37">
        <v>43557</v>
      </c>
      <c r="B391" s="28">
        <v>48.505000000000003</v>
      </c>
      <c r="C391" s="28">
        <v>174.2</v>
      </c>
      <c r="D391" s="28">
        <f t="shared" si="18"/>
        <v>752.78370010612639</v>
      </c>
      <c r="E391" s="28">
        <f t="shared" si="19"/>
        <v>27.617782561040144</v>
      </c>
      <c r="F391" s="28">
        <f t="shared" si="20"/>
        <v>-27.617782561040144</v>
      </c>
      <c r="Q391" s="50"/>
    </row>
    <row r="392" spans="1:17" x14ac:dyDescent="0.3">
      <c r="A392" s="37">
        <v>43556</v>
      </c>
      <c r="B392" s="28">
        <v>47.81</v>
      </c>
      <c r="C392" s="28">
        <v>168.7</v>
      </c>
      <c r="D392" s="28">
        <f t="shared" si="18"/>
        <v>725.16591754508624</v>
      </c>
      <c r="E392" s="28">
        <f t="shared" si="19"/>
        <v>9.7776915862132228</v>
      </c>
      <c r="F392" s="28">
        <f t="shared" si="20"/>
        <v>-9.7776915862132228</v>
      </c>
      <c r="Q392" s="50"/>
    </row>
    <row r="393" spans="1:17" x14ac:dyDescent="0.3">
      <c r="A393" s="37">
        <v>43553</v>
      </c>
      <c r="B393" s="28">
        <v>47.487499999999997</v>
      </c>
      <c r="C393" s="28">
        <v>166.69</v>
      </c>
      <c r="D393" s="28">
        <f t="shared" si="18"/>
        <v>715.38822595887302</v>
      </c>
      <c r="E393" s="28">
        <f t="shared" si="19"/>
        <v>4.9720611825318883</v>
      </c>
      <c r="F393" s="28">
        <f t="shared" si="20"/>
        <v>-4.9720611825318883</v>
      </c>
      <c r="Q393" s="50"/>
    </row>
    <row r="394" spans="1:17" x14ac:dyDescent="0.3">
      <c r="A394" s="37">
        <v>43552</v>
      </c>
      <c r="B394" s="28">
        <v>47.18</v>
      </c>
      <c r="C394" s="28">
        <v>165.55</v>
      </c>
      <c r="D394" s="28">
        <f t="shared" si="18"/>
        <v>710.41616477634113</v>
      </c>
      <c r="E394" s="28">
        <f t="shared" si="19"/>
        <v>-2.0806767595416886</v>
      </c>
      <c r="F394" s="28">
        <f t="shared" si="20"/>
        <v>2.0806767595416886</v>
      </c>
      <c r="Q394" s="50"/>
    </row>
    <row r="395" spans="1:17" x14ac:dyDescent="0.3">
      <c r="A395" s="37">
        <v>43551</v>
      </c>
      <c r="B395" s="28">
        <v>47.1175</v>
      </c>
      <c r="C395" s="28">
        <v>165.87</v>
      </c>
      <c r="D395" s="28">
        <f t="shared" si="18"/>
        <v>712.49684153588282</v>
      </c>
      <c r="E395" s="28">
        <f t="shared" si="19"/>
        <v>-12.074860585040483</v>
      </c>
      <c r="F395" s="28">
        <f t="shared" si="20"/>
        <v>12.074860585040483</v>
      </c>
      <c r="Q395" s="50"/>
    </row>
    <row r="396" spans="1:17" x14ac:dyDescent="0.3">
      <c r="A396" s="37">
        <v>43550</v>
      </c>
      <c r="B396" s="28">
        <v>46.697499999999998</v>
      </c>
      <c r="C396" s="28">
        <v>167.68</v>
      </c>
      <c r="D396" s="28">
        <f t="shared" si="18"/>
        <v>724.57170212092331</v>
      </c>
      <c r="E396" s="28">
        <f t="shared" si="19"/>
        <v>10.032276120364827</v>
      </c>
      <c r="F396" s="28">
        <f t="shared" si="20"/>
        <v>-10.032276120364827</v>
      </c>
      <c r="Q396" s="50"/>
    </row>
    <row r="397" spans="1:17" x14ac:dyDescent="0.3">
      <c r="A397" s="37">
        <v>43549</v>
      </c>
      <c r="B397" s="28">
        <v>47.185000000000002</v>
      </c>
      <c r="C397" s="28">
        <v>166.29</v>
      </c>
      <c r="D397" s="28">
        <f t="shared" si="18"/>
        <v>714.53942600055848</v>
      </c>
      <c r="E397" s="28">
        <f t="shared" si="19"/>
        <v>13.584275842461807</v>
      </c>
      <c r="F397" s="28">
        <f t="shared" si="20"/>
        <v>-13.584275842461807</v>
      </c>
      <c r="Q397" s="50"/>
    </row>
    <row r="398" spans="1:17" x14ac:dyDescent="0.3">
      <c r="A398" s="37">
        <v>43546</v>
      </c>
      <c r="B398" s="28">
        <v>47.762500000000003</v>
      </c>
      <c r="C398" s="28">
        <v>164.34</v>
      </c>
      <c r="D398" s="28">
        <f t="shared" si="18"/>
        <v>700.95515015809667</v>
      </c>
      <c r="E398" s="28">
        <f t="shared" si="19"/>
        <v>-5.1002458417398202</v>
      </c>
      <c r="F398" s="28">
        <f t="shared" si="20"/>
        <v>5.1002458417398202</v>
      </c>
      <c r="Q398" s="50"/>
    </row>
    <row r="399" spans="1:17" x14ac:dyDescent="0.3">
      <c r="A399" s="37">
        <v>43545</v>
      </c>
      <c r="B399" s="28">
        <v>48.772500000000001</v>
      </c>
      <c r="C399" s="28">
        <v>166.08</v>
      </c>
      <c r="D399" s="28">
        <f t="shared" si="18"/>
        <v>706.05539599983649</v>
      </c>
      <c r="E399" s="28">
        <f t="shared" si="19"/>
        <v>-4.3888610713706839</v>
      </c>
      <c r="F399" s="28">
        <f t="shared" si="20"/>
        <v>4.3888610713706839</v>
      </c>
      <c r="Q399" s="50"/>
    </row>
    <row r="400" spans="1:17" x14ac:dyDescent="0.3">
      <c r="A400" s="37">
        <v>43544</v>
      </c>
      <c r="B400" s="28">
        <v>47.04</v>
      </c>
      <c r="C400" s="28">
        <v>165.44</v>
      </c>
      <c r="D400" s="28">
        <f t="shared" si="18"/>
        <v>710.44425707120718</v>
      </c>
      <c r="E400" s="28">
        <f t="shared" si="19"/>
        <v>19.8081523657861</v>
      </c>
      <c r="F400" s="28">
        <f t="shared" si="20"/>
        <v>-19.8081523657861</v>
      </c>
      <c r="Q400" s="50"/>
    </row>
    <row r="401" spans="1:17" x14ac:dyDescent="0.3">
      <c r="A401" s="37">
        <v>43543</v>
      </c>
      <c r="B401" s="28">
        <v>46.6325</v>
      </c>
      <c r="C401" s="28">
        <v>161.57</v>
      </c>
      <c r="D401" s="28">
        <f t="shared" si="18"/>
        <v>690.63610470542108</v>
      </c>
      <c r="E401" s="28">
        <f t="shared" si="19"/>
        <v>7.8780301396734558</v>
      </c>
      <c r="F401" s="28">
        <f t="shared" si="20"/>
        <v>-7.8780301396734558</v>
      </c>
      <c r="Q401" s="50"/>
    </row>
    <row r="402" spans="1:17" x14ac:dyDescent="0.3">
      <c r="A402" s="37">
        <v>43542</v>
      </c>
      <c r="B402" s="28">
        <v>47.005000000000003</v>
      </c>
      <c r="C402" s="28">
        <v>160.47</v>
      </c>
      <c r="D402" s="28">
        <f t="shared" si="18"/>
        <v>682.75807456574762</v>
      </c>
      <c r="E402" s="28">
        <f t="shared" si="19"/>
        <v>-33.059412825769869</v>
      </c>
      <c r="F402" s="28">
        <f t="shared" si="20"/>
        <v>33.059412825769869</v>
      </c>
      <c r="Q402" s="50"/>
    </row>
    <row r="403" spans="1:17" x14ac:dyDescent="0.3">
      <c r="A403" s="37">
        <v>43539</v>
      </c>
      <c r="B403" s="28">
        <v>46.53</v>
      </c>
      <c r="C403" s="28">
        <v>165.98</v>
      </c>
      <c r="D403" s="28">
        <f t="shared" si="18"/>
        <v>715.81748739151749</v>
      </c>
      <c r="E403" s="28">
        <f t="shared" si="19"/>
        <v>-26.227228722368409</v>
      </c>
      <c r="F403" s="28">
        <f t="shared" si="20"/>
        <v>26.227228722368409</v>
      </c>
      <c r="Q403" s="50"/>
    </row>
    <row r="404" spans="1:17" x14ac:dyDescent="0.3">
      <c r="A404" s="37">
        <v>43538</v>
      </c>
      <c r="B404" s="28">
        <v>45.932499999999997</v>
      </c>
      <c r="C404" s="28">
        <v>170.17</v>
      </c>
      <c r="D404" s="28">
        <f t="shared" si="18"/>
        <v>742.0447161138859</v>
      </c>
      <c r="E404" s="28">
        <f t="shared" si="19"/>
        <v>-20.254398415952892</v>
      </c>
      <c r="F404" s="28">
        <f t="shared" si="20"/>
        <v>20.254398415952892</v>
      </c>
      <c r="Q404" s="50"/>
    </row>
    <row r="405" spans="1:17" x14ac:dyDescent="0.3">
      <c r="A405" s="37">
        <v>43537</v>
      </c>
      <c r="B405" s="28">
        <v>45.427500000000002</v>
      </c>
      <c r="C405" s="28">
        <v>173.37</v>
      </c>
      <c r="D405" s="28">
        <f t="shared" si="18"/>
        <v>762.29911452983879</v>
      </c>
      <c r="E405" s="28">
        <f t="shared" si="19"/>
        <v>7.2038456194172795</v>
      </c>
      <c r="F405" s="28">
        <f t="shared" si="20"/>
        <v>-7.2038456194172795</v>
      </c>
      <c r="Q405" s="50"/>
    </row>
    <row r="406" spans="1:17" x14ac:dyDescent="0.3">
      <c r="A406" s="37">
        <v>43536</v>
      </c>
      <c r="B406" s="28">
        <v>45.227499999999999</v>
      </c>
      <c r="C406" s="28">
        <v>171.92</v>
      </c>
      <c r="D406" s="28">
        <f t="shared" si="18"/>
        <v>755.09526891042151</v>
      </c>
      <c r="E406" s="28">
        <f t="shared" si="19"/>
        <v>-3.1535074133357739</v>
      </c>
      <c r="F406" s="28">
        <f t="shared" si="20"/>
        <v>3.1535074133357739</v>
      </c>
      <c r="Q406" s="50"/>
    </row>
    <row r="407" spans="1:17" x14ac:dyDescent="0.3">
      <c r="A407" s="37">
        <v>43535</v>
      </c>
      <c r="B407" s="28">
        <v>44.725000000000001</v>
      </c>
      <c r="C407" s="28">
        <v>172.07</v>
      </c>
      <c r="D407" s="28">
        <f t="shared" si="18"/>
        <v>758.24877632375728</v>
      </c>
      <c r="E407" s="28">
        <f t="shared" si="19"/>
        <v>6.9464918919065894</v>
      </c>
      <c r="F407" s="28">
        <f t="shared" si="20"/>
        <v>-6.9464918919065894</v>
      </c>
      <c r="Q407" s="50"/>
    </row>
    <row r="408" spans="1:17" x14ac:dyDescent="0.3">
      <c r="A408" s="37">
        <v>43532</v>
      </c>
      <c r="B408" s="28">
        <v>43.227499999999999</v>
      </c>
      <c r="C408" s="28">
        <v>169.6</v>
      </c>
      <c r="D408" s="28">
        <f t="shared" si="18"/>
        <v>751.30228443185069</v>
      </c>
      <c r="E408" s="28">
        <f t="shared" si="19"/>
        <v>2.1616306121086382</v>
      </c>
      <c r="F408" s="28">
        <f t="shared" si="20"/>
        <v>-2.1616306121086382</v>
      </c>
      <c r="Q408" s="50"/>
    </row>
    <row r="409" spans="1:17" x14ac:dyDescent="0.3">
      <c r="A409" s="37">
        <v>43531</v>
      </c>
      <c r="B409" s="28">
        <v>43.125</v>
      </c>
      <c r="C409" s="28">
        <v>169.13</v>
      </c>
      <c r="D409" s="28">
        <f t="shared" si="18"/>
        <v>749.14065381974206</v>
      </c>
      <c r="E409" s="28">
        <f t="shared" si="19"/>
        <v>-16.613844924659702</v>
      </c>
      <c r="F409" s="28">
        <f t="shared" si="20"/>
        <v>16.613844924659702</v>
      </c>
      <c r="Q409" s="50"/>
    </row>
    <row r="410" spans="1:17" x14ac:dyDescent="0.3">
      <c r="A410" s="37">
        <v>43530</v>
      </c>
      <c r="B410" s="28">
        <v>43.63</v>
      </c>
      <c r="C410" s="28">
        <v>172.51</v>
      </c>
      <c r="D410" s="28">
        <f t="shared" si="18"/>
        <v>765.75449874440176</v>
      </c>
      <c r="E410" s="28">
        <f t="shared" si="19"/>
        <v>8.1661224345394885</v>
      </c>
      <c r="F410" s="28">
        <f t="shared" si="20"/>
        <v>-8.1661224345394885</v>
      </c>
      <c r="Q410" s="50"/>
    </row>
    <row r="411" spans="1:17" x14ac:dyDescent="0.3">
      <c r="A411" s="37">
        <v>43529</v>
      </c>
      <c r="B411" s="28">
        <v>43.8825</v>
      </c>
      <c r="C411" s="28">
        <v>171.26</v>
      </c>
      <c r="D411" s="28">
        <f t="shared" si="18"/>
        <v>757.58837630986227</v>
      </c>
      <c r="E411" s="28">
        <f t="shared" si="19"/>
        <v>22.164213687269353</v>
      </c>
      <c r="F411" s="28">
        <f t="shared" si="20"/>
        <v>-22.164213687269353</v>
      </c>
      <c r="Q411" s="50"/>
    </row>
    <row r="412" spans="1:17" x14ac:dyDescent="0.3">
      <c r="A412" s="37">
        <v>43528</v>
      </c>
      <c r="B412" s="28">
        <v>43.962499999999999</v>
      </c>
      <c r="C412" s="28">
        <v>167.37</v>
      </c>
      <c r="D412" s="28">
        <f t="shared" si="18"/>
        <v>735.42416262259292</v>
      </c>
      <c r="E412" s="28">
        <f t="shared" si="19"/>
        <v>27.506982533249925</v>
      </c>
      <c r="F412" s="28">
        <f t="shared" si="20"/>
        <v>-27.506982533249925</v>
      </c>
      <c r="Q412" s="50"/>
    </row>
    <row r="413" spans="1:17" x14ac:dyDescent="0.3">
      <c r="A413" s="37">
        <v>43525</v>
      </c>
      <c r="B413" s="28">
        <v>43.7425</v>
      </c>
      <c r="C413" s="28">
        <v>162.28</v>
      </c>
      <c r="D413" s="28">
        <f t="shared" si="18"/>
        <v>707.91718008934299</v>
      </c>
      <c r="E413" s="28">
        <f t="shared" si="19"/>
        <v>2.5561536858252794</v>
      </c>
      <c r="F413" s="28">
        <f t="shared" si="20"/>
        <v>-2.5561536858252794</v>
      </c>
      <c r="Q413" s="50"/>
    </row>
    <row r="414" spans="1:17" x14ac:dyDescent="0.3">
      <c r="A414" s="37">
        <v>43524</v>
      </c>
      <c r="B414" s="28">
        <v>43.287500000000001</v>
      </c>
      <c r="C414" s="28">
        <v>161.44999999999999</v>
      </c>
      <c r="D414" s="28">
        <f t="shared" si="18"/>
        <v>705.36102640351771</v>
      </c>
      <c r="E414" s="28">
        <f t="shared" si="19"/>
        <v>-5.6408611408465958</v>
      </c>
      <c r="F414" s="28">
        <f t="shared" si="20"/>
        <v>5.6408611408465958</v>
      </c>
      <c r="Q414" s="50"/>
    </row>
    <row r="415" spans="1:17" x14ac:dyDescent="0.3">
      <c r="A415" s="37">
        <v>43523</v>
      </c>
      <c r="B415" s="28">
        <v>43.717500000000001</v>
      </c>
      <c r="C415" s="28">
        <v>162.81</v>
      </c>
      <c r="D415" s="28">
        <f t="shared" si="18"/>
        <v>711.00188754436431</v>
      </c>
      <c r="E415" s="28">
        <f t="shared" si="19"/>
        <v>-8.0174763010016932</v>
      </c>
      <c r="F415" s="28">
        <f t="shared" si="20"/>
        <v>8.0174763010016932</v>
      </c>
      <c r="Q415" s="50"/>
    </row>
    <row r="416" spans="1:17" x14ac:dyDescent="0.3">
      <c r="A416" s="37">
        <v>43522</v>
      </c>
      <c r="B416" s="28">
        <v>43.582500000000003</v>
      </c>
      <c r="C416" s="28">
        <v>164.13</v>
      </c>
      <c r="D416" s="28">
        <f t="shared" si="18"/>
        <v>719.019363845366</v>
      </c>
      <c r="E416" s="28">
        <f t="shared" si="19"/>
        <v>-2.8605843952000214</v>
      </c>
      <c r="F416" s="28">
        <f t="shared" si="20"/>
        <v>2.8605843952000214</v>
      </c>
      <c r="Q416" s="50"/>
    </row>
    <row r="417" spans="1:17" x14ac:dyDescent="0.3">
      <c r="A417" s="37">
        <v>43521</v>
      </c>
      <c r="B417" s="28">
        <v>43.557499999999997</v>
      </c>
      <c r="C417" s="28">
        <v>164.62</v>
      </c>
      <c r="D417" s="28">
        <f t="shared" si="18"/>
        <v>721.87994824056602</v>
      </c>
      <c r="E417" s="28">
        <f t="shared" si="19"/>
        <v>13.846429736714413</v>
      </c>
      <c r="F417" s="28">
        <f t="shared" si="20"/>
        <v>-13.846429736714413</v>
      </c>
      <c r="Q417" s="50"/>
    </row>
    <row r="418" spans="1:17" x14ac:dyDescent="0.3">
      <c r="A418" s="37">
        <v>43518</v>
      </c>
      <c r="B418" s="28">
        <v>43.2425</v>
      </c>
      <c r="C418" s="28">
        <v>161.88999999999999</v>
      </c>
      <c r="D418" s="28">
        <f t="shared" si="18"/>
        <v>708.03351850385161</v>
      </c>
      <c r="E418" s="28">
        <f t="shared" si="19"/>
        <v>8.1677224901201271</v>
      </c>
      <c r="F418" s="28">
        <f t="shared" si="20"/>
        <v>-8.1677224901201271</v>
      </c>
      <c r="Q418" s="50"/>
    </row>
    <row r="419" spans="1:17" x14ac:dyDescent="0.3">
      <c r="A419" s="37">
        <v>43517</v>
      </c>
      <c r="B419" s="28">
        <v>42.765000000000001</v>
      </c>
      <c r="C419" s="28">
        <v>160.04</v>
      </c>
      <c r="D419" s="28">
        <f t="shared" si="18"/>
        <v>699.86579601373148</v>
      </c>
      <c r="E419" s="28">
        <f t="shared" si="19"/>
        <v>-13.003506718578478</v>
      </c>
      <c r="F419" s="28">
        <f t="shared" si="20"/>
        <v>13.003506718578478</v>
      </c>
      <c r="Q419" s="50"/>
    </row>
    <row r="420" spans="1:17" x14ac:dyDescent="0.3">
      <c r="A420" s="37">
        <v>43516</v>
      </c>
      <c r="B420" s="28">
        <v>43.0075</v>
      </c>
      <c r="C420" s="28">
        <v>162.56</v>
      </c>
      <c r="D420" s="28">
        <f t="shared" si="18"/>
        <v>712.86930273230996</v>
      </c>
      <c r="E420" s="28">
        <f t="shared" si="19"/>
        <v>0.24698461752245748</v>
      </c>
      <c r="F420" s="28">
        <f t="shared" si="20"/>
        <v>-0.24698461752245748</v>
      </c>
      <c r="Q420" s="50"/>
    </row>
    <row r="421" spans="1:17" x14ac:dyDescent="0.3">
      <c r="A421" s="37">
        <v>43515</v>
      </c>
      <c r="B421" s="28">
        <v>42.732500000000002</v>
      </c>
      <c r="C421" s="28">
        <v>162.29</v>
      </c>
      <c r="D421" s="28">
        <f t="shared" si="18"/>
        <v>712.6223181147875</v>
      </c>
      <c r="E421" s="28">
        <f t="shared" si="19"/>
        <v>-1.7635383172427055</v>
      </c>
      <c r="F421" s="28">
        <f t="shared" si="20"/>
        <v>1.7635383172427055</v>
      </c>
      <c r="Q421" s="50"/>
    </row>
    <row r="422" spans="1:17" x14ac:dyDescent="0.3">
      <c r="A422" s="37">
        <v>43514</v>
      </c>
      <c r="B422" s="28">
        <v>42.604999999999997</v>
      </c>
      <c r="C422" s="28">
        <v>162.5</v>
      </c>
      <c r="D422" s="28">
        <f t="shared" si="18"/>
        <v>714.38585643203021</v>
      </c>
      <c r="E422" s="28">
        <f t="shared" si="19"/>
        <v>0</v>
      </c>
      <c r="F422" s="28">
        <f t="shared" si="20"/>
        <v>0</v>
      </c>
      <c r="Q422" s="50"/>
    </row>
    <row r="423" spans="1:17" x14ac:dyDescent="0.3">
      <c r="A423" s="37">
        <v>43511</v>
      </c>
      <c r="B423" s="28">
        <v>42.604999999999997</v>
      </c>
      <c r="C423" s="28">
        <v>162.5</v>
      </c>
      <c r="D423" s="28">
        <f t="shared" si="18"/>
        <v>714.38585643203021</v>
      </c>
      <c r="E423" s="28">
        <f t="shared" si="19"/>
        <v>-7.6871686514483599</v>
      </c>
      <c r="F423" s="28">
        <f t="shared" si="20"/>
        <v>7.6871686514483599</v>
      </c>
      <c r="Q423" s="50"/>
    </row>
    <row r="424" spans="1:17" x14ac:dyDescent="0.3">
      <c r="A424" s="37">
        <v>43510</v>
      </c>
      <c r="B424" s="28">
        <v>42.7</v>
      </c>
      <c r="C424" s="28">
        <v>163.95</v>
      </c>
      <c r="D424" s="28">
        <f t="shared" si="18"/>
        <v>722.07302508347857</v>
      </c>
      <c r="E424" s="28">
        <f t="shared" si="19"/>
        <v>-1.3858460362716869</v>
      </c>
      <c r="F424" s="28">
        <f t="shared" si="20"/>
        <v>1.3858460362716869</v>
      </c>
      <c r="Q424" s="50"/>
    </row>
    <row r="425" spans="1:17" x14ac:dyDescent="0.3">
      <c r="A425" s="37">
        <v>43509</v>
      </c>
      <c r="B425" s="28">
        <v>42.545000000000002</v>
      </c>
      <c r="C425" s="28">
        <v>164.07</v>
      </c>
      <c r="D425" s="28">
        <f t="shared" si="18"/>
        <v>723.45887111975026</v>
      </c>
      <c r="E425" s="28">
        <f t="shared" si="19"/>
        <v>-4.6179381227105978</v>
      </c>
      <c r="F425" s="28">
        <f t="shared" si="20"/>
        <v>4.6179381227105978</v>
      </c>
      <c r="Q425" s="50"/>
    </row>
    <row r="426" spans="1:17" x14ac:dyDescent="0.3">
      <c r="A426" s="37">
        <v>43508</v>
      </c>
      <c r="B426" s="28">
        <v>42.722499999999997</v>
      </c>
      <c r="C426" s="28">
        <v>165.04</v>
      </c>
      <c r="D426" s="28">
        <f t="shared" si="18"/>
        <v>728.07680924246085</v>
      </c>
      <c r="E426" s="28">
        <f t="shared" si="19"/>
        <v>-5.8824302925203256</v>
      </c>
      <c r="F426" s="28">
        <f t="shared" si="20"/>
        <v>5.8824302925203256</v>
      </c>
      <c r="Q426" s="50"/>
    </row>
    <row r="427" spans="1:17" x14ac:dyDescent="0.3">
      <c r="A427" s="37">
        <v>43507</v>
      </c>
      <c r="B427" s="28">
        <v>42.357500000000002</v>
      </c>
      <c r="C427" s="28">
        <v>165.79</v>
      </c>
      <c r="D427" s="28">
        <f t="shared" si="18"/>
        <v>733.95923953498118</v>
      </c>
      <c r="E427" s="28">
        <f t="shared" si="19"/>
        <v>-7.5009840617163945</v>
      </c>
      <c r="F427" s="28">
        <f t="shared" si="20"/>
        <v>7.5009840617163945</v>
      </c>
      <c r="Q427" s="50"/>
    </row>
    <row r="428" spans="1:17" x14ac:dyDescent="0.3">
      <c r="A428" s="37">
        <v>43504</v>
      </c>
      <c r="B428" s="28">
        <v>42.602499999999999</v>
      </c>
      <c r="C428" s="28">
        <v>167.33</v>
      </c>
      <c r="D428" s="28">
        <f t="shared" si="18"/>
        <v>741.46022359669757</v>
      </c>
      <c r="E428" s="28">
        <f t="shared" si="19"/>
        <v>5.9328303064154397</v>
      </c>
      <c r="F428" s="28">
        <f t="shared" si="20"/>
        <v>-5.9328303064154397</v>
      </c>
      <c r="Q428" s="50"/>
    </row>
    <row r="429" spans="1:17" x14ac:dyDescent="0.3">
      <c r="A429" s="37">
        <v>43503</v>
      </c>
      <c r="B429" s="28">
        <v>42.734999999999999</v>
      </c>
      <c r="C429" s="28">
        <v>166.38</v>
      </c>
      <c r="D429" s="28">
        <f t="shared" si="18"/>
        <v>735.52739329028213</v>
      </c>
      <c r="E429" s="28">
        <f t="shared" si="19"/>
        <v>-19.231106287828652</v>
      </c>
      <c r="F429" s="28">
        <f t="shared" si="20"/>
        <v>19.231106287828652</v>
      </c>
      <c r="Q429" s="50"/>
    </row>
    <row r="430" spans="1:17" x14ac:dyDescent="0.3">
      <c r="A430" s="37">
        <v>43502</v>
      </c>
      <c r="B430" s="28">
        <v>43.56</v>
      </c>
      <c r="C430" s="28">
        <v>170.49</v>
      </c>
      <c r="D430" s="28">
        <f t="shared" si="18"/>
        <v>754.75849957811079</v>
      </c>
      <c r="E430" s="28">
        <f t="shared" si="19"/>
        <v>-3.823107399440687</v>
      </c>
      <c r="F430" s="28">
        <f t="shared" si="20"/>
        <v>3.823107399440687</v>
      </c>
      <c r="Q430" s="50"/>
    </row>
    <row r="431" spans="1:17" x14ac:dyDescent="0.3">
      <c r="A431" s="37">
        <v>43501</v>
      </c>
      <c r="B431" s="28">
        <v>43.545000000000002</v>
      </c>
      <c r="C431" s="28">
        <v>171.16</v>
      </c>
      <c r="D431" s="28">
        <f t="shared" si="18"/>
        <v>758.58160697755147</v>
      </c>
      <c r="E431" s="28">
        <f t="shared" si="19"/>
        <v>7.3301225734910531</v>
      </c>
      <c r="F431" s="28">
        <f t="shared" si="20"/>
        <v>-7.3301225734910531</v>
      </c>
      <c r="Q431" s="50"/>
    </row>
    <row r="432" spans="1:17" x14ac:dyDescent="0.3">
      <c r="A432" s="37">
        <v>43500</v>
      </c>
      <c r="B432" s="28">
        <v>42.8125</v>
      </c>
      <c r="C432" s="28">
        <v>169.25</v>
      </c>
      <c r="D432" s="28">
        <f t="shared" si="18"/>
        <v>751.25148440406042</v>
      </c>
      <c r="E432" s="28">
        <f t="shared" si="19"/>
        <v>14.391752838221009</v>
      </c>
      <c r="F432" s="28">
        <f t="shared" si="20"/>
        <v>-14.391752838221009</v>
      </c>
      <c r="Q432" s="50"/>
    </row>
    <row r="433" spans="1:17" x14ac:dyDescent="0.3">
      <c r="A433" s="37">
        <v>43497</v>
      </c>
      <c r="B433" s="28">
        <v>41.63</v>
      </c>
      <c r="C433" s="28">
        <v>165.71</v>
      </c>
      <c r="D433" s="28">
        <f t="shared" si="18"/>
        <v>736.85973156583941</v>
      </c>
      <c r="E433" s="28">
        <f t="shared" si="19"/>
        <v>-5.58307649553376</v>
      </c>
      <c r="F433" s="28">
        <f t="shared" si="20"/>
        <v>5.58307649553376</v>
      </c>
      <c r="Q433" s="50"/>
    </row>
    <row r="434" spans="1:17" x14ac:dyDescent="0.3">
      <c r="A434" s="37">
        <v>43496</v>
      </c>
      <c r="B434" s="28">
        <v>41.61</v>
      </c>
      <c r="C434" s="28">
        <v>166.69</v>
      </c>
      <c r="D434" s="28">
        <f t="shared" si="18"/>
        <v>742.44280806137317</v>
      </c>
      <c r="E434" s="28">
        <f t="shared" si="19"/>
        <v>89.792639324914262</v>
      </c>
      <c r="F434" s="28">
        <f t="shared" si="20"/>
        <v>-89.792639324914262</v>
      </c>
      <c r="Q434" s="50"/>
    </row>
    <row r="435" spans="1:17" x14ac:dyDescent="0.3">
      <c r="A435" s="37">
        <v>43495</v>
      </c>
      <c r="B435" s="28">
        <v>41.3125</v>
      </c>
      <c r="C435" s="28">
        <v>150.41999999999999</v>
      </c>
      <c r="D435" s="28">
        <f t="shared" si="18"/>
        <v>652.65016873645891</v>
      </c>
      <c r="E435" s="28">
        <f t="shared" si="19"/>
        <v>22.743536927727746</v>
      </c>
      <c r="F435" s="28">
        <f t="shared" si="20"/>
        <v>-22.743536927727746</v>
      </c>
      <c r="Q435" s="50"/>
    </row>
    <row r="436" spans="1:17" x14ac:dyDescent="0.3">
      <c r="A436" s="37">
        <v>43494</v>
      </c>
      <c r="B436" s="28">
        <v>38.67</v>
      </c>
      <c r="C436" s="28">
        <v>144.19</v>
      </c>
      <c r="D436" s="28">
        <f t="shared" si="18"/>
        <v>629.90663180873116</v>
      </c>
      <c r="E436" s="28">
        <f t="shared" si="19"/>
        <v>-16.513844924659907</v>
      </c>
      <c r="F436" s="28">
        <f t="shared" si="20"/>
        <v>16.513844924659907</v>
      </c>
      <c r="Q436" s="50"/>
    </row>
    <row r="437" spans="1:17" x14ac:dyDescent="0.3">
      <c r="A437" s="37">
        <v>43493</v>
      </c>
      <c r="B437" s="28">
        <v>39.075000000000003</v>
      </c>
      <c r="C437" s="28">
        <v>147.47</v>
      </c>
      <c r="D437" s="28">
        <f t="shared" si="18"/>
        <v>646.42047673339107</v>
      </c>
      <c r="E437" s="28">
        <f t="shared" si="19"/>
        <v>-6.9486148822521727</v>
      </c>
      <c r="F437" s="28">
        <f t="shared" si="20"/>
        <v>6.9486148822521727</v>
      </c>
      <c r="Q437" s="50"/>
    </row>
    <row r="438" spans="1:17" x14ac:dyDescent="0.3">
      <c r="A438" s="37">
        <v>43490</v>
      </c>
      <c r="B438" s="28">
        <v>39.44</v>
      </c>
      <c r="C438" s="28">
        <v>149.01</v>
      </c>
      <c r="D438" s="28">
        <f t="shared" si="18"/>
        <v>653.36909161564324</v>
      </c>
      <c r="E438" s="28">
        <f t="shared" si="19"/>
        <v>11.994891488947246</v>
      </c>
      <c r="F438" s="28">
        <f t="shared" si="20"/>
        <v>-11.994891488947246</v>
      </c>
      <c r="Q438" s="50"/>
    </row>
    <row r="439" spans="1:17" x14ac:dyDescent="0.3">
      <c r="A439" s="37">
        <v>43489</v>
      </c>
      <c r="B439" s="28">
        <v>38.174999999999997</v>
      </c>
      <c r="C439" s="28">
        <v>145.83000000000001</v>
      </c>
      <c r="D439" s="28">
        <f t="shared" si="18"/>
        <v>641.374200126696</v>
      </c>
      <c r="E439" s="28">
        <f t="shared" si="19"/>
        <v>9.9766453693044923</v>
      </c>
      <c r="F439" s="28">
        <f t="shared" si="20"/>
        <v>-9.9766453693044923</v>
      </c>
      <c r="Q439" s="50"/>
    </row>
    <row r="440" spans="1:17" x14ac:dyDescent="0.3">
      <c r="A440" s="37">
        <v>43488</v>
      </c>
      <c r="B440" s="28">
        <v>38.479999999999997</v>
      </c>
      <c r="C440" s="28">
        <v>144.30000000000001</v>
      </c>
      <c r="D440" s="28">
        <f t="shared" si="18"/>
        <v>631.3975547573915</v>
      </c>
      <c r="E440" s="28">
        <f t="shared" si="19"/>
        <v>-19.03553699720328</v>
      </c>
      <c r="F440" s="28">
        <f t="shared" si="20"/>
        <v>19.03553699720328</v>
      </c>
      <c r="Q440" s="50"/>
    </row>
    <row r="441" spans="1:17" x14ac:dyDescent="0.3">
      <c r="A441" s="37">
        <v>43487</v>
      </c>
      <c r="B441" s="28">
        <v>38.325000000000003</v>
      </c>
      <c r="C441" s="28">
        <v>147.57</v>
      </c>
      <c r="D441" s="28">
        <f t="shared" si="18"/>
        <v>650.43309175459478</v>
      </c>
      <c r="E441" s="28">
        <f t="shared" si="19"/>
        <v>-9.7888916278988063</v>
      </c>
      <c r="F441" s="28">
        <f t="shared" si="20"/>
        <v>9.7888916278988063</v>
      </c>
      <c r="Q441" s="50"/>
    </row>
    <row r="442" spans="1:17" x14ac:dyDescent="0.3">
      <c r="A442" s="37">
        <v>43486</v>
      </c>
      <c r="B442" s="28">
        <v>39.204999999999998</v>
      </c>
      <c r="C442" s="28">
        <v>150.04</v>
      </c>
      <c r="D442" s="28">
        <f t="shared" si="18"/>
        <v>660.22198338249359</v>
      </c>
      <c r="E442" s="28">
        <f t="shared" si="19"/>
        <v>0</v>
      </c>
      <c r="F442" s="28">
        <f t="shared" si="20"/>
        <v>0</v>
      </c>
      <c r="Q442" s="50"/>
    </row>
    <row r="443" spans="1:17" x14ac:dyDescent="0.3">
      <c r="A443" s="37">
        <v>43483</v>
      </c>
      <c r="B443" s="28">
        <v>39.204999999999998</v>
      </c>
      <c r="C443" s="28">
        <v>150.04</v>
      </c>
      <c r="D443" s="28">
        <f t="shared" si="18"/>
        <v>660.22198338249359</v>
      </c>
      <c r="E443" s="28">
        <f t="shared" si="19"/>
        <v>8.6446147433007354</v>
      </c>
      <c r="F443" s="28">
        <f t="shared" si="20"/>
        <v>-8.6446147433007354</v>
      </c>
      <c r="Q443" s="50"/>
    </row>
    <row r="444" spans="1:17" x14ac:dyDescent="0.3">
      <c r="A444" s="37">
        <v>43482</v>
      </c>
      <c r="B444" s="28">
        <v>38.965000000000003</v>
      </c>
      <c r="C444" s="28">
        <v>148.30000000000001</v>
      </c>
      <c r="D444" s="28">
        <f t="shared" si="18"/>
        <v>651.57736863919285</v>
      </c>
      <c r="E444" s="28">
        <f t="shared" si="19"/>
        <v>3.1996305426330309</v>
      </c>
      <c r="F444" s="28">
        <f t="shared" si="20"/>
        <v>-3.1996305426330309</v>
      </c>
      <c r="Q444" s="50"/>
    </row>
    <row r="445" spans="1:17" x14ac:dyDescent="0.3">
      <c r="A445" s="37">
        <v>43481</v>
      </c>
      <c r="B445" s="28">
        <v>38.734999999999999</v>
      </c>
      <c r="C445" s="28">
        <v>147.54</v>
      </c>
      <c r="D445" s="28">
        <f t="shared" si="18"/>
        <v>648.37773809655982</v>
      </c>
      <c r="E445" s="28">
        <f t="shared" si="19"/>
        <v>-10.052276120364809</v>
      </c>
      <c r="F445" s="28">
        <f t="shared" si="20"/>
        <v>10.052276120364809</v>
      </c>
      <c r="Q445" s="50"/>
    </row>
    <row r="446" spans="1:17" x14ac:dyDescent="0.3">
      <c r="A446" s="37">
        <v>43480</v>
      </c>
      <c r="B446" s="28">
        <v>38.267499999999998</v>
      </c>
      <c r="C446" s="28">
        <v>148.94999999999999</v>
      </c>
      <c r="D446" s="28">
        <f t="shared" si="18"/>
        <v>658.43001421692463</v>
      </c>
      <c r="E446" s="28">
        <f t="shared" si="19"/>
        <v>16.414091113778341</v>
      </c>
      <c r="F446" s="28">
        <f t="shared" si="20"/>
        <v>-16.414091113778341</v>
      </c>
      <c r="Q446" s="50"/>
    </row>
    <row r="447" spans="1:17" x14ac:dyDescent="0.3">
      <c r="A447" s="37">
        <v>43479</v>
      </c>
      <c r="B447" s="28">
        <v>37.5</v>
      </c>
      <c r="C447" s="28">
        <v>145.38999999999999</v>
      </c>
      <c r="D447" s="28">
        <f t="shared" si="18"/>
        <v>642.01592310314629</v>
      </c>
      <c r="E447" s="28">
        <f t="shared" si="19"/>
        <v>11.544152921591717</v>
      </c>
      <c r="F447" s="28">
        <f t="shared" si="20"/>
        <v>-11.544152921591717</v>
      </c>
      <c r="Q447" s="50"/>
    </row>
    <row r="448" spans="1:17" x14ac:dyDescent="0.3">
      <c r="A448" s="37">
        <v>43476</v>
      </c>
      <c r="B448" s="28">
        <v>38.072499999999998</v>
      </c>
      <c r="C448" s="28">
        <v>143.80000000000001</v>
      </c>
      <c r="D448" s="28">
        <f t="shared" si="18"/>
        <v>630.47177018155458</v>
      </c>
      <c r="E448" s="28">
        <f t="shared" si="19"/>
        <v>-0.50356922114929148</v>
      </c>
      <c r="F448" s="28">
        <f t="shared" si="20"/>
        <v>0.50356922114929148</v>
      </c>
      <c r="Q448" s="50"/>
    </row>
    <row r="449" spans="1:17" x14ac:dyDescent="0.3">
      <c r="A449" s="37">
        <v>43475</v>
      </c>
      <c r="B449" s="28">
        <v>38.450000000000003</v>
      </c>
      <c r="C449" s="28">
        <v>144.19999999999999</v>
      </c>
      <c r="D449" s="28">
        <f t="shared" si="18"/>
        <v>630.97533940270387</v>
      </c>
      <c r="E449" s="28">
        <f t="shared" si="19"/>
        <v>-0.73196916556889846</v>
      </c>
      <c r="F449" s="28">
        <f t="shared" si="20"/>
        <v>0.73196916556889846</v>
      </c>
      <c r="Q449" s="50"/>
    </row>
    <row r="450" spans="1:17" x14ac:dyDescent="0.3">
      <c r="A450" s="37">
        <v>43474</v>
      </c>
      <c r="B450" s="28">
        <v>38.327500000000001</v>
      </c>
      <c r="C450" s="28">
        <v>144.22999999999999</v>
      </c>
      <c r="D450" s="28">
        <f t="shared" ref="D450:D513" si="21">B450*$I$1+C450*$I$2</f>
        <v>631.70730856827277</v>
      </c>
      <c r="E450" s="28">
        <f t="shared" ref="E450:E513" si="22">D450-D451</f>
        <v>6.5792610852656708</v>
      </c>
      <c r="F450" s="28">
        <f t="shared" ref="F450:F513" si="23">-E450</f>
        <v>-6.5792610852656708</v>
      </c>
      <c r="Q450" s="50"/>
    </row>
    <row r="451" spans="1:17" x14ac:dyDescent="0.3">
      <c r="A451" s="37">
        <v>43473</v>
      </c>
      <c r="B451" s="28">
        <v>37.6875</v>
      </c>
      <c r="C451" s="28">
        <v>142.53</v>
      </c>
      <c r="D451" s="28">
        <f t="shared" si="21"/>
        <v>625.12804748300709</v>
      </c>
      <c r="E451" s="28">
        <f t="shared" si="22"/>
        <v>21.856613770640251</v>
      </c>
      <c r="F451" s="28">
        <f t="shared" si="23"/>
        <v>-21.856613770640251</v>
      </c>
      <c r="Q451" s="50"/>
    </row>
    <row r="452" spans="1:17" x14ac:dyDescent="0.3">
      <c r="A452" s="37">
        <v>43472</v>
      </c>
      <c r="B452" s="28">
        <v>36.982500000000002</v>
      </c>
      <c r="C452" s="28">
        <v>138.05000000000001</v>
      </c>
      <c r="D452" s="28">
        <f t="shared" si="21"/>
        <v>603.27143371236684</v>
      </c>
      <c r="E452" s="28">
        <f t="shared" si="22"/>
        <v>0.94006146043511762</v>
      </c>
      <c r="F452" s="28">
        <f t="shared" si="23"/>
        <v>-0.94006146043511762</v>
      </c>
      <c r="Q452" s="50"/>
    </row>
    <row r="453" spans="1:17" x14ac:dyDescent="0.3">
      <c r="A453" s="37">
        <v>43469</v>
      </c>
      <c r="B453" s="28">
        <v>37.064999999999998</v>
      </c>
      <c r="C453" s="28">
        <v>137.94999999999999</v>
      </c>
      <c r="D453" s="28">
        <f t="shared" si="21"/>
        <v>602.33137225193173</v>
      </c>
      <c r="E453" s="28">
        <f t="shared" si="22"/>
        <v>27.809936455292359</v>
      </c>
      <c r="F453" s="28">
        <f t="shared" si="23"/>
        <v>-27.809936455292359</v>
      </c>
      <c r="Q453" s="50"/>
    </row>
    <row r="454" spans="1:17" x14ac:dyDescent="0.3">
      <c r="A454" s="37">
        <v>43468</v>
      </c>
      <c r="B454" s="28">
        <v>35.547499999999999</v>
      </c>
      <c r="C454" s="28">
        <v>131.74</v>
      </c>
      <c r="D454" s="28">
        <f t="shared" si="21"/>
        <v>574.52143579663937</v>
      </c>
      <c r="E454" s="28">
        <f t="shared" si="22"/>
        <v>-3.9745230737164547</v>
      </c>
      <c r="F454" s="28">
        <f t="shared" si="23"/>
        <v>3.9745230737164547</v>
      </c>
      <c r="Q454" s="50"/>
    </row>
    <row r="455" spans="1:17" x14ac:dyDescent="0.3">
      <c r="A455" s="37">
        <v>43467</v>
      </c>
      <c r="B455" s="28">
        <v>39.479999999999997</v>
      </c>
      <c r="C455" s="28">
        <v>135.68</v>
      </c>
      <c r="D455" s="28">
        <f t="shared" si="21"/>
        <v>578.49595887035582</v>
      </c>
      <c r="E455" s="28">
        <f t="shared" si="22"/>
        <v>25.510982672201294</v>
      </c>
      <c r="F455" s="28">
        <f t="shared" si="23"/>
        <v>-25.510982672201294</v>
      </c>
      <c r="Q455" s="50"/>
    </row>
    <row r="456" spans="1:17" x14ac:dyDescent="0.3">
      <c r="A456" s="37">
        <v>43466</v>
      </c>
      <c r="B456" s="28">
        <v>39.435000000000002</v>
      </c>
      <c r="C456" s="28">
        <v>131.09</v>
      </c>
      <c r="D456" s="28">
        <f t="shared" si="21"/>
        <v>552.98497619815453</v>
      </c>
      <c r="E456" s="28">
        <f t="shared" si="22"/>
        <v>0</v>
      </c>
      <c r="F456" s="28">
        <f t="shared" si="23"/>
        <v>0</v>
      </c>
      <c r="Q456" s="50"/>
    </row>
    <row r="457" spans="1:17" x14ac:dyDescent="0.3">
      <c r="A457" s="37">
        <v>43465</v>
      </c>
      <c r="B457" s="28">
        <v>39.435000000000002</v>
      </c>
      <c r="C457" s="28">
        <v>131.09</v>
      </c>
      <c r="D457" s="28">
        <f t="shared" si="21"/>
        <v>552.98497619815453</v>
      </c>
      <c r="E457" s="28">
        <f t="shared" si="22"/>
        <v>-13.560152782640444</v>
      </c>
      <c r="F457" s="28">
        <f t="shared" si="23"/>
        <v>13.560152782640444</v>
      </c>
      <c r="Q457" s="50"/>
    </row>
    <row r="458" spans="1:17" x14ac:dyDescent="0.3">
      <c r="A458" s="37">
        <v>43462</v>
      </c>
      <c r="B458" s="28">
        <v>39.057499999999997</v>
      </c>
      <c r="C458" s="28">
        <v>133.19999999999999</v>
      </c>
      <c r="D458" s="28">
        <f t="shared" si="21"/>
        <v>566.54512898079497</v>
      </c>
      <c r="E458" s="28">
        <f t="shared" si="22"/>
        <v>-7.4881225040153367</v>
      </c>
      <c r="F458" s="28">
        <f t="shared" si="23"/>
        <v>7.4881225040153367</v>
      </c>
      <c r="Q458" s="50"/>
    </row>
    <row r="459" spans="1:17" x14ac:dyDescent="0.3">
      <c r="A459" s="37">
        <v>43461</v>
      </c>
      <c r="B459" s="28">
        <v>39.037500000000001</v>
      </c>
      <c r="C459" s="28">
        <v>134.52000000000001</v>
      </c>
      <c r="D459" s="28">
        <f t="shared" si="21"/>
        <v>574.03325148481031</v>
      </c>
      <c r="E459" s="28">
        <f t="shared" si="22"/>
        <v>3.0788305148425934</v>
      </c>
      <c r="F459" s="28">
        <f t="shared" si="23"/>
        <v>-3.0788305148425934</v>
      </c>
      <c r="Q459" s="50"/>
    </row>
    <row r="460" spans="1:17" x14ac:dyDescent="0.3">
      <c r="A460" s="37">
        <v>43460</v>
      </c>
      <c r="B460" s="28">
        <v>39.292499999999997</v>
      </c>
      <c r="C460" s="28">
        <v>134.18</v>
      </c>
      <c r="D460" s="28">
        <f t="shared" si="21"/>
        <v>570.95442096996771</v>
      </c>
      <c r="E460" s="28">
        <f t="shared" si="22"/>
        <v>44.804181393847671</v>
      </c>
      <c r="F460" s="28">
        <f t="shared" si="23"/>
        <v>-44.804181393847671</v>
      </c>
      <c r="Q460" s="50"/>
    </row>
    <row r="461" spans="1:17" x14ac:dyDescent="0.3">
      <c r="A461" s="37">
        <v>43459</v>
      </c>
      <c r="B461" s="28">
        <v>36.707500000000003</v>
      </c>
      <c r="C461" s="28">
        <v>124.06</v>
      </c>
      <c r="D461" s="28">
        <f t="shared" si="21"/>
        <v>526.15023957612004</v>
      </c>
      <c r="E461" s="28">
        <f t="shared" si="22"/>
        <v>0</v>
      </c>
      <c r="F461" s="28">
        <f t="shared" si="23"/>
        <v>0</v>
      </c>
      <c r="Q461" s="50"/>
    </row>
    <row r="462" spans="1:17" x14ac:dyDescent="0.3">
      <c r="A462" s="37">
        <v>43458</v>
      </c>
      <c r="B462" s="28">
        <v>36.707500000000003</v>
      </c>
      <c r="C462" s="28">
        <v>124.06</v>
      </c>
      <c r="D462" s="28">
        <f t="shared" si="21"/>
        <v>526.15023957612004</v>
      </c>
      <c r="E462" s="28">
        <f t="shared" si="22"/>
        <v>-0.49873849787968538</v>
      </c>
      <c r="F462" s="28">
        <f t="shared" si="23"/>
        <v>0.49873849787968538</v>
      </c>
      <c r="Q462" s="50"/>
    </row>
    <row r="463" spans="1:17" x14ac:dyDescent="0.3">
      <c r="A463" s="37">
        <v>43455</v>
      </c>
      <c r="B463" s="28">
        <v>37.682499999999997</v>
      </c>
      <c r="C463" s="28">
        <v>124.95</v>
      </c>
      <c r="D463" s="28">
        <f t="shared" si="21"/>
        <v>526.64897807399973</v>
      </c>
      <c r="E463" s="28">
        <f t="shared" si="22"/>
        <v>-40.326304731571895</v>
      </c>
      <c r="F463" s="28">
        <f t="shared" si="23"/>
        <v>40.326304731571895</v>
      </c>
      <c r="Q463" s="50"/>
    </row>
    <row r="464" spans="1:17" x14ac:dyDescent="0.3">
      <c r="A464" s="37">
        <v>43454</v>
      </c>
      <c r="B464" s="28">
        <v>39.207500000000003</v>
      </c>
      <c r="C464" s="28">
        <v>133.4</v>
      </c>
      <c r="D464" s="28">
        <f t="shared" si="21"/>
        <v>566.97528280557162</v>
      </c>
      <c r="E464" s="28">
        <f t="shared" si="22"/>
        <v>5.5686148822521773</v>
      </c>
      <c r="F464" s="28">
        <f t="shared" si="23"/>
        <v>-5.5686148822521773</v>
      </c>
      <c r="Q464" s="50"/>
    </row>
    <row r="465" spans="1:17" x14ac:dyDescent="0.3">
      <c r="A465" s="37">
        <v>43453</v>
      </c>
      <c r="B465" s="28">
        <v>40.222499999999997</v>
      </c>
      <c r="C465" s="28">
        <v>133.24</v>
      </c>
      <c r="D465" s="28">
        <f t="shared" si="21"/>
        <v>561.40666792331945</v>
      </c>
      <c r="E465" s="28">
        <f t="shared" si="22"/>
        <v>-52.423073021746177</v>
      </c>
      <c r="F465" s="28">
        <f t="shared" si="23"/>
        <v>52.423073021746177</v>
      </c>
      <c r="Q465" s="50"/>
    </row>
    <row r="466" spans="1:17" x14ac:dyDescent="0.3">
      <c r="A466" s="37">
        <v>43452</v>
      </c>
      <c r="B466" s="28">
        <v>41.517499999999998</v>
      </c>
      <c r="C466" s="28">
        <v>143.66</v>
      </c>
      <c r="D466" s="28">
        <f t="shared" si="21"/>
        <v>613.82974094506562</v>
      </c>
      <c r="E466" s="28">
        <f t="shared" si="22"/>
        <v>16.991537205630607</v>
      </c>
      <c r="F466" s="28">
        <f t="shared" si="23"/>
        <v>-16.991537205630607</v>
      </c>
      <c r="Q466" s="50"/>
    </row>
    <row r="467" spans="1:17" x14ac:dyDescent="0.3">
      <c r="A467" s="37">
        <v>43451</v>
      </c>
      <c r="B467" s="28">
        <v>40.984999999999999</v>
      </c>
      <c r="C467" s="28">
        <v>140.19</v>
      </c>
      <c r="D467" s="28">
        <f t="shared" si="21"/>
        <v>596.83820373943502</v>
      </c>
      <c r="E467" s="28">
        <f t="shared" si="22"/>
        <v>-19.911721586935414</v>
      </c>
      <c r="F467" s="28">
        <f t="shared" si="23"/>
        <v>19.911721586935414</v>
      </c>
      <c r="Q467" s="50"/>
    </row>
    <row r="468" spans="1:17" x14ac:dyDescent="0.3">
      <c r="A468" s="37">
        <v>43448</v>
      </c>
      <c r="B468" s="28">
        <v>41.37</v>
      </c>
      <c r="C468" s="28">
        <v>144.06</v>
      </c>
      <c r="D468" s="28">
        <f t="shared" si="21"/>
        <v>616.74992532637043</v>
      </c>
      <c r="E468" s="28">
        <f t="shared" si="22"/>
        <v>0.97178443688540028</v>
      </c>
      <c r="F468" s="28">
        <f t="shared" si="23"/>
        <v>-0.97178443688540028</v>
      </c>
      <c r="Q468" s="50"/>
    </row>
    <row r="469" spans="1:17" x14ac:dyDescent="0.3">
      <c r="A469" s="37">
        <v>43447</v>
      </c>
      <c r="B469" s="28">
        <v>42.737499999999997</v>
      </c>
      <c r="C469" s="28">
        <v>145.01</v>
      </c>
      <c r="D469" s="28">
        <f t="shared" si="21"/>
        <v>615.77814088948503</v>
      </c>
      <c r="E469" s="28">
        <f t="shared" si="22"/>
        <v>0.72864613353783625</v>
      </c>
      <c r="F469" s="28">
        <f t="shared" si="23"/>
        <v>-0.72864613353783625</v>
      </c>
      <c r="Q469" s="50"/>
    </row>
    <row r="470" spans="1:17" x14ac:dyDescent="0.3">
      <c r="A470" s="37">
        <v>43446</v>
      </c>
      <c r="B470" s="28">
        <v>42.274999999999999</v>
      </c>
      <c r="C470" s="28">
        <v>144.5</v>
      </c>
      <c r="D470" s="28">
        <f t="shared" si="21"/>
        <v>615.04949475594719</v>
      </c>
      <c r="E470" s="28">
        <f t="shared" si="22"/>
        <v>13.018583630966646</v>
      </c>
      <c r="F470" s="28">
        <f t="shared" si="23"/>
        <v>-13.018583630966646</v>
      </c>
      <c r="Q470" s="50"/>
    </row>
    <row r="471" spans="1:17" x14ac:dyDescent="0.3">
      <c r="A471" s="37">
        <v>43445</v>
      </c>
      <c r="B471" s="28">
        <v>42.157499999999999</v>
      </c>
      <c r="C471" s="28">
        <v>142.08000000000001</v>
      </c>
      <c r="D471" s="28">
        <f t="shared" si="21"/>
        <v>602.03091112498055</v>
      </c>
      <c r="E471" s="28">
        <f t="shared" si="22"/>
        <v>2.4049536441398232</v>
      </c>
      <c r="F471" s="28">
        <f t="shared" si="23"/>
        <v>-2.4049536441398232</v>
      </c>
      <c r="Q471" s="50"/>
    </row>
    <row r="472" spans="1:17" x14ac:dyDescent="0.3">
      <c r="A472" s="37">
        <v>43444</v>
      </c>
      <c r="B472" s="28">
        <v>42.4</v>
      </c>
      <c r="C472" s="28">
        <v>141.85</v>
      </c>
      <c r="D472" s="28">
        <f t="shared" si="21"/>
        <v>599.62595748084073</v>
      </c>
      <c r="E472" s="28">
        <f t="shared" si="22"/>
        <v>23.544275147704298</v>
      </c>
      <c r="F472" s="28">
        <f t="shared" si="23"/>
        <v>-23.544275147704298</v>
      </c>
      <c r="Q472" s="50"/>
    </row>
    <row r="473" spans="1:17" x14ac:dyDescent="0.3">
      <c r="A473" s="37">
        <v>43441</v>
      </c>
      <c r="B473" s="28">
        <v>42.122500000000002</v>
      </c>
      <c r="C473" s="28">
        <v>137.41999999999999</v>
      </c>
      <c r="D473" s="28">
        <f t="shared" si="21"/>
        <v>576.08168233313643</v>
      </c>
      <c r="E473" s="28">
        <f t="shared" si="22"/>
        <v>-5.213507413335833</v>
      </c>
      <c r="F473" s="28">
        <f t="shared" si="23"/>
        <v>5.213507413335833</v>
      </c>
      <c r="Q473" s="50"/>
    </row>
    <row r="474" spans="1:17" x14ac:dyDescent="0.3">
      <c r="A474" s="37">
        <v>43440</v>
      </c>
      <c r="B474" s="28">
        <v>43.68</v>
      </c>
      <c r="C474" s="28">
        <v>139.63</v>
      </c>
      <c r="D474" s="28">
        <f t="shared" si="21"/>
        <v>581.29518974647226</v>
      </c>
      <c r="E474" s="28">
        <f t="shared" si="22"/>
        <v>11.792245216457786</v>
      </c>
      <c r="F474" s="28">
        <f t="shared" si="23"/>
        <v>-11.792245216457786</v>
      </c>
      <c r="Q474" s="50"/>
    </row>
    <row r="475" spans="1:17" x14ac:dyDescent="0.3">
      <c r="A475" s="37">
        <v>43439</v>
      </c>
      <c r="B475" s="28">
        <v>44.172499999999999</v>
      </c>
      <c r="C475" s="28">
        <v>137.93</v>
      </c>
      <c r="D475" s="28">
        <f t="shared" si="21"/>
        <v>569.50294453001447</v>
      </c>
      <c r="E475" s="28">
        <f t="shared" si="22"/>
        <v>0</v>
      </c>
      <c r="F475" s="28">
        <f t="shared" si="23"/>
        <v>0</v>
      </c>
      <c r="Q475" s="50"/>
    </row>
    <row r="476" spans="1:17" x14ac:dyDescent="0.3">
      <c r="A476" s="37">
        <v>43438</v>
      </c>
      <c r="B476" s="28">
        <v>44.172499999999999</v>
      </c>
      <c r="C476" s="28">
        <v>137.93</v>
      </c>
      <c r="D476" s="28">
        <f t="shared" si="21"/>
        <v>569.50294453001447</v>
      </c>
      <c r="E476" s="28">
        <f t="shared" si="22"/>
        <v>-8.3499687487144456</v>
      </c>
      <c r="F476" s="28">
        <f t="shared" si="23"/>
        <v>8.3499687487144456</v>
      </c>
      <c r="Q476" s="50"/>
    </row>
    <row r="477" spans="1:17" x14ac:dyDescent="0.3">
      <c r="A477" s="37">
        <v>43437</v>
      </c>
      <c r="B477" s="28">
        <v>46.204999999999998</v>
      </c>
      <c r="C477" s="28">
        <v>141.09</v>
      </c>
      <c r="D477" s="28">
        <f t="shared" si="21"/>
        <v>577.85291327872892</v>
      </c>
      <c r="E477" s="28">
        <f t="shared" si="22"/>
        <v>-4.4913226151765002</v>
      </c>
      <c r="F477" s="28">
        <f t="shared" si="23"/>
        <v>4.4913226151765002</v>
      </c>
    </row>
    <row r="478" spans="1:17" x14ac:dyDescent="0.3">
      <c r="A478" s="37">
        <v>43434</v>
      </c>
      <c r="B478" s="28">
        <v>44.645000000000003</v>
      </c>
      <c r="C478" s="28">
        <v>140.61000000000001</v>
      </c>
      <c r="D478" s="28">
        <f t="shared" si="21"/>
        <v>582.34423589390542</v>
      </c>
      <c r="E478" s="28">
        <f t="shared" si="22"/>
        <v>11.930183686547366</v>
      </c>
      <c r="F478" s="28">
        <f t="shared" si="23"/>
        <v>-11.930183686547366</v>
      </c>
    </row>
    <row r="479" spans="1:17" x14ac:dyDescent="0.3">
      <c r="A479" s="37">
        <v>43433</v>
      </c>
      <c r="B479" s="28">
        <v>44.887500000000003</v>
      </c>
      <c r="C479" s="28">
        <v>138.68</v>
      </c>
      <c r="D479" s="28">
        <f t="shared" si="21"/>
        <v>570.41405220735805</v>
      </c>
      <c r="E479" s="28">
        <f t="shared" si="22"/>
        <v>12.357475953622952</v>
      </c>
      <c r="F479" s="28">
        <f t="shared" si="23"/>
        <v>-12.357475953622952</v>
      </c>
    </row>
    <row r="480" spans="1:17" x14ac:dyDescent="0.3">
      <c r="A480" s="37">
        <v>43432</v>
      </c>
      <c r="B480" s="28">
        <v>45.234999999999999</v>
      </c>
      <c r="C480" s="28">
        <v>136.76</v>
      </c>
      <c r="D480" s="28">
        <f t="shared" si="21"/>
        <v>558.0565762537351</v>
      </c>
      <c r="E480" s="28">
        <f t="shared" si="22"/>
        <v>2.1512615021204056</v>
      </c>
      <c r="F480" s="28">
        <f t="shared" si="23"/>
        <v>-2.1512615021204056</v>
      </c>
    </row>
    <row r="481" spans="1:6" x14ac:dyDescent="0.3">
      <c r="A481" s="37">
        <v>43431</v>
      </c>
      <c r="B481" s="28">
        <v>43.56</v>
      </c>
      <c r="C481" s="28">
        <v>135</v>
      </c>
      <c r="D481" s="28">
        <f t="shared" si="21"/>
        <v>555.9053147516147</v>
      </c>
      <c r="E481" s="28">
        <f t="shared" si="22"/>
        <v>-7.294953296760923</v>
      </c>
      <c r="F481" s="28">
        <f t="shared" si="23"/>
        <v>7.294953296760923</v>
      </c>
    </row>
    <row r="482" spans="1:6" x14ac:dyDescent="0.3">
      <c r="A482" s="37">
        <v>43430</v>
      </c>
      <c r="B482" s="28">
        <v>43.655000000000001</v>
      </c>
      <c r="C482" s="28">
        <v>136.38</v>
      </c>
      <c r="D482" s="28">
        <f t="shared" si="21"/>
        <v>563.20026804837562</v>
      </c>
      <c r="E482" s="28">
        <f t="shared" si="22"/>
        <v>23.37301364558391</v>
      </c>
      <c r="F482" s="28">
        <f t="shared" si="23"/>
        <v>-23.37301364558391</v>
      </c>
    </row>
    <row r="483" spans="1:6" x14ac:dyDescent="0.3">
      <c r="A483" s="37">
        <v>43427</v>
      </c>
      <c r="B483" s="28">
        <v>43.072499999999998</v>
      </c>
      <c r="C483" s="28">
        <v>131.72999999999999</v>
      </c>
      <c r="D483" s="28">
        <f t="shared" si="21"/>
        <v>539.82725440279171</v>
      </c>
      <c r="E483" s="28">
        <f t="shared" si="22"/>
        <v>-12.146553004962925</v>
      </c>
      <c r="F483" s="28">
        <f t="shared" si="23"/>
        <v>12.146553004962925</v>
      </c>
    </row>
    <row r="484" spans="1:6" x14ac:dyDescent="0.3">
      <c r="A484" s="37">
        <v>43426</v>
      </c>
      <c r="B484" s="28">
        <v>44.195</v>
      </c>
      <c r="C484" s="28">
        <v>134.82</v>
      </c>
      <c r="D484" s="28">
        <f t="shared" si="21"/>
        <v>551.97380740775463</v>
      </c>
      <c r="E484" s="28">
        <f t="shared" si="22"/>
        <v>0</v>
      </c>
      <c r="F484" s="28">
        <f t="shared" si="23"/>
        <v>0</v>
      </c>
    </row>
    <row r="485" spans="1:6" x14ac:dyDescent="0.3">
      <c r="A485" s="37">
        <v>43425</v>
      </c>
      <c r="B485" s="28">
        <v>44.195</v>
      </c>
      <c r="C485" s="28">
        <v>134.82</v>
      </c>
      <c r="D485" s="28">
        <f t="shared" si="21"/>
        <v>551.97380740775463</v>
      </c>
      <c r="E485" s="28">
        <f t="shared" si="22"/>
        <v>13.621506649102571</v>
      </c>
      <c r="F485" s="28">
        <f t="shared" si="23"/>
        <v>-13.621506649102571</v>
      </c>
    </row>
    <row r="486" spans="1:6" x14ac:dyDescent="0.3">
      <c r="A486" s="37">
        <v>43424</v>
      </c>
      <c r="B486" s="28">
        <v>44.244999999999997</v>
      </c>
      <c r="C486" s="28">
        <v>132.43</v>
      </c>
      <c r="D486" s="28">
        <f t="shared" si="21"/>
        <v>538.35230075865206</v>
      </c>
      <c r="E486" s="28">
        <f t="shared" si="22"/>
        <v>15.149537136154891</v>
      </c>
      <c r="F486" s="28">
        <f t="shared" si="23"/>
        <v>-15.149537136154891</v>
      </c>
    </row>
    <row r="487" spans="1:6" x14ac:dyDescent="0.3">
      <c r="A487" s="37">
        <v>43423</v>
      </c>
      <c r="B487" s="28">
        <v>46.465000000000003</v>
      </c>
      <c r="C487" s="28">
        <v>131.55000000000001</v>
      </c>
      <c r="D487" s="28">
        <f t="shared" si="21"/>
        <v>523.20276362249717</v>
      </c>
      <c r="E487" s="28">
        <f t="shared" si="22"/>
        <v>-35.886151254173797</v>
      </c>
      <c r="F487" s="28">
        <f t="shared" si="23"/>
        <v>35.886151254173797</v>
      </c>
    </row>
    <row r="488" spans="1:6" x14ac:dyDescent="0.3">
      <c r="A488" s="37">
        <v>43420</v>
      </c>
      <c r="B488" s="28">
        <v>48.3825</v>
      </c>
      <c r="C488" s="28">
        <v>139.53</v>
      </c>
      <c r="D488" s="28">
        <f t="shared" si="21"/>
        <v>559.08891487667097</v>
      </c>
      <c r="E488" s="28">
        <f t="shared" si="22"/>
        <v>-26.644921003339277</v>
      </c>
      <c r="F488" s="28">
        <f t="shared" si="23"/>
        <v>26.644921003339277</v>
      </c>
    </row>
    <row r="489" spans="1:6" x14ac:dyDescent="0.3">
      <c r="A489" s="37">
        <v>43419</v>
      </c>
      <c r="B489" s="28">
        <v>47.852499999999999</v>
      </c>
      <c r="C489" s="28">
        <v>143.85</v>
      </c>
      <c r="D489" s="28">
        <f t="shared" si="21"/>
        <v>585.73383588001025</v>
      </c>
      <c r="E489" s="28">
        <f t="shared" si="22"/>
        <v>-7.3781839644501588</v>
      </c>
      <c r="F489" s="28">
        <f t="shared" si="23"/>
        <v>7.3781839644501588</v>
      </c>
    </row>
    <row r="490" spans="1:6" x14ac:dyDescent="0.3">
      <c r="A490" s="37">
        <v>43418</v>
      </c>
      <c r="B490" s="28">
        <v>46.7</v>
      </c>
      <c r="C490" s="28">
        <v>144.22</v>
      </c>
      <c r="D490" s="28">
        <f t="shared" si="21"/>
        <v>593.11201984446041</v>
      </c>
      <c r="E490" s="28">
        <f t="shared" si="22"/>
        <v>17.791013923486958</v>
      </c>
      <c r="F490" s="28">
        <f t="shared" si="23"/>
        <v>-17.791013923486958</v>
      </c>
    </row>
    <row r="491" spans="1:6" x14ac:dyDescent="0.3">
      <c r="A491" s="37">
        <v>43417</v>
      </c>
      <c r="B491" s="28">
        <v>48.057499999999997</v>
      </c>
      <c r="C491" s="28">
        <v>142.16</v>
      </c>
      <c r="D491" s="28">
        <f t="shared" si="21"/>
        <v>575.32100592097345</v>
      </c>
      <c r="E491" s="28">
        <f t="shared" si="22"/>
        <v>5.6503687626093324</v>
      </c>
      <c r="F491" s="28">
        <f t="shared" si="23"/>
        <v>-5.6503687626093324</v>
      </c>
    </row>
    <row r="492" spans="1:6" x14ac:dyDescent="0.3">
      <c r="A492" s="37">
        <v>43416</v>
      </c>
      <c r="B492" s="28">
        <v>48.542499999999997</v>
      </c>
      <c r="C492" s="28">
        <v>141.55000000000001</v>
      </c>
      <c r="D492" s="28">
        <f t="shared" si="21"/>
        <v>569.67063715836412</v>
      </c>
      <c r="E492" s="28">
        <f t="shared" si="22"/>
        <v>-7.2535688737706323</v>
      </c>
      <c r="F492" s="28">
        <f t="shared" si="23"/>
        <v>7.2535688737706323</v>
      </c>
    </row>
    <row r="493" spans="1:6" x14ac:dyDescent="0.3">
      <c r="A493" s="37">
        <v>43413</v>
      </c>
      <c r="B493" s="28">
        <v>51.1175</v>
      </c>
      <c r="C493" s="28">
        <v>144.96</v>
      </c>
      <c r="D493" s="28">
        <f t="shared" si="21"/>
        <v>576.92420603213475</v>
      </c>
      <c r="E493" s="28">
        <f t="shared" si="22"/>
        <v>-11.678860723991988</v>
      </c>
      <c r="F493" s="28">
        <f t="shared" si="23"/>
        <v>11.678860723991988</v>
      </c>
    </row>
    <row r="494" spans="1:6" x14ac:dyDescent="0.3">
      <c r="A494" s="37">
        <v>43412</v>
      </c>
      <c r="B494" s="28">
        <v>52.122500000000002</v>
      </c>
      <c r="C494" s="28">
        <v>147.87</v>
      </c>
      <c r="D494" s="28">
        <f t="shared" si="21"/>
        <v>588.60306675612674</v>
      </c>
      <c r="E494" s="28">
        <f t="shared" si="22"/>
        <v>-18.827137052783996</v>
      </c>
      <c r="F494" s="28">
        <f t="shared" si="23"/>
        <v>18.827137052783996</v>
      </c>
    </row>
    <row r="495" spans="1:6" x14ac:dyDescent="0.3">
      <c r="A495" s="37">
        <v>43411</v>
      </c>
      <c r="B495" s="28">
        <v>52.487499999999997</v>
      </c>
      <c r="C495" s="28">
        <v>151.53</v>
      </c>
      <c r="D495" s="28">
        <f t="shared" si="21"/>
        <v>607.43020380891073</v>
      </c>
      <c r="E495" s="28">
        <f t="shared" si="22"/>
        <v>1.7971384422990013</v>
      </c>
      <c r="F495" s="28">
        <f t="shared" si="23"/>
        <v>-1.7971384422990013</v>
      </c>
    </row>
    <row r="496" spans="1:6" x14ac:dyDescent="0.3">
      <c r="A496" s="37">
        <v>43410</v>
      </c>
      <c r="B496" s="28">
        <v>50.942500000000003</v>
      </c>
      <c r="C496" s="28">
        <v>149.94</v>
      </c>
      <c r="D496" s="28">
        <f t="shared" si="21"/>
        <v>605.63306536661173</v>
      </c>
      <c r="E496" s="28">
        <f t="shared" si="22"/>
        <v>4.5511996943066606</v>
      </c>
      <c r="F496" s="28">
        <f t="shared" si="23"/>
        <v>-4.5511996943066606</v>
      </c>
    </row>
    <row r="497" spans="1:6" x14ac:dyDescent="0.3">
      <c r="A497" s="37">
        <v>43409</v>
      </c>
      <c r="B497" s="28">
        <v>50.397500000000001</v>
      </c>
      <c r="C497" s="28">
        <v>148.68</v>
      </c>
      <c r="D497" s="28">
        <f t="shared" si="21"/>
        <v>601.08186567230507</v>
      </c>
      <c r="E497" s="28">
        <f t="shared" si="22"/>
        <v>-2.5791076078677406</v>
      </c>
      <c r="F497" s="28">
        <f t="shared" si="23"/>
        <v>2.5791076078677406</v>
      </c>
    </row>
    <row r="498" spans="1:6" x14ac:dyDescent="0.3">
      <c r="A498" s="37">
        <v>43406</v>
      </c>
      <c r="B498" s="28">
        <v>51.87</v>
      </c>
      <c r="C498" s="28">
        <v>150.35</v>
      </c>
      <c r="D498" s="28">
        <f t="shared" si="21"/>
        <v>603.66097328017281</v>
      </c>
      <c r="E498" s="28">
        <f t="shared" si="22"/>
        <v>9.118029792294692</v>
      </c>
      <c r="F498" s="28">
        <f t="shared" si="23"/>
        <v>-9.118029792294692</v>
      </c>
    </row>
    <row r="499" spans="1:6" x14ac:dyDescent="0.3">
      <c r="A499" s="37">
        <v>43405</v>
      </c>
      <c r="B499" s="28">
        <v>55.555</v>
      </c>
      <c r="C499" s="28">
        <v>151.75</v>
      </c>
      <c r="D499" s="28">
        <f t="shared" si="21"/>
        <v>594.54294348787812</v>
      </c>
      <c r="E499" s="28">
        <f t="shared" si="22"/>
        <v>-4.0907073160697109</v>
      </c>
      <c r="F499" s="28">
        <f t="shared" si="23"/>
        <v>4.0907073160697109</v>
      </c>
    </row>
    <row r="500" spans="1:6" x14ac:dyDescent="0.3">
      <c r="A500" s="37">
        <v>43404</v>
      </c>
      <c r="B500" s="28">
        <v>54.715000000000003</v>
      </c>
      <c r="C500" s="28">
        <v>151.79</v>
      </c>
      <c r="D500" s="28">
        <f t="shared" si="21"/>
        <v>598.63365080394783</v>
      </c>
      <c r="E500" s="28">
        <f t="shared" si="22"/>
        <v>24.810859751331463</v>
      </c>
      <c r="F500" s="28">
        <f t="shared" si="23"/>
        <v>-24.810859751331463</v>
      </c>
    </row>
    <row r="501" spans="1:6" x14ac:dyDescent="0.3">
      <c r="A501" s="37">
        <v>43403</v>
      </c>
      <c r="B501" s="28">
        <v>53.325000000000003</v>
      </c>
      <c r="C501" s="28">
        <v>146.22</v>
      </c>
      <c r="D501" s="28">
        <f t="shared" si="21"/>
        <v>573.82279105261637</v>
      </c>
      <c r="E501" s="28">
        <f t="shared" si="22"/>
        <v>21.920890655238281</v>
      </c>
      <c r="F501" s="28">
        <f t="shared" si="23"/>
        <v>-21.920890655238281</v>
      </c>
    </row>
    <row r="502" spans="1:6" x14ac:dyDescent="0.3">
      <c r="A502" s="37">
        <v>43402</v>
      </c>
      <c r="B502" s="28">
        <v>53.06</v>
      </c>
      <c r="C502" s="28">
        <v>142.09</v>
      </c>
      <c r="D502" s="28">
        <f t="shared" si="21"/>
        <v>551.90190039737809</v>
      </c>
      <c r="E502" s="28">
        <f t="shared" si="22"/>
        <v>-13.705968262384204</v>
      </c>
      <c r="F502" s="28">
        <f t="shared" si="23"/>
        <v>13.705968262384204</v>
      </c>
    </row>
    <row r="503" spans="1:6" x14ac:dyDescent="0.3">
      <c r="A503" s="37">
        <v>43399</v>
      </c>
      <c r="B503" s="28">
        <v>54.075000000000003</v>
      </c>
      <c r="C503" s="28">
        <v>145.37</v>
      </c>
      <c r="D503" s="28">
        <f t="shared" si="21"/>
        <v>565.60786865976229</v>
      </c>
      <c r="E503" s="28">
        <f t="shared" si="22"/>
        <v>-27.237474911486629</v>
      </c>
      <c r="F503" s="28">
        <f t="shared" si="23"/>
        <v>27.237474911486629</v>
      </c>
    </row>
    <row r="504" spans="1:6" x14ac:dyDescent="0.3">
      <c r="A504" s="37">
        <v>43398</v>
      </c>
      <c r="B504" s="28">
        <v>54.95</v>
      </c>
      <c r="C504" s="28">
        <v>150.94999999999999</v>
      </c>
      <c r="D504" s="28">
        <f t="shared" si="21"/>
        <v>592.84534357124892</v>
      </c>
      <c r="E504" s="28">
        <f t="shared" si="22"/>
        <v>22.090983019579994</v>
      </c>
      <c r="F504" s="28">
        <f t="shared" si="23"/>
        <v>-22.090983019579994</v>
      </c>
    </row>
    <row r="505" spans="1:6" x14ac:dyDescent="0.3">
      <c r="A505" s="37">
        <v>43397</v>
      </c>
      <c r="B505" s="28">
        <v>53.772500000000001</v>
      </c>
      <c r="C505" s="28">
        <v>146.04</v>
      </c>
      <c r="D505" s="28">
        <f t="shared" si="21"/>
        <v>570.75436055166892</v>
      </c>
      <c r="E505" s="28">
        <f t="shared" si="22"/>
        <v>-37.993812631237915</v>
      </c>
      <c r="F505" s="28">
        <f t="shared" si="23"/>
        <v>37.993812631237915</v>
      </c>
    </row>
    <row r="506" spans="1:6" x14ac:dyDescent="0.3">
      <c r="A506" s="37">
        <v>43396</v>
      </c>
      <c r="B506" s="28">
        <v>55.682499999999997</v>
      </c>
      <c r="C506" s="28">
        <v>154.38999999999999</v>
      </c>
      <c r="D506" s="28">
        <f t="shared" si="21"/>
        <v>608.74817318290684</v>
      </c>
      <c r="E506" s="28">
        <f t="shared" si="22"/>
        <v>-4.5787996109357891</v>
      </c>
      <c r="F506" s="28">
        <f t="shared" si="23"/>
        <v>4.5787996109357891</v>
      </c>
    </row>
    <row r="507" spans="1:6" x14ac:dyDescent="0.3">
      <c r="A507" s="37">
        <v>43395</v>
      </c>
      <c r="B507" s="28">
        <v>55.162500000000001</v>
      </c>
      <c r="C507" s="28">
        <v>154.78</v>
      </c>
      <c r="D507" s="28">
        <f t="shared" si="21"/>
        <v>613.32697279384263</v>
      </c>
      <c r="E507" s="28">
        <f t="shared" si="22"/>
        <v>2.548215215735695</v>
      </c>
      <c r="F507" s="28">
        <f t="shared" si="23"/>
        <v>-2.548215215735695</v>
      </c>
    </row>
    <row r="508" spans="1:6" x14ac:dyDescent="0.3">
      <c r="A508" s="37">
        <v>43392</v>
      </c>
      <c r="B508" s="28">
        <v>54.827500000000001</v>
      </c>
      <c r="C508" s="28">
        <v>154.05000000000001</v>
      </c>
      <c r="D508" s="28">
        <f t="shared" si="21"/>
        <v>610.77875757810693</v>
      </c>
      <c r="E508" s="28">
        <f t="shared" si="22"/>
        <v>-8.6607069686908744</v>
      </c>
      <c r="F508" s="28">
        <f t="shared" si="23"/>
        <v>8.6607069686908744</v>
      </c>
    </row>
    <row r="509" spans="1:6" x14ac:dyDescent="0.3">
      <c r="A509" s="37">
        <v>43391</v>
      </c>
      <c r="B509" s="28">
        <v>54.005000000000003</v>
      </c>
      <c r="C509" s="28">
        <v>154.91999999999999</v>
      </c>
      <c r="D509" s="28">
        <f t="shared" si="21"/>
        <v>619.43946454679781</v>
      </c>
      <c r="E509" s="28">
        <f t="shared" si="22"/>
        <v>-19.264367859424851</v>
      </c>
      <c r="F509" s="28">
        <f t="shared" si="23"/>
        <v>19.264367859424851</v>
      </c>
    </row>
    <row r="510" spans="1:6" x14ac:dyDescent="0.3">
      <c r="A510" s="37">
        <v>43390</v>
      </c>
      <c r="B510" s="28">
        <v>55.297499999999999</v>
      </c>
      <c r="C510" s="28">
        <v>159.41999999999999</v>
      </c>
      <c r="D510" s="28">
        <f t="shared" si="21"/>
        <v>638.70383240622266</v>
      </c>
      <c r="E510" s="28">
        <f t="shared" si="22"/>
        <v>4.6907073160697337</v>
      </c>
      <c r="F510" s="28">
        <f t="shared" si="23"/>
        <v>-4.6907073160697337</v>
      </c>
    </row>
    <row r="511" spans="1:6" x14ac:dyDescent="0.3">
      <c r="A511" s="37">
        <v>43389</v>
      </c>
      <c r="B511" s="28">
        <v>55.537500000000001</v>
      </c>
      <c r="C511" s="28">
        <v>158.78</v>
      </c>
      <c r="D511" s="28">
        <f t="shared" si="21"/>
        <v>634.01312509015293</v>
      </c>
      <c r="E511" s="28">
        <f t="shared" si="22"/>
        <v>23.959998263106172</v>
      </c>
      <c r="F511" s="28">
        <f t="shared" si="23"/>
        <v>-23.959998263106172</v>
      </c>
    </row>
    <row r="512" spans="1:6" x14ac:dyDescent="0.3">
      <c r="A512" s="37">
        <v>43388</v>
      </c>
      <c r="B512" s="28">
        <v>54.34</v>
      </c>
      <c r="C512" s="28">
        <v>153.52000000000001</v>
      </c>
      <c r="D512" s="28">
        <f t="shared" si="21"/>
        <v>610.05312682704675</v>
      </c>
      <c r="E512" s="28">
        <f t="shared" si="22"/>
        <v>4.2334765094291242</v>
      </c>
      <c r="F512" s="28">
        <f t="shared" si="23"/>
        <v>-4.2334765094291242</v>
      </c>
    </row>
    <row r="513" spans="1:6" x14ac:dyDescent="0.3">
      <c r="A513" s="37">
        <v>43385</v>
      </c>
      <c r="B513" s="28">
        <v>55.527500000000003</v>
      </c>
      <c r="C513" s="28">
        <v>153.74</v>
      </c>
      <c r="D513" s="28">
        <f t="shared" si="21"/>
        <v>605.81965031761763</v>
      </c>
      <c r="E513" s="28">
        <f t="shared" si="22"/>
        <v>-6.6296916556890437</v>
      </c>
      <c r="F513" s="28">
        <f t="shared" si="23"/>
        <v>6.6296916556890437</v>
      </c>
    </row>
    <row r="514" spans="1:6" x14ac:dyDescent="0.3">
      <c r="A514" s="37">
        <v>43384</v>
      </c>
      <c r="B514" s="28">
        <v>53.612499999999997</v>
      </c>
      <c r="C514" s="28">
        <v>153.35</v>
      </c>
      <c r="D514" s="28">
        <f t="shared" ref="D514:D577" si="24">B514*$I$1+C514*$I$2</f>
        <v>612.44934197330667</v>
      </c>
      <c r="E514" s="28">
        <f t="shared" ref="E514:E577" si="25">D514-D515</f>
        <v>13.236029722819012</v>
      </c>
      <c r="F514" s="28">
        <f t="shared" ref="F514:F577" si="26">-E514</f>
        <v>-13.236029722819012</v>
      </c>
    </row>
    <row r="515" spans="1:6" x14ac:dyDescent="0.3">
      <c r="A515" s="37">
        <v>43383</v>
      </c>
      <c r="B515" s="28">
        <v>54.09</v>
      </c>
      <c r="C515" s="28">
        <v>151.38</v>
      </c>
      <c r="D515" s="28">
        <f t="shared" si="24"/>
        <v>599.21331225048766</v>
      </c>
      <c r="E515" s="28">
        <f t="shared" si="25"/>
        <v>-24.437475258865561</v>
      </c>
      <c r="F515" s="28">
        <f t="shared" si="26"/>
        <v>24.437475258865561</v>
      </c>
    </row>
    <row r="516" spans="1:6" x14ac:dyDescent="0.3">
      <c r="A516" s="37">
        <v>43382</v>
      </c>
      <c r="B516" s="28">
        <v>56.717500000000001</v>
      </c>
      <c r="C516" s="28">
        <v>157.9</v>
      </c>
      <c r="D516" s="28">
        <f t="shared" si="24"/>
        <v>623.65078750935322</v>
      </c>
      <c r="E516" s="28">
        <f t="shared" si="25"/>
        <v>7.4615438058344807E-2</v>
      </c>
      <c r="F516" s="28">
        <f t="shared" si="26"/>
        <v>-7.4615438058344807E-2</v>
      </c>
    </row>
    <row r="517" spans="1:6" x14ac:dyDescent="0.3">
      <c r="A517" s="37">
        <v>43381</v>
      </c>
      <c r="B517" s="28">
        <v>55.942500000000003</v>
      </c>
      <c r="C517" s="28">
        <v>157.25</v>
      </c>
      <c r="D517" s="28">
        <f t="shared" si="24"/>
        <v>623.57617207129488</v>
      </c>
      <c r="E517" s="28">
        <f t="shared" si="25"/>
        <v>0.15015382477668027</v>
      </c>
      <c r="F517" s="28">
        <f t="shared" si="26"/>
        <v>-0.15015382477668027</v>
      </c>
    </row>
    <row r="518" spans="1:6" x14ac:dyDescent="0.3">
      <c r="A518" s="37">
        <v>43378</v>
      </c>
      <c r="B518" s="28">
        <v>56.072499999999998</v>
      </c>
      <c r="C518" s="28">
        <v>157.33000000000001</v>
      </c>
      <c r="D518" s="28">
        <f t="shared" si="24"/>
        <v>623.4260182465182</v>
      </c>
      <c r="E518" s="28">
        <f t="shared" si="25"/>
        <v>-4.2588305148426571</v>
      </c>
      <c r="F518" s="28">
        <f t="shared" si="26"/>
        <v>4.2588305148426571</v>
      </c>
    </row>
    <row r="519" spans="1:6" x14ac:dyDescent="0.3">
      <c r="A519" s="37">
        <v>43377</v>
      </c>
      <c r="B519" s="28">
        <v>56.997500000000002</v>
      </c>
      <c r="C519" s="28">
        <v>158.85</v>
      </c>
      <c r="D519" s="28">
        <f t="shared" si="24"/>
        <v>627.68484876136085</v>
      </c>
      <c r="E519" s="28">
        <f t="shared" si="25"/>
        <v>-15.363875828566734</v>
      </c>
      <c r="F519" s="28">
        <f t="shared" si="26"/>
        <v>15.363875828566734</v>
      </c>
    </row>
    <row r="520" spans="1:6" x14ac:dyDescent="0.3">
      <c r="A520" s="37">
        <v>43376</v>
      </c>
      <c r="B520" s="28">
        <v>58.017499999999998</v>
      </c>
      <c r="C520" s="28">
        <v>162.43</v>
      </c>
      <c r="D520" s="28">
        <f t="shared" si="24"/>
        <v>643.04872458992759</v>
      </c>
      <c r="E520" s="28">
        <f t="shared" si="25"/>
        <v>14.158891280520152</v>
      </c>
      <c r="F520" s="28">
        <f t="shared" si="26"/>
        <v>-14.158891280520152</v>
      </c>
    </row>
    <row r="521" spans="1:6" x14ac:dyDescent="0.3">
      <c r="A521" s="37">
        <v>43375</v>
      </c>
      <c r="B521" s="28">
        <v>57.32</v>
      </c>
      <c r="C521" s="28">
        <v>159.33000000000001</v>
      </c>
      <c r="D521" s="28">
        <f t="shared" si="24"/>
        <v>628.88983330940744</v>
      </c>
      <c r="E521" s="28">
        <f t="shared" si="25"/>
        <v>-19.750121531354807</v>
      </c>
      <c r="F521" s="28">
        <f t="shared" si="26"/>
        <v>19.750121531354807</v>
      </c>
    </row>
    <row r="522" spans="1:6" x14ac:dyDescent="0.3">
      <c r="A522" s="37">
        <v>43374</v>
      </c>
      <c r="B522" s="28">
        <v>56.814999999999998</v>
      </c>
      <c r="C522" s="28">
        <v>162.44</v>
      </c>
      <c r="D522" s="28">
        <f t="shared" si="24"/>
        <v>648.63995484076224</v>
      </c>
      <c r="E522" s="28">
        <f t="shared" si="25"/>
        <v>-13.067383589281349</v>
      </c>
      <c r="F522" s="28">
        <f t="shared" si="26"/>
        <v>13.067383589281349</v>
      </c>
    </row>
    <row r="523" spans="1:6" x14ac:dyDescent="0.3">
      <c r="A523" s="37">
        <v>43371</v>
      </c>
      <c r="B523" s="28">
        <v>56.435000000000002</v>
      </c>
      <c r="C523" s="28">
        <v>164.46</v>
      </c>
      <c r="D523" s="28">
        <f t="shared" si="24"/>
        <v>661.70733843004359</v>
      </c>
      <c r="E523" s="28">
        <f t="shared" si="25"/>
        <v>-25.450582658306075</v>
      </c>
      <c r="F523" s="28">
        <f t="shared" si="26"/>
        <v>25.450582658306075</v>
      </c>
    </row>
    <row r="524" spans="1:6" x14ac:dyDescent="0.3">
      <c r="A524" s="37">
        <v>43370</v>
      </c>
      <c r="B524" s="28">
        <v>56.237499999999997</v>
      </c>
      <c r="C524" s="28">
        <v>168.84</v>
      </c>
      <c r="D524" s="28">
        <f t="shared" si="24"/>
        <v>687.15792108834967</v>
      </c>
      <c r="E524" s="28">
        <f t="shared" si="25"/>
        <v>5.3768304453669771</v>
      </c>
      <c r="F524" s="28">
        <f t="shared" si="26"/>
        <v>-5.3768304453669771</v>
      </c>
    </row>
    <row r="525" spans="1:6" x14ac:dyDescent="0.3">
      <c r="A525" s="37">
        <v>43369</v>
      </c>
      <c r="B525" s="28">
        <v>55.104999999999997</v>
      </c>
      <c r="C525" s="28">
        <v>166.95</v>
      </c>
      <c r="D525" s="28">
        <f t="shared" si="24"/>
        <v>681.78109064298269</v>
      </c>
      <c r="E525" s="28">
        <f t="shared" si="25"/>
        <v>13.467137400162756</v>
      </c>
      <c r="F525" s="28">
        <f t="shared" si="26"/>
        <v>-13.467137400162756</v>
      </c>
    </row>
    <row r="526" spans="1:6" x14ac:dyDescent="0.3">
      <c r="A526" s="37">
        <v>43368</v>
      </c>
      <c r="B526" s="28">
        <v>55.547499999999999</v>
      </c>
      <c r="C526" s="28">
        <v>164.91</v>
      </c>
      <c r="D526" s="28">
        <f t="shared" si="24"/>
        <v>668.31395324281993</v>
      </c>
      <c r="E526" s="28">
        <f t="shared" si="25"/>
        <v>-4.4126150212038056</v>
      </c>
      <c r="F526" s="28">
        <f t="shared" si="26"/>
        <v>4.4126150212038056</v>
      </c>
    </row>
    <row r="527" spans="1:6" x14ac:dyDescent="0.3">
      <c r="A527" s="37">
        <v>43367</v>
      </c>
      <c r="B527" s="28">
        <v>55.197499999999998</v>
      </c>
      <c r="C527" s="28">
        <v>165.41</v>
      </c>
      <c r="D527" s="28">
        <f t="shared" si="24"/>
        <v>672.72656826402374</v>
      </c>
      <c r="E527" s="28">
        <f t="shared" si="25"/>
        <v>10.29372235116864</v>
      </c>
      <c r="F527" s="28">
        <f t="shared" si="26"/>
        <v>-10.29372235116864</v>
      </c>
    </row>
    <row r="528" spans="1:6" x14ac:dyDescent="0.3">
      <c r="A528" s="37">
        <v>43364</v>
      </c>
      <c r="B528" s="28">
        <v>54.414999999999999</v>
      </c>
      <c r="C528" s="28">
        <v>162.93</v>
      </c>
      <c r="D528" s="28">
        <f t="shared" si="24"/>
        <v>662.4328459128551</v>
      </c>
      <c r="E528" s="28">
        <f t="shared" si="25"/>
        <v>-14.586183547595851</v>
      </c>
      <c r="F528" s="28">
        <f t="shared" si="26"/>
        <v>14.586183547595851</v>
      </c>
    </row>
    <row r="529" spans="1:6" x14ac:dyDescent="0.3">
      <c r="A529" s="37">
        <v>43363</v>
      </c>
      <c r="B529" s="28">
        <v>55.0075</v>
      </c>
      <c r="C529" s="28">
        <v>166.02</v>
      </c>
      <c r="D529" s="28">
        <f t="shared" si="24"/>
        <v>677.01902946045095</v>
      </c>
      <c r="E529" s="28">
        <f t="shared" si="25"/>
        <v>14.674829681133701</v>
      </c>
      <c r="F529" s="28">
        <f t="shared" si="26"/>
        <v>-14.674829681133701</v>
      </c>
    </row>
    <row r="530" spans="1:6" x14ac:dyDescent="0.3">
      <c r="A530" s="37">
        <v>43362</v>
      </c>
      <c r="B530" s="28">
        <v>54.592500000000001</v>
      </c>
      <c r="C530" s="28">
        <v>163.06</v>
      </c>
      <c r="D530" s="28">
        <f t="shared" si="24"/>
        <v>662.34419977931725</v>
      </c>
      <c r="E530" s="28">
        <f t="shared" si="25"/>
        <v>15.314891141568523</v>
      </c>
      <c r="F530" s="28">
        <f t="shared" si="26"/>
        <v>-15.314891141568523</v>
      </c>
    </row>
    <row r="531" spans="1:6" x14ac:dyDescent="0.3">
      <c r="A531" s="37">
        <v>43361</v>
      </c>
      <c r="B531" s="28">
        <v>54.56</v>
      </c>
      <c r="C531" s="28">
        <v>160.30000000000001</v>
      </c>
      <c r="D531" s="28">
        <f t="shared" si="24"/>
        <v>647.02930863774873</v>
      </c>
      <c r="E531" s="28">
        <f t="shared" si="25"/>
        <v>-1.9831383033475731</v>
      </c>
      <c r="F531" s="28">
        <f t="shared" si="26"/>
        <v>1.9831383033475731</v>
      </c>
    </row>
    <row r="532" spans="1:6" x14ac:dyDescent="0.3">
      <c r="A532" s="37">
        <v>43360</v>
      </c>
      <c r="B532" s="28">
        <v>54.47</v>
      </c>
      <c r="C532" s="28">
        <v>160.58000000000001</v>
      </c>
      <c r="D532" s="28">
        <f t="shared" si="24"/>
        <v>649.0124469410963</v>
      </c>
      <c r="E532" s="28">
        <f t="shared" si="25"/>
        <v>-2.890769123883274</v>
      </c>
      <c r="F532" s="28">
        <f t="shared" si="26"/>
        <v>2.890769123883274</v>
      </c>
    </row>
    <row r="533" spans="1:6" x14ac:dyDescent="0.3">
      <c r="A533" s="37">
        <v>43357</v>
      </c>
      <c r="B533" s="28">
        <v>55.96</v>
      </c>
      <c r="C533" s="28">
        <v>162.32</v>
      </c>
      <c r="D533" s="28">
        <f t="shared" si="24"/>
        <v>651.90321606497957</v>
      </c>
      <c r="E533" s="28">
        <f t="shared" si="25"/>
        <v>8.3364300840928536</v>
      </c>
      <c r="F533" s="28">
        <f t="shared" si="26"/>
        <v>-8.3364300840928536</v>
      </c>
    </row>
    <row r="534" spans="1:6" x14ac:dyDescent="0.3">
      <c r="A534" s="37">
        <v>43356</v>
      </c>
      <c r="B534" s="28">
        <v>56.602499999999999</v>
      </c>
      <c r="C534" s="28">
        <v>161.36000000000001</v>
      </c>
      <c r="D534" s="28">
        <f t="shared" si="24"/>
        <v>643.56678598088672</v>
      </c>
      <c r="E534" s="28">
        <f t="shared" si="25"/>
        <v>-9.7310760786793935</v>
      </c>
      <c r="F534" s="28">
        <f t="shared" si="26"/>
        <v>9.7310760786793935</v>
      </c>
    </row>
    <row r="535" spans="1:6" x14ac:dyDescent="0.3">
      <c r="A535" s="37">
        <v>43355</v>
      </c>
      <c r="B535" s="28">
        <v>55.267499999999998</v>
      </c>
      <c r="C535" s="28">
        <v>162</v>
      </c>
      <c r="D535" s="28">
        <f t="shared" si="24"/>
        <v>653.29786205956611</v>
      </c>
      <c r="E535" s="28">
        <f t="shared" si="25"/>
        <v>-18.876983228007248</v>
      </c>
      <c r="F535" s="28">
        <f t="shared" si="26"/>
        <v>18.876983228007248</v>
      </c>
    </row>
    <row r="536" spans="1:6" x14ac:dyDescent="0.3">
      <c r="A536" s="37">
        <v>43354</v>
      </c>
      <c r="B536" s="28">
        <v>55.962499999999999</v>
      </c>
      <c r="C536" s="28">
        <v>165.94</v>
      </c>
      <c r="D536" s="28">
        <f t="shared" si="24"/>
        <v>672.17484528757336</v>
      </c>
      <c r="E536" s="28">
        <f t="shared" si="25"/>
        <v>3.5091690683028673</v>
      </c>
      <c r="F536" s="28">
        <f t="shared" si="26"/>
        <v>-3.5091690683028673</v>
      </c>
    </row>
    <row r="537" spans="1:6" x14ac:dyDescent="0.3">
      <c r="A537" s="37">
        <v>43353</v>
      </c>
      <c r="B537" s="28">
        <v>54.582500000000003</v>
      </c>
      <c r="C537" s="28">
        <v>164.18</v>
      </c>
      <c r="D537" s="28">
        <f t="shared" si="24"/>
        <v>668.66567621927049</v>
      </c>
      <c r="E537" s="28">
        <f t="shared" si="25"/>
        <v>9.805291502842465</v>
      </c>
      <c r="F537" s="28">
        <f t="shared" si="26"/>
        <v>-9.805291502842465</v>
      </c>
    </row>
    <row r="538" spans="1:6" x14ac:dyDescent="0.3">
      <c r="A538" s="37">
        <v>43350</v>
      </c>
      <c r="B538" s="28">
        <v>55.325000000000003</v>
      </c>
      <c r="C538" s="28">
        <v>163.04</v>
      </c>
      <c r="D538" s="28">
        <f t="shared" si="24"/>
        <v>658.86038471642803</v>
      </c>
      <c r="E538" s="28">
        <f t="shared" si="25"/>
        <v>4.9289534357125149</v>
      </c>
      <c r="F538" s="28">
        <f t="shared" si="26"/>
        <v>-4.9289534357125149</v>
      </c>
    </row>
    <row r="539" spans="1:6" x14ac:dyDescent="0.3">
      <c r="A539" s="37">
        <v>43349</v>
      </c>
      <c r="B539" s="28">
        <v>55.774999999999999</v>
      </c>
      <c r="C539" s="28">
        <v>162.53</v>
      </c>
      <c r="D539" s="28">
        <f t="shared" si="24"/>
        <v>653.93143128071551</v>
      </c>
      <c r="E539" s="28">
        <f t="shared" si="25"/>
        <v>-21.715906107191813</v>
      </c>
      <c r="F539" s="28">
        <f t="shared" si="26"/>
        <v>21.715906107191813</v>
      </c>
    </row>
    <row r="540" spans="1:6" x14ac:dyDescent="0.3">
      <c r="A540" s="37">
        <v>43348</v>
      </c>
      <c r="B540" s="28">
        <v>56.717500000000001</v>
      </c>
      <c r="C540" s="28">
        <v>167.18</v>
      </c>
      <c r="D540" s="28">
        <f t="shared" si="24"/>
        <v>675.64733738790733</v>
      </c>
      <c r="E540" s="28">
        <f t="shared" si="25"/>
        <v>-20.585598457638298</v>
      </c>
      <c r="F540" s="28">
        <f t="shared" si="26"/>
        <v>20.585598457638298</v>
      </c>
    </row>
    <row r="541" spans="1:6" x14ac:dyDescent="0.3">
      <c r="A541" s="37">
        <v>43347</v>
      </c>
      <c r="B541" s="28">
        <v>57.09</v>
      </c>
      <c r="C541" s="28">
        <v>171.16</v>
      </c>
      <c r="D541" s="28">
        <f t="shared" si="24"/>
        <v>696.23293584554563</v>
      </c>
      <c r="E541" s="28">
        <f t="shared" si="25"/>
        <v>-26.446121045024483</v>
      </c>
      <c r="F541" s="28">
        <f t="shared" si="26"/>
        <v>26.446121045024483</v>
      </c>
    </row>
    <row r="542" spans="1:6" x14ac:dyDescent="0.3">
      <c r="A542" s="37">
        <v>43346</v>
      </c>
      <c r="B542" s="28">
        <v>56.907499999999999</v>
      </c>
      <c r="C542" s="28">
        <v>175.73</v>
      </c>
      <c r="D542" s="28">
        <f t="shared" si="24"/>
        <v>722.67905689057011</v>
      </c>
      <c r="E542" s="28">
        <f t="shared" si="25"/>
        <v>0</v>
      </c>
      <c r="F542" s="28">
        <f t="shared" si="26"/>
        <v>0</v>
      </c>
    </row>
    <row r="543" spans="1:6" x14ac:dyDescent="0.3">
      <c r="A543" s="37">
        <v>43343</v>
      </c>
      <c r="B543" s="28">
        <v>56.907499999999999</v>
      </c>
      <c r="C543" s="28">
        <v>175.73</v>
      </c>
      <c r="D543" s="28">
        <f t="shared" si="24"/>
        <v>722.67905689057011</v>
      </c>
      <c r="E543" s="28">
        <f t="shared" si="25"/>
        <v>-13.693875828566661</v>
      </c>
      <c r="F543" s="28">
        <f t="shared" si="26"/>
        <v>13.693875828566661</v>
      </c>
    </row>
    <row r="544" spans="1:6" x14ac:dyDescent="0.3">
      <c r="A544" s="37">
        <v>43342</v>
      </c>
      <c r="B544" s="28">
        <v>56.2575</v>
      </c>
      <c r="C544" s="28">
        <v>177.64</v>
      </c>
      <c r="D544" s="28">
        <f t="shared" si="24"/>
        <v>736.37293271913677</v>
      </c>
      <c r="E544" s="28">
        <f t="shared" si="25"/>
        <v>7.3902763982677016</v>
      </c>
      <c r="F544" s="28">
        <f t="shared" si="26"/>
        <v>-7.3902763982677016</v>
      </c>
    </row>
    <row r="545" spans="1:6" x14ac:dyDescent="0.3">
      <c r="A545" s="37">
        <v>43341</v>
      </c>
      <c r="B545" s="28">
        <v>55.744999999999997</v>
      </c>
      <c r="C545" s="28">
        <v>175.9</v>
      </c>
      <c r="D545" s="28">
        <f t="shared" si="24"/>
        <v>728.98265632086907</v>
      </c>
      <c r="E545" s="28">
        <f t="shared" si="25"/>
        <v>-5.7916302647298608</v>
      </c>
      <c r="F545" s="28">
        <f t="shared" si="26"/>
        <v>5.7916302647298608</v>
      </c>
    </row>
    <row r="546" spans="1:6" x14ac:dyDescent="0.3">
      <c r="A546" s="37">
        <v>43340</v>
      </c>
      <c r="B546" s="28">
        <v>54.924999999999997</v>
      </c>
      <c r="C546" s="28">
        <v>176.26</v>
      </c>
      <c r="D546" s="28">
        <f t="shared" si="24"/>
        <v>734.77428658559893</v>
      </c>
      <c r="E546" s="28">
        <f t="shared" si="25"/>
        <v>-8.7490454526755457</v>
      </c>
      <c r="F546" s="28">
        <f t="shared" si="26"/>
        <v>8.7490454526755457</v>
      </c>
    </row>
    <row r="547" spans="1:6" x14ac:dyDescent="0.3">
      <c r="A547" s="37">
        <v>43339</v>
      </c>
      <c r="B547" s="28">
        <v>54.484999999999999</v>
      </c>
      <c r="C547" s="28">
        <v>177.46</v>
      </c>
      <c r="D547" s="28">
        <f t="shared" si="24"/>
        <v>743.52333203827448</v>
      </c>
      <c r="E547" s="28">
        <f t="shared" si="25"/>
        <v>13.724291294415252</v>
      </c>
      <c r="F547" s="28">
        <f t="shared" si="26"/>
        <v>-13.724291294415252</v>
      </c>
    </row>
    <row r="548" spans="1:6" x14ac:dyDescent="0.3">
      <c r="A548" s="37">
        <v>43336</v>
      </c>
      <c r="B548" s="28">
        <v>54.04</v>
      </c>
      <c r="C548" s="28">
        <v>174.64500000000001</v>
      </c>
      <c r="D548" s="28">
        <f t="shared" si="24"/>
        <v>729.79904074385922</v>
      </c>
      <c r="E548" s="28">
        <f t="shared" si="25"/>
        <v>9.0063531717046317</v>
      </c>
      <c r="F548" s="28">
        <f t="shared" si="26"/>
        <v>-9.0063531717046317</v>
      </c>
    </row>
    <row r="549" spans="1:6" x14ac:dyDescent="0.3">
      <c r="A549" s="37">
        <v>43335</v>
      </c>
      <c r="B549" s="28">
        <v>53.872500000000002</v>
      </c>
      <c r="C549" s="28">
        <v>172.9</v>
      </c>
      <c r="D549" s="28">
        <f t="shared" si="24"/>
        <v>720.79268757215459</v>
      </c>
      <c r="E549" s="28">
        <f t="shared" si="25"/>
        <v>-4.652615021203701</v>
      </c>
      <c r="F549" s="28">
        <f t="shared" si="26"/>
        <v>4.652615021203701</v>
      </c>
    </row>
    <row r="550" spans="1:6" x14ac:dyDescent="0.3">
      <c r="A550" s="37">
        <v>43334</v>
      </c>
      <c r="B550" s="28">
        <v>53.762500000000003</v>
      </c>
      <c r="C550" s="28">
        <v>173.64</v>
      </c>
      <c r="D550" s="28">
        <f t="shared" si="24"/>
        <v>725.44530259335829</v>
      </c>
      <c r="E550" s="28">
        <f t="shared" si="25"/>
        <v>5.7036303342055135</v>
      </c>
      <c r="F550" s="28">
        <f t="shared" si="26"/>
        <v>-5.7036303342055135</v>
      </c>
    </row>
    <row r="551" spans="1:6" x14ac:dyDescent="0.3">
      <c r="A551" s="37">
        <v>43333</v>
      </c>
      <c r="B551" s="28">
        <v>53.76</v>
      </c>
      <c r="C551" s="28">
        <v>172.62</v>
      </c>
      <c r="D551" s="28">
        <f t="shared" si="24"/>
        <v>719.74167225915278</v>
      </c>
      <c r="E551" s="28">
        <f t="shared" si="25"/>
        <v>1.1556922114951931</v>
      </c>
      <c r="F551" s="28">
        <f t="shared" si="26"/>
        <v>-1.1556922114951931</v>
      </c>
    </row>
    <row r="552" spans="1:6" x14ac:dyDescent="0.3">
      <c r="A552" s="37">
        <v>43332</v>
      </c>
      <c r="B552" s="28">
        <v>53.865000000000002</v>
      </c>
      <c r="C552" s="28">
        <v>172.5</v>
      </c>
      <c r="D552" s="28">
        <f t="shared" si="24"/>
        <v>718.58598004765759</v>
      </c>
      <c r="E552" s="28">
        <f t="shared" si="25"/>
        <v>-4.8443689015610971</v>
      </c>
      <c r="F552" s="28">
        <f t="shared" si="26"/>
        <v>4.8443689015610971</v>
      </c>
    </row>
    <row r="553" spans="1:6" x14ac:dyDescent="0.3">
      <c r="A553" s="37">
        <v>43329</v>
      </c>
      <c r="B553" s="28">
        <v>54.395000000000003</v>
      </c>
      <c r="C553" s="28">
        <v>173.8</v>
      </c>
      <c r="D553" s="28">
        <f t="shared" si="24"/>
        <v>723.43034894921868</v>
      </c>
      <c r="E553" s="28">
        <f t="shared" si="25"/>
        <v>-9.945045313723881</v>
      </c>
      <c r="F553" s="28">
        <f t="shared" si="26"/>
        <v>9.945045313723881</v>
      </c>
    </row>
    <row r="554" spans="1:6" x14ac:dyDescent="0.3">
      <c r="A554" s="37">
        <v>43328</v>
      </c>
      <c r="B554" s="28">
        <v>53.33</v>
      </c>
      <c r="C554" s="28">
        <v>174.7</v>
      </c>
      <c r="D554" s="28">
        <f t="shared" si="24"/>
        <v>733.37539426294256</v>
      </c>
      <c r="E554" s="28">
        <f t="shared" si="25"/>
        <v>-30.607228374989518</v>
      </c>
      <c r="F554" s="28">
        <f t="shared" si="26"/>
        <v>30.607228374989518</v>
      </c>
    </row>
    <row r="555" spans="1:6" x14ac:dyDescent="0.3">
      <c r="A555" s="37">
        <v>43327</v>
      </c>
      <c r="B555" s="28">
        <v>52.56</v>
      </c>
      <c r="C555" s="28">
        <v>179.53</v>
      </c>
      <c r="D555" s="28">
        <f t="shared" si="24"/>
        <v>763.98262263793208</v>
      </c>
      <c r="E555" s="28">
        <f t="shared" si="25"/>
        <v>-9.4167377336465279</v>
      </c>
      <c r="F555" s="28">
        <f t="shared" si="26"/>
        <v>9.4167377336465279</v>
      </c>
    </row>
    <row r="556" spans="1:6" x14ac:dyDescent="0.3">
      <c r="A556" s="37">
        <v>43326</v>
      </c>
      <c r="B556" s="28">
        <v>52.4375</v>
      </c>
      <c r="C556" s="28">
        <v>181.11</v>
      </c>
      <c r="D556" s="28">
        <f t="shared" si="24"/>
        <v>773.39936037157861</v>
      </c>
      <c r="E556" s="28">
        <f t="shared" si="25"/>
        <v>4.926584256248475</v>
      </c>
      <c r="F556" s="28">
        <f t="shared" si="26"/>
        <v>-4.926584256248475</v>
      </c>
    </row>
    <row r="557" spans="1:6" x14ac:dyDescent="0.3">
      <c r="A557" s="37">
        <v>43325</v>
      </c>
      <c r="B557" s="28">
        <v>52.217500000000001</v>
      </c>
      <c r="C557" s="28">
        <v>180.05</v>
      </c>
      <c r="D557" s="28">
        <f t="shared" si="24"/>
        <v>768.47277611533013</v>
      </c>
      <c r="E557" s="28">
        <f t="shared" si="25"/>
        <v>-2.7186766900658768</v>
      </c>
      <c r="F557" s="28">
        <f t="shared" si="26"/>
        <v>2.7186766900658768</v>
      </c>
    </row>
    <row r="558" spans="1:6" x14ac:dyDescent="0.3">
      <c r="A558" s="37">
        <v>43322</v>
      </c>
      <c r="B558" s="28">
        <v>51.8825</v>
      </c>
      <c r="C558" s="28">
        <v>180.26</v>
      </c>
      <c r="D558" s="28">
        <f t="shared" si="24"/>
        <v>771.19145280539601</v>
      </c>
      <c r="E558" s="28">
        <f t="shared" si="25"/>
        <v>-14.303168165118109</v>
      </c>
      <c r="F558" s="28">
        <f t="shared" si="26"/>
        <v>14.303168165118109</v>
      </c>
    </row>
    <row r="559" spans="1:6" x14ac:dyDescent="0.3">
      <c r="A559" s="37">
        <v>43321</v>
      </c>
      <c r="B559" s="28">
        <v>52.22</v>
      </c>
      <c r="C559" s="28">
        <v>183.09</v>
      </c>
      <c r="D559" s="28">
        <f t="shared" si="24"/>
        <v>785.49462097051412</v>
      </c>
      <c r="E559" s="28">
        <f t="shared" si="25"/>
        <v>-13.586183547595851</v>
      </c>
      <c r="F559" s="28">
        <f t="shared" si="26"/>
        <v>13.586183547595851</v>
      </c>
    </row>
    <row r="560" spans="1:6" x14ac:dyDescent="0.3">
      <c r="A560" s="37">
        <v>43320</v>
      </c>
      <c r="B560" s="28">
        <v>51.8125</v>
      </c>
      <c r="C560" s="28">
        <v>185.18</v>
      </c>
      <c r="D560" s="28">
        <f t="shared" si="24"/>
        <v>799.08080451810997</v>
      </c>
      <c r="E560" s="28">
        <f t="shared" si="25"/>
        <v>7.5151071215376533</v>
      </c>
      <c r="F560" s="28">
        <f t="shared" si="26"/>
        <v>-7.5151071215376533</v>
      </c>
    </row>
    <row r="561" spans="1:6" x14ac:dyDescent="0.3">
      <c r="A561" s="37">
        <v>43319</v>
      </c>
      <c r="B561" s="28">
        <v>51.777500000000003</v>
      </c>
      <c r="C561" s="28">
        <v>183.81</v>
      </c>
      <c r="D561" s="28">
        <f t="shared" si="24"/>
        <v>791.56569739657232</v>
      </c>
      <c r="E561" s="28">
        <f t="shared" si="25"/>
        <v>-8.2782763287920034</v>
      </c>
      <c r="F561" s="28">
        <f t="shared" si="26"/>
        <v>8.2782763287920034</v>
      </c>
    </row>
    <row r="562" spans="1:6" x14ac:dyDescent="0.3">
      <c r="A562" s="37">
        <v>43318</v>
      </c>
      <c r="B562" s="28">
        <v>52.267499999999998</v>
      </c>
      <c r="C562" s="28">
        <v>185.69</v>
      </c>
      <c r="D562" s="28">
        <f t="shared" si="24"/>
        <v>799.84397372536432</v>
      </c>
      <c r="E562" s="28">
        <f t="shared" si="25"/>
        <v>43.077504425878601</v>
      </c>
      <c r="F562" s="28">
        <f t="shared" si="26"/>
        <v>-43.077504425878601</v>
      </c>
    </row>
    <row r="563" spans="1:6" x14ac:dyDescent="0.3">
      <c r="A563" s="37">
        <v>43315</v>
      </c>
      <c r="B563" s="28">
        <v>51.997500000000002</v>
      </c>
      <c r="C563" s="28">
        <v>177.78</v>
      </c>
      <c r="D563" s="28">
        <f t="shared" si="24"/>
        <v>756.76646929948572</v>
      </c>
      <c r="E563" s="28">
        <f t="shared" si="25"/>
        <v>7.2098763843725919</v>
      </c>
      <c r="F563" s="28">
        <f t="shared" si="26"/>
        <v>-7.2098763843725919</v>
      </c>
    </row>
    <row r="564" spans="1:6" x14ac:dyDescent="0.3">
      <c r="A564" s="37">
        <v>43314</v>
      </c>
      <c r="B564" s="28">
        <v>51.847499999999997</v>
      </c>
      <c r="C564" s="28">
        <v>176.37</v>
      </c>
      <c r="D564" s="28">
        <f t="shared" si="24"/>
        <v>749.55659291511313</v>
      </c>
      <c r="E564" s="28">
        <f t="shared" si="25"/>
        <v>19.66849091924621</v>
      </c>
      <c r="F564" s="28">
        <f t="shared" si="26"/>
        <v>-19.66849091924621</v>
      </c>
    </row>
    <row r="565" spans="1:6" x14ac:dyDescent="0.3">
      <c r="A565" s="37">
        <v>43313</v>
      </c>
      <c r="B565" s="28">
        <v>50.375</v>
      </c>
      <c r="C565" s="28">
        <v>171.65</v>
      </c>
      <c r="D565" s="28">
        <f t="shared" si="24"/>
        <v>729.88810199586692</v>
      </c>
      <c r="E565" s="28">
        <f t="shared" si="25"/>
        <v>-18.110983019580203</v>
      </c>
      <c r="F565" s="28">
        <f t="shared" si="26"/>
        <v>18.110983019580203</v>
      </c>
    </row>
    <row r="566" spans="1:6" x14ac:dyDescent="0.3">
      <c r="A566" s="37">
        <v>43312</v>
      </c>
      <c r="B566" s="28">
        <v>47.572499999999998</v>
      </c>
      <c r="C566" s="28">
        <v>172.58</v>
      </c>
      <c r="D566" s="28">
        <f t="shared" si="24"/>
        <v>747.99908501544712</v>
      </c>
      <c r="E566" s="28">
        <f t="shared" si="25"/>
        <v>8.0793840061357969</v>
      </c>
      <c r="F566" s="28">
        <f t="shared" si="26"/>
        <v>-8.0793840061357969</v>
      </c>
    </row>
    <row r="567" spans="1:6" x14ac:dyDescent="0.3">
      <c r="A567" s="37">
        <v>43311</v>
      </c>
      <c r="B567" s="28">
        <v>47.477499999999999</v>
      </c>
      <c r="C567" s="28">
        <v>171.06</v>
      </c>
      <c r="D567" s="28">
        <f t="shared" si="24"/>
        <v>739.91970100931132</v>
      </c>
      <c r="E567" s="28">
        <f t="shared" si="25"/>
        <v>-20.228460015339238</v>
      </c>
      <c r="F567" s="28">
        <f t="shared" si="26"/>
        <v>20.228460015339238</v>
      </c>
    </row>
    <row r="568" spans="1:6" x14ac:dyDescent="0.3">
      <c r="A568" s="37">
        <v>43308</v>
      </c>
      <c r="B568" s="28">
        <v>47.744999999999997</v>
      </c>
      <c r="C568" s="28">
        <v>174.89</v>
      </c>
      <c r="D568" s="28">
        <f t="shared" si="24"/>
        <v>760.14816102465056</v>
      </c>
      <c r="E568" s="28">
        <f t="shared" si="25"/>
        <v>-3.9592305287377485</v>
      </c>
      <c r="F568" s="28">
        <f t="shared" si="26"/>
        <v>3.9592305287377485</v>
      </c>
    </row>
    <row r="569" spans="1:6" x14ac:dyDescent="0.3">
      <c r="A569" s="37">
        <v>43307</v>
      </c>
      <c r="B569" s="28">
        <v>48.552500000000002</v>
      </c>
      <c r="C569" s="28">
        <v>176.26</v>
      </c>
      <c r="D569" s="28">
        <f t="shared" si="24"/>
        <v>764.10739155338831</v>
      </c>
      <c r="E569" s="28">
        <f t="shared" si="25"/>
        <v>-230.3689055102468</v>
      </c>
      <c r="F569" s="28">
        <f t="shared" si="26"/>
        <v>230.3689055102468</v>
      </c>
    </row>
    <row r="570" spans="1:6" x14ac:dyDescent="0.3">
      <c r="A570" s="37">
        <v>43306</v>
      </c>
      <c r="B570" s="28">
        <v>48.704999999999998</v>
      </c>
      <c r="C570" s="28">
        <v>217.5</v>
      </c>
      <c r="D570" s="28">
        <f t="shared" si="24"/>
        <v>994.47629706363512</v>
      </c>
      <c r="E570" s="28">
        <f t="shared" si="25"/>
        <v>13.762306676892877</v>
      </c>
      <c r="F570" s="28">
        <f t="shared" si="26"/>
        <v>-13.762306676892877</v>
      </c>
    </row>
    <row r="571" spans="1:6" x14ac:dyDescent="0.3">
      <c r="A571" s="37">
        <v>43305</v>
      </c>
      <c r="B571" s="28">
        <v>48.25</v>
      </c>
      <c r="C571" s="28">
        <v>214.67</v>
      </c>
      <c r="D571" s="28">
        <f t="shared" si="24"/>
        <v>980.71399038674224</v>
      </c>
      <c r="E571" s="28">
        <f t="shared" si="25"/>
        <v>19.467998541009251</v>
      </c>
      <c r="F571" s="28">
        <f t="shared" si="26"/>
        <v>-19.467998541009251</v>
      </c>
    </row>
    <row r="572" spans="1:6" x14ac:dyDescent="0.3">
      <c r="A572" s="37">
        <v>43304</v>
      </c>
      <c r="B572" s="28">
        <v>47.902500000000003</v>
      </c>
      <c r="C572" s="28">
        <v>210.91</v>
      </c>
      <c r="D572" s="28">
        <f t="shared" si="24"/>
        <v>961.24599184573299</v>
      </c>
      <c r="E572" s="28">
        <f t="shared" si="25"/>
        <v>5.2393534496077336</v>
      </c>
      <c r="F572" s="28">
        <f t="shared" si="26"/>
        <v>-5.2393534496077336</v>
      </c>
    </row>
    <row r="573" spans="1:6" x14ac:dyDescent="0.3">
      <c r="A573" s="37">
        <v>43301</v>
      </c>
      <c r="B573" s="28">
        <v>47.86</v>
      </c>
      <c r="C573" s="28">
        <v>209.94</v>
      </c>
      <c r="D573" s="28">
        <f t="shared" si="24"/>
        <v>956.00663839612525</v>
      </c>
      <c r="E573" s="28">
        <f t="shared" si="25"/>
        <v>10.872029931246288</v>
      </c>
      <c r="F573" s="28">
        <f t="shared" si="26"/>
        <v>-10.872029931246288</v>
      </c>
    </row>
    <row r="574" spans="1:6" x14ac:dyDescent="0.3">
      <c r="A574" s="37">
        <v>43300</v>
      </c>
      <c r="B574" s="28">
        <v>47.97</v>
      </c>
      <c r="C574" s="28">
        <v>208.09</v>
      </c>
      <c r="D574" s="28">
        <f t="shared" si="24"/>
        <v>945.13460846487897</v>
      </c>
      <c r="E574" s="28">
        <f t="shared" si="25"/>
        <v>-8.8190454526758231</v>
      </c>
      <c r="F574" s="28">
        <f t="shared" si="26"/>
        <v>8.8190454526758231</v>
      </c>
    </row>
    <row r="575" spans="1:6" x14ac:dyDescent="0.3">
      <c r="A575" s="37">
        <v>43299</v>
      </c>
      <c r="B575" s="28">
        <v>47.6</v>
      </c>
      <c r="C575" s="28">
        <v>209.36</v>
      </c>
      <c r="D575" s="28">
        <f t="shared" si="24"/>
        <v>953.95365391755479</v>
      </c>
      <c r="E575" s="28">
        <f t="shared" si="25"/>
        <v>-2.3216306121084926</v>
      </c>
      <c r="F575" s="28">
        <f t="shared" si="26"/>
        <v>2.3216306121084926</v>
      </c>
    </row>
    <row r="576" spans="1:6" x14ac:dyDescent="0.3">
      <c r="A576" s="37">
        <v>43298</v>
      </c>
      <c r="B576" s="28">
        <v>47.862499999999997</v>
      </c>
      <c r="C576" s="28">
        <v>209.99</v>
      </c>
      <c r="D576" s="28">
        <f t="shared" si="24"/>
        <v>956.27528452966328</v>
      </c>
      <c r="E576" s="28">
        <f t="shared" si="25"/>
        <v>14.843075800776433</v>
      </c>
      <c r="F576" s="28">
        <f t="shared" si="26"/>
        <v>-14.843075800776433</v>
      </c>
    </row>
    <row r="577" spans="1:6" x14ac:dyDescent="0.3">
      <c r="A577" s="37">
        <v>43297</v>
      </c>
      <c r="B577" s="28">
        <v>47.727499999999999</v>
      </c>
      <c r="C577" s="28">
        <v>207.23</v>
      </c>
      <c r="D577" s="28">
        <f t="shared" si="24"/>
        <v>941.43220872888685</v>
      </c>
      <c r="E577" s="28">
        <f t="shared" si="25"/>
        <v>-2.0953852567004105E-2</v>
      </c>
      <c r="F577" s="28">
        <f t="shared" si="26"/>
        <v>2.0953852567004105E-2</v>
      </c>
    </row>
    <row r="578" spans="1:6" x14ac:dyDescent="0.3">
      <c r="A578" s="37">
        <v>43294</v>
      </c>
      <c r="B578" s="28">
        <v>47.832500000000003</v>
      </c>
      <c r="C578" s="28">
        <v>207.32</v>
      </c>
      <c r="D578" s="28">
        <f t="shared" ref="D578:D641" si="27">B578*$I$1+C578*$I$2</f>
        <v>941.45316258145385</v>
      </c>
      <c r="E578" s="28">
        <f t="shared" ref="E578:E641" si="28">D578-D579</f>
        <v>1.8959998610484945</v>
      </c>
      <c r="F578" s="28">
        <f t="shared" ref="F578:F641" si="29">-E578</f>
        <v>-1.8959998610484945</v>
      </c>
    </row>
    <row r="579" spans="1:6" x14ac:dyDescent="0.3">
      <c r="A579" s="37">
        <v>43293</v>
      </c>
      <c r="B579" s="28">
        <v>47.7575</v>
      </c>
      <c r="C579" s="28">
        <v>206.92</v>
      </c>
      <c r="D579" s="28">
        <f t="shared" si="27"/>
        <v>939.55716272040536</v>
      </c>
      <c r="E579" s="28">
        <f t="shared" si="28"/>
        <v>20.916552310205134</v>
      </c>
      <c r="F579" s="28">
        <f t="shared" si="29"/>
        <v>-20.916552310205134</v>
      </c>
    </row>
    <row r="580" spans="1:6" x14ac:dyDescent="0.3">
      <c r="A580" s="37">
        <v>43292</v>
      </c>
      <c r="B580" s="28">
        <v>46.97</v>
      </c>
      <c r="C580" s="28">
        <v>202.54</v>
      </c>
      <c r="D580" s="28">
        <f t="shared" si="27"/>
        <v>918.64061041020022</v>
      </c>
      <c r="E580" s="28">
        <f t="shared" si="28"/>
        <v>-2.7606767595415249</v>
      </c>
      <c r="F580" s="28">
        <f t="shared" si="29"/>
        <v>2.7606767595415249</v>
      </c>
    </row>
    <row r="581" spans="1:6" x14ac:dyDescent="0.3">
      <c r="A581" s="37">
        <v>43291</v>
      </c>
      <c r="B581" s="28">
        <v>47.587499999999999</v>
      </c>
      <c r="C581" s="28">
        <v>203.54</v>
      </c>
      <c r="D581" s="28">
        <f t="shared" si="27"/>
        <v>921.40128716974175</v>
      </c>
      <c r="E581" s="28">
        <f t="shared" si="28"/>
        <v>-6.459014896147437</v>
      </c>
      <c r="F581" s="28">
        <f t="shared" si="29"/>
        <v>6.459014896147437</v>
      </c>
    </row>
    <row r="582" spans="1:6" x14ac:dyDescent="0.3">
      <c r="A582" s="37">
        <v>43290</v>
      </c>
      <c r="B582" s="28">
        <v>47.645000000000003</v>
      </c>
      <c r="C582" s="28">
        <v>204.74</v>
      </c>
      <c r="D582" s="28">
        <f t="shared" si="27"/>
        <v>927.86030206588919</v>
      </c>
      <c r="E582" s="28">
        <f t="shared" si="28"/>
        <v>5.4571380949203103</v>
      </c>
      <c r="F582" s="28">
        <f t="shared" si="29"/>
        <v>-5.4571380949203103</v>
      </c>
    </row>
    <row r="583" spans="1:6" x14ac:dyDescent="0.3">
      <c r="A583" s="37">
        <v>43287</v>
      </c>
      <c r="B583" s="28">
        <v>46.9925</v>
      </c>
      <c r="C583" s="28">
        <v>203.23</v>
      </c>
      <c r="D583" s="28">
        <f t="shared" si="27"/>
        <v>922.40316397096888</v>
      </c>
      <c r="E583" s="28">
        <f t="shared" si="28"/>
        <v>23.825229000271179</v>
      </c>
      <c r="F583" s="28">
        <f t="shared" si="29"/>
        <v>-23.825229000271179</v>
      </c>
    </row>
    <row r="584" spans="1:6" x14ac:dyDescent="0.3">
      <c r="A584" s="37">
        <v>43286</v>
      </c>
      <c r="B584" s="28">
        <v>46.35</v>
      </c>
      <c r="C584" s="28">
        <v>198.45</v>
      </c>
      <c r="D584" s="28">
        <f t="shared" si="27"/>
        <v>898.5779349706977</v>
      </c>
      <c r="E584" s="28">
        <f t="shared" si="28"/>
        <v>30.346459251106126</v>
      </c>
      <c r="F584" s="28">
        <f t="shared" si="29"/>
        <v>-30.346459251106126</v>
      </c>
    </row>
    <row r="585" spans="1:6" x14ac:dyDescent="0.3">
      <c r="A585" s="37">
        <v>43285</v>
      </c>
      <c r="B585" s="28">
        <v>45.98</v>
      </c>
      <c r="C585" s="28">
        <v>192.73</v>
      </c>
      <c r="D585" s="28">
        <f t="shared" si="27"/>
        <v>868.23147571959157</v>
      </c>
      <c r="E585" s="28">
        <f t="shared" si="28"/>
        <v>0</v>
      </c>
      <c r="F585" s="28">
        <f t="shared" si="29"/>
        <v>0</v>
      </c>
    </row>
    <row r="586" spans="1:6" x14ac:dyDescent="0.3">
      <c r="A586" s="37">
        <v>43284</v>
      </c>
      <c r="B586" s="28">
        <v>45.98</v>
      </c>
      <c r="C586" s="28">
        <v>192.73</v>
      </c>
      <c r="D586" s="28">
        <f t="shared" si="27"/>
        <v>868.23147571959157</v>
      </c>
      <c r="E586" s="28">
        <f t="shared" si="28"/>
        <v>-22.190736830461674</v>
      </c>
      <c r="F586" s="28">
        <f t="shared" si="29"/>
        <v>22.190736830461674</v>
      </c>
    </row>
    <row r="587" spans="1:6" x14ac:dyDescent="0.3">
      <c r="A587" s="37">
        <v>43283</v>
      </c>
      <c r="B587" s="28">
        <v>46.795000000000002</v>
      </c>
      <c r="C587" s="28">
        <v>197.36</v>
      </c>
      <c r="D587" s="28">
        <f t="shared" si="27"/>
        <v>890.42221255005325</v>
      </c>
      <c r="E587" s="28">
        <f t="shared" si="28"/>
        <v>14.651260459984201</v>
      </c>
      <c r="F587" s="28">
        <f t="shared" si="29"/>
        <v>-14.651260459984201</v>
      </c>
    </row>
    <row r="588" spans="1:6" x14ac:dyDescent="0.3">
      <c r="A588" s="37">
        <v>43280</v>
      </c>
      <c r="B588" s="28">
        <v>46.277500000000003</v>
      </c>
      <c r="C588" s="28">
        <v>194.32</v>
      </c>
      <c r="D588" s="28">
        <f t="shared" si="27"/>
        <v>875.77095209006904</v>
      </c>
      <c r="E588" s="28">
        <f t="shared" si="28"/>
        <v>-10.25307614815506</v>
      </c>
      <c r="F588" s="28">
        <f t="shared" si="29"/>
        <v>10.25307614815506</v>
      </c>
    </row>
    <row r="589" spans="1:6" x14ac:dyDescent="0.3">
      <c r="A589" s="37">
        <v>43279</v>
      </c>
      <c r="B589" s="28">
        <v>46.375</v>
      </c>
      <c r="C589" s="28">
        <v>196.23</v>
      </c>
      <c r="D589" s="28">
        <f t="shared" si="27"/>
        <v>886.0240282382241</v>
      </c>
      <c r="E589" s="28">
        <f t="shared" si="28"/>
        <v>0.64316920725434557</v>
      </c>
      <c r="F589" s="28">
        <f t="shared" si="29"/>
        <v>-0.64316920725434557</v>
      </c>
    </row>
    <row r="590" spans="1:6" x14ac:dyDescent="0.3">
      <c r="A590" s="37">
        <v>43278</v>
      </c>
      <c r="B590" s="28">
        <v>46.04</v>
      </c>
      <c r="C590" s="28">
        <v>195.84</v>
      </c>
      <c r="D590" s="28">
        <f t="shared" si="27"/>
        <v>885.38085903096976</v>
      </c>
      <c r="E590" s="28">
        <f t="shared" si="28"/>
        <v>-17.395014062438349</v>
      </c>
      <c r="F590" s="28">
        <f t="shared" si="29"/>
        <v>17.395014062438349</v>
      </c>
    </row>
    <row r="591" spans="1:6" x14ac:dyDescent="0.3">
      <c r="A591" s="37">
        <v>43277</v>
      </c>
      <c r="B591" s="28">
        <v>46.107500000000002</v>
      </c>
      <c r="C591" s="28">
        <v>199</v>
      </c>
      <c r="D591" s="28">
        <f t="shared" si="27"/>
        <v>902.77587309340811</v>
      </c>
      <c r="E591" s="28">
        <f t="shared" si="28"/>
        <v>12.247414493187989</v>
      </c>
      <c r="F591" s="28">
        <f t="shared" si="29"/>
        <v>-12.247414493187989</v>
      </c>
    </row>
    <row r="592" spans="1:6" x14ac:dyDescent="0.3">
      <c r="A592" s="37">
        <v>43276</v>
      </c>
      <c r="B592" s="28">
        <v>45.542499999999997</v>
      </c>
      <c r="C592" s="28">
        <v>196.35</v>
      </c>
      <c r="D592" s="28">
        <f t="shared" si="27"/>
        <v>890.52845860022012</v>
      </c>
      <c r="E592" s="28">
        <f t="shared" si="28"/>
        <v>-27.03596722024804</v>
      </c>
      <c r="F592" s="28">
        <f t="shared" si="29"/>
        <v>27.03596722024804</v>
      </c>
    </row>
    <row r="593" spans="1:6" x14ac:dyDescent="0.3">
      <c r="A593" s="37">
        <v>43273</v>
      </c>
      <c r="B593" s="28">
        <v>46.23</v>
      </c>
      <c r="C593" s="28">
        <v>201.74</v>
      </c>
      <c r="D593" s="28">
        <f t="shared" si="27"/>
        <v>917.56442582046816</v>
      </c>
      <c r="E593" s="28">
        <f t="shared" si="28"/>
        <v>1.9661536858252475</v>
      </c>
      <c r="F593" s="28">
        <f t="shared" si="29"/>
        <v>-1.9661536858252475</v>
      </c>
    </row>
    <row r="594" spans="1:6" x14ac:dyDescent="0.3">
      <c r="A594" s="37">
        <v>43272</v>
      </c>
      <c r="B594" s="28">
        <v>46.365000000000002</v>
      </c>
      <c r="C594" s="28">
        <v>201.5</v>
      </c>
      <c r="D594" s="28">
        <f t="shared" si="27"/>
        <v>915.59827213464291</v>
      </c>
      <c r="E594" s="28">
        <f t="shared" si="28"/>
        <v>-1.6047383589281026</v>
      </c>
      <c r="F594" s="28">
        <f t="shared" si="29"/>
        <v>1.6047383589281026</v>
      </c>
    </row>
    <row r="595" spans="1:6" x14ac:dyDescent="0.3">
      <c r="A595" s="37">
        <v>43271</v>
      </c>
      <c r="B595" s="28">
        <v>46.625</v>
      </c>
      <c r="C595" s="28">
        <v>202</v>
      </c>
      <c r="D595" s="28">
        <f t="shared" si="27"/>
        <v>917.20301049357101</v>
      </c>
      <c r="E595" s="28">
        <f t="shared" si="28"/>
        <v>24.337752004512026</v>
      </c>
      <c r="F595" s="28">
        <f t="shared" si="29"/>
        <v>-24.337752004512026</v>
      </c>
    </row>
    <row r="596" spans="1:6" x14ac:dyDescent="0.3">
      <c r="A596" s="37">
        <v>43270</v>
      </c>
      <c r="B596" s="28">
        <v>46.422499999999999</v>
      </c>
      <c r="C596" s="28">
        <v>197.49</v>
      </c>
      <c r="D596" s="28">
        <f t="shared" si="27"/>
        <v>892.86525848905899</v>
      </c>
      <c r="E596" s="28">
        <f t="shared" si="28"/>
        <v>-1.0846768984931714</v>
      </c>
      <c r="F596" s="28">
        <f t="shared" si="29"/>
        <v>1.0846768984931714</v>
      </c>
    </row>
    <row r="597" spans="1:6" x14ac:dyDescent="0.3">
      <c r="A597" s="37">
        <v>43269</v>
      </c>
      <c r="B597" s="28">
        <v>47.185000000000002</v>
      </c>
      <c r="C597" s="28">
        <v>198.31</v>
      </c>
      <c r="D597" s="28">
        <f t="shared" si="27"/>
        <v>893.94993538755216</v>
      </c>
      <c r="E597" s="28">
        <f t="shared" si="28"/>
        <v>13.898645091401704</v>
      </c>
      <c r="F597" s="28">
        <f t="shared" si="29"/>
        <v>-13.898645091401704</v>
      </c>
    </row>
    <row r="598" spans="1:6" x14ac:dyDescent="0.3">
      <c r="A598" s="37">
        <v>43266</v>
      </c>
      <c r="B598" s="28">
        <v>47.21</v>
      </c>
      <c r="C598" s="28">
        <v>195.85</v>
      </c>
      <c r="D598" s="28">
        <f t="shared" si="27"/>
        <v>880.05129029615046</v>
      </c>
      <c r="E598" s="28">
        <f t="shared" si="28"/>
        <v>-3.1234459529010792</v>
      </c>
      <c r="F598" s="28">
        <f t="shared" si="29"/>
        <v>3.1234459529010792</v>
      </c>
    </row>
    <row r="599" spans="1:6" x14ac:dyDescent="0.3">
      <c r="A599" s="37">
        <v>43265</v>
      </c>
      <c r="B599" s="28">
        <v>47.7</v>
      </c>
      <c r="C599" s="28">
        <v>196.81</v>
      </c>
      <c r="D599" s="28">
        <f t="shared" si="27"/>
        <v>883.17473624905153</v>
      </c>
      <c r="E599" s="28">
        <f t="shared" si="28"/>
        <v>24.538459667960637</v>
      </c>
      <c r="F599" s="28">
        <f t="shared" si="29"/>
        <v>-24.538459667960637</v>
      </c>
    </row>
    <row r="600" spans="1:6" x14ac:dyDescent="0.3">
      <c r="A600" s="37">
        <v>43264</v>
      </c>
      <c r="B600" s="28">
        <v>47.674999999999997</v>
      </c>
      <c r="C600" s="28">
        <v>192.41</v>
      </c>
      <c r="D600" s="28">
        <f t="shared" si="27"/>
        <v>858.6362765810909</v>
      </c>
      <c r="E600" s="28">
        <f t="shared" si="28"/>
        <v>1.8742459806911711</v>
      </c>
      <c r="F600" s="28">
        <f t="shared" si="29"/>
        <v>-1.8742459806911711</v>
      </c>
    </row>
    <row r="601" spans="1:6" x14ac:dyDescent="0.3">
      <c r="A601" s="37">
        <v>43263</v>
      </c>
      <c r="B601" s="28">
        <v>48.07</v>
      </c>
      <c r="C601" s="28">
        <v>192.4</v>
      </c>
      <c r="D601" s="28">
        <f t="shared" si="27"/>
        <v>856.76203060039973</v>
      </c>
      <c r="E601" s="28">
        <f t="shared" si="28"/>
        <v>3.6103382060814511</v>
      </c>
      <c r="F601" s="28">
        <f t="shared" si="29"/>
        <v>-3.6103382060814511</v>
      </c>
    </row>
    <row r="602" spans="1:6" x14ac:dyDescent="0.3">
      <c r="A602" s="37">
        <v>43262</v>
      </c>
      <c r="B602" s="28">
        <v>47.807499999999997</v>
      </c>
      <c r="C602" s="28">
        <v>191.54</v>
      </c>
      <c r="D602" s="28">
        <f t="shared" si="27"/>
        <v>853.15169239431827</v>
      </c>
      <c r="E602" s="28">
        <f t="shared" si="28"/>
        <v>14.212368137327871</v>
      </c>
      <c r="F602" s="28">
        <f t="shared" si="29"/>
        <v>-14.212368137327871</v>
      </c>
    </row>
    <row r="603" spans="1:6" x14ac:dyDescent="0.3">
      <c r="A603" s="37">
        <v>43259</v>
      </c>
      <c r="B603" s="28">
        <v>47.924999999999997</v>
      </c>
      <c r="C603" s="28">
        <v>189.1</v>
      </c>
      <c r="D603" s="28">
        <f t="shared" si="27"/>
        <v>838.9393242569904</v>
      </c>
      <c r="E603" s="28">
        <f t="shared" si="28"/>
        <v>7.1801840339260252</v>
      </c>
      <c r="F603" s="28">
        <f t="shared" si="29"/>
        <v>-7.1801840339260252</v>
      </c>
    </row>
    <row r="604" spans="1:6" x14ac:dyDescent="0.3">
      <c r="A604" s="37">
        <v>43258</v>
      </c>
      <c r="B604" s="28">
        <v>48.365000000000002</v>
      </c>
      <c r="C604" s="28">
        <v>188.18</v>
      </c>
      <c r="D604" s="28">
        <f t="shared" si="27"/>
        <v>831.75914022306438</v>
      </c>
      <c r="E604" s="28">
        <f t="shared" si="28"/>
        <v>-17.107321781467704</v>
      </c>
      <c r="F604" s="28">
        <f t="shared" si="29"/>
        <v>17.107321781467704</v>
      </c>
    </row>
    <row r="605" spans="1:6" x14ac:dyDescent="0.3">
      <c r="A605" s="37">
        <v>43257</v>
      </c>
      <c r="B605" s="28">
        <v>48.494999999999997</v>
      </c>
      <c r="C605" s="28">
        <v>191.34</v>
      </c>
      <c r="D605" s="28">
        <f t="shared" si="27"/>
        <v>848.86646200453208</v>
      </c>
      <c r="E605" s="28">
        <f t="shared" si="28"/>
        <v>-9.7359377058559176</v>
      </c>
      <c r="F605" s="28">
        <f t="shared" si="29"/>
        <v>9.7359377058559176</v>
      </c>
    </row>
    <row r="606" spans="1:6" x14ac:dyDescent="0.3">
      <c r="A606" s="37">
        <v>43256</v>
      </c>
      <c r="B606" s="28">
        <v>48.327500000000001</v>
      </c>
      <c r="C606" s="28">
        <v>192.94</v>
      </c>
      <c r="D606" s="28">
        <f t="shared" si="27"/>
        <v>858.602399710388</v>
      </c>
      <c r="E606" s="28">
        <f t="shared" si="28"/>
        <v>-3.6081843118290635</v>
      </c>
      <c r="F606" s="28">
        <f t="shared" si="29"/>
        <v>3.6081843118290635</v>
      </c>
    </row>
    <row r="607" spans="1:6" x14ac:dyDescent="0.3">
      <c r="A607" s="37">
        <v>43255</v>
      </c>
      <c r="B607" s="28">
        <v>47.957500000000003</v>
      </c>
      <c r="C607" s="28">
        <v>193.28</v>
      </c>
      <c r="D607" s="28">
        <f t="shared" si="27"/>
        <v>862.21058402221706</v>
      </c>
      <c r="E607" s="28">
        <f t="shared" si="28"/>
        <v>-5.8079072188037344</v>
      </c>
      <c r="F607" s="28">
        <f t="shared" si="29"/>
        <v>5.8079072188037344</v>
      </c>
    </row>
    <row r="608" spans="1:6" x14ac:dyDescent="0.3">
      <c r="A608" s="37">
        <v>43252</v>
      </c>
      <c r="B608" s="28">
        <v>47.56</v>
      </c>
      <c r="C608" s="28">
        <v>193.99</v>
      </c>
      <c r="D608" s="28">
        <f t="shared" si="27"/>
        <v>868.0184912410208</v>
      </c>
      <c r="E608" s="28">
        <f t="shared" si="28"/>
        <v>8.5047071076426164</v>
      </c>
      <c r="F608" s="28">
        <f t="shared" si="29"/>
        <v>-8.5047071076426164</v>
      </c>
    </row>
    <row r="609" spans="1:6" x14ac:dyDescent="0.3">
      <c r="A609" s="37">
        <v>43251</v>
      </c>
      <c r="B609" s="28">
        <v>46.717500000000001</v>
      </c>
      <c r="C609" s="28">
        <v>191.78</v>
      </c>
      <c r="D609" s="28">
        <f t="shared" si="27"/>
        <v>859.51378413337818</v>
      </c>
      <c r="E609" s="28">
        <f t="shared" si="28"/>
        <v>23.753628944690604</v>
      </c>
      <c r="F609" s="28">
        <f t="shared" si="29"/>
        <v>-23.753628944690604</v>
      </c>
    </row>
    <row r="610" spans="1:6" x14ac:dyDescent="0.3">
      <c r="A610" s="37">
        <v>43250</v>
      </c>
      <c r="B610" s="28">
        <v>46.875</v>
      </c>
      <c r="C610" s="28">
        <v>187.67</v>
      </c>
      <c r="D610" s="28">
        <f t="shared" si="27"/>
        <v>835.76015518868758</v>
      </c>
      <c r="E610" s="28">
        <f t="shared" si="28"/>
        <v>11.274245285933603</v>
      </c>
      <c r="F610" s="28">
        <f t="shared" si="29"/>
        <v>-11.274245285933603</v>
      </c>
    </row>
    <row r="611" spans="1:6" x14ac:dyDescent="0.3">
      <c r="A611" s="37">
        <v>43249</v>
      </c>
      <c r="B611" s="28">
        <v>46.975000000000001</v>
      </c>
      <c r="C611" s="28">
        <v>185.74</v>
      </c>
      <c r="D611" s="28">
        <f t="shared" si="27"/>
        <v>824.48590990275397</v>
      </c>
      <c r="E611" s="28">
        <f t="shared" si="28"/>
        <v>5.3770457305787431</v>
      </c>
      <c r="F611" s="28">
        <f t="shared" si="29"/>
        <v>-5.3770457305787431</v>
      </c>
    </row>
    <row r="612" spans="1:6" x14ac:dyDescent="0.3">
      <c r="A612" s="37">
        <v>43248</v>
      </c>
      <c r="B612" s="28">
        <v>47.145000000000003</v>
      </c>
      <c r="C612" s="28">
        <v>184.92</v>
      </c>
      <c r="D612" s="28">
        <f t="shared" si="27"/>
        <v>819.10886417217523</v>
      </c>
      <c r="E612" s="28">
        <f t="shared" si="28"/>
        <v>0</v>
      </c>
      <c r="F612" s="28">
        <f t="shared" si="29"/>
        <v>0</v>
      </c>
    </row>
    <row r="613" spans="1:6" x14ac:dyDescent="0.3">
      <c r="A613" s="37">
        <v>43245</v>
      </c>
      <c r="B613" s="28">
        <v>47.145000000000003</v>
      </c>
      <c r="C613" s="28">
        <v>184.92</v>
      </c>
      <c r="D613" s="28">
        <f t="shared" si="27"/>
        <v>819.10886417217523</v>
      </c>
      <c r="E613" s="28">
        <f t="shared" si="28"/>
        <v>-6.153937983759306</v>
      </c>
      <c r="F613" s="28">
        <f t="shared" si="29"/>
        <v>6.153937983759306</v>
      </c>
    </row>
    <row r="614" spans="1:6" x14ac:dyDescent="0.3">
      <c r="A614" s="37">
        <v>43244</v>
      </c>
      <c r="B614" s="28">
        <v>47.037500000000001</v>
      </c>
      <c r="C614" s="28">
        <v>185.93</v>
      </c>
      <c r="D614" s="28">
        <f t="shared" si="27"/>
        <v>825.26280215593454</v>
      </c>
      <c r="E614" s="28">
        <f t="shared" si="28"/>
        <v>-5.1933226846522302</v>
      </c>
      <c r="F614" s="28">
        <f t="shared" si="29"/>
        <v>5.1933226846522302</v>
      </c>
    </row>
    <row r="615" spans="1:6" x14ac:dyDescent="0.3">
      <c r="A615" s="37">
        <v>43243</v>
      </c>
      <c r="B615" s="28">
        <v>47.09</v>
      </c>
      <c r="C615" s="28">
        <v>186.9</v>
      </c>
      <c r="D615" s="28">
        <f t="shared" si="27"/>
        <v>830.45612484058677</v>
      </c>
      <c r="E615" s="28">
        <f t="shared" si="28"/>
        <v>15.988614187494704</v>
      </c>
      <c r="F615" s="28">
        <f t="shared" si="29"/>
        <v>-15.988614187494704</v>
      </c>
    </row>
    <row r="616" spans="1:6" x14ac:dyDescent="0.3">
      <c r="A616" s="37">
        <v>43242</v>
      </c>
      <c r="B616" s="28">
        <v>46.79</v>
      </c>
      <c r="C616" s="28">
        <v>183.8</v>
      </c>
      <c r="D616" s="28">
        <f t="shared" si="27"/>
        <v>814.46751065309206</v>
      </c>
      <c r="E616" s="28">
        <f t="shared" si="28"/>
        <v>-3.3252612936929609</v>
      </c>
      <c r="F616" s="28">
        <f t="shared" si="29"/>
        <v>3.3252612936929609</v>
      </c>
    </row>
    <row r="617" spans="1:6" x14ac:dyDescent="0.3">
      <c r="A617" s="37">
        <v>43241</v>
      </c>
      <c r="B617" s="28">
        <v>46.907499999999999</v>
      </c>
      <c r="C617" s="28">
        <v>184.49</v>
      </c>
      <c r="D617" s="28">
        <f t="shared" si="27"/>
        <v>817.79277194678502</v>
      </c>
      <c r="E617" s="28">
        <f t="shared" si="28"/>
        <v>8.6225532133898923</v>
      </c>
      <c r="F617" s="28">
        <f t="shared" si="29"/>
        <v>-8.6225532133898923</v>
      </c>
    </row>
    <row r="618" spans="1:6" x14ac:dyDescent="0.3">
      <c r="A618" s="37">
        <v>43238</v>
      </c>
      <c r="B618" s="28">
        <v>46.577500000000001</v>
      </c>
      <c r="C618" s="28">
        <v>182.68</v>
      </c>
      <c r="D618" s="28">
        <f t="shared" si="27"/>
        <v>809.17021873339513</v>
      </c>
      <c r="E618" s="28">
        <f t="shared" si="28"/>
        <v>-5.2687996109356163</v>
      </c>
      <c r="F618" s="28">
        <f t="shared" si="29"/>
        <v>5.2687996109356163</v>
      </c>
    </row>
    <row r="619" spans="1:6" x14ac:dyDescent="0.3">
      <c r="A619" s="37">
        <v>43237</v>
      </c>
      <c r="B619" s="28">
        <v>46.747500000000002</v>
      </c>
      <c r="C619" s="28">
        <v>183.76</v>
      </c>
      <c r="D619" s="28">
        <f t="shared" si="27"/>
        <v>814.43901834433075</v>
      </c>
      <c r="E619" s="28">
        <f t="shared" si="28"/>
        <v>4.5071380949203785</v>
      </c>
      <c r="F619" s="28">
        <f t="shared" si="29"/>
        <v>-4.5071380949203785</v>
      </c>
    </row>
    <row r="620" spans="1:6" x14ac:dyDescent="0.3">
      <c r="A620" s="37">
        <v>43236</v>
      </c>
      <c r="B620" s="28">
        <v>47.045000000000002</v>
      </c>
      <c r="C620" s="28">
        <v>183.2</v>
      </c>
      <c r="D620" s="28">
        <f t="shared" si="27"/>
        <v>809.93188024941037</v>
      </c>
      <c r="E620" s="28">
        <f t="shared" si="28"/>
        <v>-8.2777839505553175</v>
      </c>
      <c r="F620" s="28">
        <f t="shared" si="29"/>
        <v>8.2777839505553175</v>
      </c>
    </row>
    <row r="621" spans="1:6" x14ac:dyDescent="0.3">
      <c r="A621" s="37">
        <v>43235</v>
      </c>
      <c r="B621" s="28">
        <v>46.61</v>
      </c>
      <c r="C621" s="28">
        <v>184.32</v>
      </c>
      <c r="D621" s="28">
        <f t="shared" si="27"/>
        <v>818.20966419996569</v>
      </c>
      <c r="E621" s="28">
        <f t="shared" si="28"/>
        <v>-11.031322267797577</v>
      </c>
      <c r="F621" s="28">
        <f t="shared" si="29"/>
        <v>11.031322267797577</v>
      </c>
    </row>
    <row r="622" spans="1:6" x14ac:dyDescent="0.3">
      <c r="A622" s="37">
        <v>43234</v>
      </c>
      <c r="B622" s="28">
        <v>47.037500000000001</v>
      </c>
      <c r="C622" s="28">
        <v>186.64</v>
      </c>
      <c r="D622" s="28">
        <f t="shared" si="27"/>
        <v>829.24098646776326</v>
      </c>
      <c r="E622" s="28">
        <f t="shared" si="28"/>
        <v>-1.4547383589283527</v>
      </c>
      <c r="F622" s="28">
        <f t="shared" si="29"/>
        <v>1.4547383589283527</v>
      </c>
    </row>
    <row r="623" spans="1:6" x14ac:dyDescent="0.3">
      <c r="A623" s="37">
        <v>43231</v>
      </c>
      <c r="B623" s="28">
        <v>47.147500000000001</v>
      </c>
      <c r="C623" s="28">
        <v>186.99</v>
      </c>
      <c r="D623" s="28">
        <f t="shared" si="27"/>
        <v>830.69572482669162</v>
      </c>
      <c r="E623" s="28">
        <f t="shared" si="28"/>
        <v>9.8491069131104041</v>
      </c>
      <c r="F623" s="28">
        <f t="shared" si="29"/>
        <v>-9.8491069131104041</v>
      </c>
    </row>
    <row r="624" spans="1:6" x14ac:dyDescent="0.3">
      <c r="A624" s="37">
        <v>43230</v>
      </c>
      <c r="B624" s="28">
        <v>47.51</v>
      </c>
      <c r="C624" s="28">
        <v>185.53</v>
      </c>
      <c r="D624" s="28">
        <f t="shared" si="27"/>
        <v>820.84661791358121</v>
      </c>
      <c r="E624" s="28">
        <f t="shared" si="28"/>
        <v>12.996768290174487</v>
      </c>
      <c r="F624" s="28">
        <f t="shared" si="29"/>
        <v>-12.996768290174487</v>
      </c>
    </row>
    <row r="625" spans="1:6" x14ac:dyDescent="0.3">
      <c r="A625" s="37">
        <v>43229</v>
      </c>
      <c r="B625" s="28">
        <v>46.84</v>
      </c>
      <c r="C625" s="28">
        <v>182.66</v>
      </c>
      <c r="D625" s="28">
        <f t="shared" si="27"/>
        <v>807.84984962340673</v>
      </c>
      <c r="E625" s="28">
        <f t="shared" si="28"/>
        <v>19.447998541009383</v>
      </c>
      <c r="F625" s="28">
        <f t="shared" si="29"/>
        <v>-19.447998541009383</v>
      </c>
    </row>
    <row r="626" spans="1:6" x14ac:dyDescent="0.3">
      <c r="A626" s="37">
        <v>43228</v>
      </c>
      <c r="B626" s="28">
        <v>46.512500000000003</v>
      </c>
      <c r="C626" s="28">
        <v>178.92</v>
      </c>
      <c r="D626" s="28">
        <f t="shared" si="27"/>
        <v>788.40185108239734</v>
      </c>
      <c r="E626" s="28">
        <f t="shared" si="28"/>
        <v>4.2987381505007534</v>
      </c>
      <c r="F626" s="28">
        <f t="shared" si="29"/>
        <v>-4.2987381505007534</v>
      </c>
    </row>
    <row r="627" spans="1:6" x14ac:dyDescent="0.3">
      <c r="A627" s="37">
        <v>43227</v>
      </c>
      <c r="B627" s="28">
        <v>46.29</v>
      </c>
      <c r="C627" s="28">
        <v>177.97</v>
      </c>
      <c r="D627" s="28">
        <f t="shared" si="27"/>
        <v>784.10311293189659</v>
      </c>
      <c r="E627" s="28">
        <f t="shared" si="28"/>
        <v>6.089661099160935</v>
      </c>
      <c r="F627" s="28">
        <f t="shared" si="29"/>
        <v>-6.089661099160935</v>
      </c>
    </row>
    <row r="628" spans="1:6" x14ac:dyDescent="0.3">
      <c r="A628" s="37">
        <v>43224</v>
      </c>
      <c r="B628" s="28">
        <v>45.957500000000003</v>
      </c>
      <c r="C628" s="28">
        <v>176.61</v>
      </c>
      <c r="D628" s="28">
        <f t="shared" si="27"/>
        <v>778.01345183273565</v>
      </c>
      <c r="E628" s="28">
        <f t="shared" si="28"/>
        <v>6.5256304036814754</v>
      </c>
      <c r="F628" s="28">
        <f t="shared" si="29"/>
        <v>-6.5256304036814754</v>
      </c>
    </row>
    <row r="629" spans="1:6" x14ac:dyDescent="0.3">
      <c r="A629" s="37">
        <v>43223</v>
      </c>
      <c r="B629" s="28">
        <v>44.222499999999997</v>
      </c>
      <c r="C629" s="28">
        <v>174.02</v>
      </c>
      <c r="D629" s="28">
        <f t="shared" si="27"/>
        <v>771.48782142905418</v>
      </c>
      <c r="E629" s="28">
        <f t="shared" si="28"/>
        <v>-11.854552935486936</v>
      </c>
      <c r="F629" s="28">
        <f t="shared" si="29"/>
        <v>11.854552935486936</v>
      </c>
    </row>
    <row r="630" spans="1:6" x14ac:dyDescent="0.3">
      <c r="A630" s="37">
        <v>43222</v>
      </c>
      <c r="B630" s="28">
        <v>44.142499999999998</v>
      </c>
      <c r="C630" s="28">
        <v>176.07</v>
      </c>
      <c r="D630" s="28">
        <f t="shared" si="27"/>
        <v>783.34237436454112</v>
      </c>
      <c r="E630" s="28">
        <f t="shared" si="28"/>
        <v>3.7865536997202298</v>
      </c>
      <c r="F630" s="28">
        <f t="shared" si="29"/>
        <v>-3.7865536997202298</v>
      </c>
    </row>
    <row r="631" spans="1:6" x14ac:dyDescent="0.3">
      <c r="A631" s="37">
        <v>43221</v>
      </c>
      <c r="B631" s="28">
        <v>42.274999999999999</v>
      </c>
      <c r="C631" s="28">
        <v>173.86</v>
      </c>
      <c r="D631" s="28">
        <f t="shared" si="27"/>
        <v>779.55582066482089</v>
      </c>
      <c r="E631" s="28">
        <f t="shared" si="28"/>
        <v>6.0027688459804267</v>
      </c>
      <c r="F631" s="28">
        <f t="shared" si="29"/>
        <v>-6.0027688459804267</v>
      </c>
    </row>
    <row r="632" spans="1:6" x14ac:dyDescent="0.3">
      <c r="A632" s="37">
        <v>43220</v>
      </c>
      <c r="B632" s="28">
        <v>41.314999999999998</v>
      </c>
      <c r="C632" s="28">
        <v>172</v>
      </c>
      <c r="D632" s="28">
        <f t="shared" si="27"/>
        <v>773.55305181884046</v>
      </c>
      <c r="E632" s="28">
        <f t="shared" si="28"/>
        <v>-12.292152852116146</v>
      </c>
      <c r="F632" s="28">
        <f t="shared" si="29"/>
        <v>12.292152852116146</v>
      </c>
    </row>
    <row r="633" spans="1:6" x14ac:dyDescent="0.3">
      <c r="A633" s="37">
        <v>43217</v>
      </c>
      <c r="B633" s="28">
        <v>40.58</v>
      </c>
      <c r="C633" s="28">
        <v>173.59</v>
      </c>
      <c r="D633" s="28">
        <f t="shared" si="27"/>
        <v>785.8452046709566</v>
      </c>
      <c r="E633" s="28">
        <f t="shared" si="28"/>
        <v>-1.007292267075627</v>
      </c>
      <c r="F633" s="28">
        <f t="shared" si="29"/>
        <v>1.007292267075627</v>
      </c>
    </row>
    <row r="634" spans="1:6" x14ac:dyDescent="0.3">
      <c r="A634" s="37">
        <v>43216</v>
      </c>
      <c r="B634" s="28">
        <v>41.055</v>
      </c>
      <c r="C634" s="28">
        <v>174.16</v>
      </c>
      <c r="D634" s="28">
        <f t="shared" si="27"/>
        <v>786.85249693803223</v>
      </c>
      <c r="E634" s="28">
        <f t="shared" si="28"/>
        <v>80.420578489761169</v>
      </c>
      <c r="F634" s="28">
        <f t="shared" si="29"/>
        <v>-80.420578489761169</v>
      </c>
    </row>
    <row r="635" spans="1:6" x14ac:dyDescent="0.3">
      <c r="A635" s="37">
        <v>43215</v>
      </c>
      <c r="B635" s="28">
        <v>40.912500000000001</v>
      </c>
      <c r="C635" s="28">
        <v>159.69</v>
      </c>
      <c r="D635" s="28">
        <f t="shared" si="27"/>
        <v>706.43191844827106</v>
      </c>
      <c r="E635" s="28">
        <f t="shared" si="28"/>
        <v>-0.81704607795734319</v>
      </c>
      <c r="F635" s="28">
        <f t="shared" si="29"/>
        <v>0.81704607795734319</v>
      </c>
    </row>
    <row r="636" spans="1:6" x14ac:dyDescent="0.3">
      <c r="A636" s="37">
        <v>43214</v>
      </c>
      <c r="B636" s="28">
        <v>40.734999999999999</v>
      </c>
      <c r="C636" s="28">
        <v>159.69</v>
      </c>
      <c r="D636" s="28">
        <f t="shared" si="27"/>
        <v>707.24896452622841</v>
      </c>
      <c r="E636" s="28">
        <f t="shared" si="28"/>
        <v>-31.81215146260115</v>
      </c>
      <c r="F636" s="28">
        <f t="shared" si="29"/>
        <v>31.81215146260115</v>
      </c>
    </row>
    <row r="637" spans="1:6" x14ac:dyDescent="0.3">
      <c r="A637" s="37">
        <v>43213</v>
      </c>
      <c r="B637" s="28">
        <v>41.31</v>
      </c>
      <c r="C637" s="28">
        <v>165.84</v>
      </c>
      <c r="D637" s="28">
        <f t="shared" si="27"/>
        <v>739.06111598882956</v>
      </c>
      <c r="E637" s="28">
        <f t="shared" si="28"/>
        <v>-1.9129844785708201</v>
      </c>
      <c r="F637" s="28">
        <f t="shared" si="29"/>
        <v>1.9129844785708201</v>
      </c>
    </row>
    <row r="638" spans="1:6" x14ac:dyDescent="0.3">
      <c r="A638" s="37">
        <v>43210</v>
      </c>
      <c r="B638" s="28">
        <v>41.43</v>
      </c>
      <c r="C638" s="28">
        <v>166.28</v>
      </c>
      <c r="D638" s="28">
        <f t="shared" si="27"/>
        <v>740.97410046740038</v>
      </c>
      <c r="E638" s="28">
        <f t="shared" si="28"/>
        <v>-2.0501538247766575</v>
      </c>
      <c r="F638" s="28">
        <f t="shared" si="29"/>
        <v>2.0501538247766575</v>
      </c>
    </row>
    <row r="639" spans="1:6" x14ac:dyDescent="0.3">
      <c r="A639" s="37">
        <v>43209</v>
      </c>
      <c r="B639" s="28">
        <v>43.2</v>
      </c>
      <c r="C639" s="28">
        <v>168.1</v>
      </c>
      <c r="D639" s="28">
        <f t="shared" si="27"/>
        <v>743.02425429217703</v>
      </c>
      <c r="E639" s="28">
        <f t="shared" si="28"/>
        <v>15.549229486601462</v>
      </c>
      <c r="F639" s="28">
        <f t="shared" si="29"/>
        <v>-15.549229486601462</v>
      </c>
    </row>
    <row r="640" spans="1:6" x14ac:dyDescent="0.3">
      <c r="A640" s="37">
        <v>43208</v>
      </c>
      <c r="B640" s="28">
        <v>44.46</v>
      </c>
      <c r="C640" s="28">
        <v>166.36</v>
      </c>
      <c r="D640" s="28">
        <f t="shared" si="27"/>
        <v>727.47502480557557</v>
      </c>
      <c r="E640" s="28">
        <f t="shared" si="28"/>
        <v>-12.426768290174437</v>
      </c>
      <c r="F640" s="28">
        <f t="shared" si="29"/>
        <v>12.426768290174437</v>
      </c>
    </row>
    <row r="641" spans="1:6" x14ac:dyDescent="0.3">
      <c r="A641" s="37">
        <v>43207</v>
      </c>
      <c r="B641" s="28">
        <v>44.56</v>
      </c>
      <c r="C641" s="28">
        <v>168.66</v>
      </c>
      <c r="D641" s="28">
        <f t="shared" si="27"/>
        <v>739.90179309575001</v>
      </c>
      <c r="E641" s="28">
        <f t="shared" si="28"/>
        <v>18.674921698096568</v>
      </c>
      <c r="F641" s="28">
        <f t="shared" si="29"/>
        <v>-18.674921698096568</v>
      </c>
    </row>
    <row r="642" spans="1:6" x14ac:dyDescent="0.3">
      <c r="A642" s="37">
        <v>43206</v>
      </c>
      <c r="B642" s="28">
        <v>43.954999999999998</v>
      </c>
      <c r="C642" s="28">
        <v>164.83</v>
      </c>
      <c r="D642" s="28">
        <f t="shared" ref="D642:D705" si="30">B642*$I$1+C642*$I$2</f>
        <v>721.22687139765344</v>
      </c>
      <c r="E642" s="28">
        <f t="shared" ref="E642:E705" si="31">D642-D643</f>
        <v>0.48261536858240106</v>
      </c>
      <c r="F642" s="28">
        <f t="shared" ref="F642:F705" si="32">-E642</f>
        <v>-0.48261536858240106</v>
      </c>
    </row>
    <row r="643" spans="1:6" x14ac:dyDescent="0.3">
      <c r="A643" s="37">
        <v>43203</v>
      </c>
      <c r="B643" s="28">
        <v>43.682499999999997</v>
      </c>
      <c r="C643" s="28">
        <v>164.52</v>
      </c>
      <c r="D643" s="28">
        <f t="shared" si="30"/>
        <v>720.74425602907104</v>
      </c>
      <c r="E643" s="28">
        <f t="shared" si="31"/>
        <v>2.9630459390059514</v>
      </c>
      <c r="F643" s="28">
        <f t="shared" si="32"/>
        <v>-2.9630459390059514</v>
      </c>
    </row>
    <row r="644" spans="1:6" x14ac:dyDescent="0.3">
      <c r="A644" s="37">
        <v>43202</v>
      </c>
      <c r="B644" s="28">
        <v>43.534999999999997</v>
      </c>
      <c r="C644" s="28">
        <v>163.87</v>
      </c>
      <c r="D644" s="28">
        <f t="shared" si="30"/>
        <v>717.78121009006509</v>
      </c>
      <c r="E644" s="28">
        <f t="shared" si="31"/>
        <v>-15.683844924659752</v>
      </c>
      <c r="F644" s="28">
        <f t="shared" si="32"/>
        <v>15.683844924659752</v>
      </c>
    </row>
    <row r="645" spans="1:6" x14ac:dyDescent="0.3">
      <c r="A645" s="37">
        <v>43201</v>
      </c>
      <c r="B645" s="28">
        <v>43.11</v>
      </c>
      <c r="C645" s="28">
        <v>166.32</v>
      </c>
      <c r="D645" s="28">
        <f t="shared" si="30"/>
        <v>733.46505501472484</v>
      </c>
      <c r="E645" s="28">
        <f t="shared" si="31"/>
        <v>8.1040609046289092</v>
      </c>
      <c r="F645" s="28">
        <f t="shared" si="32"/>
        <v>-8.1040609046289092</v>
      </c>
    </row>
    <row r="646" spans="1:6" x14ac:dyDescent="0.3">
      <c r="A646" s="37">
        <v>43200</v>
      </c>
      <c r="B646" s="28">
        <v>43.3125</v>
      </c>
      <c r="C646" s="28">
        <v>165.04</v>
      </c>
      <c r="D646" s="28">
        <f t="shared" si="30"/>
        <v>725.36099411009593</v>
      </c>
      <c r="E646" s="28">
        <f t="shared" si="31"/>
        <v>36.155412686818522</v>
      </c>
      <c r="F646" s="28">
        <f t="shared" si="32"/>
        <v>-36.155412686818522</v>
      </c>
    </row>
    <row r="647" spans="1:6" x14ac:dyDescent="0.3">
      <c r="A647" s="37">
        <v>43199</v>
      </c>
      <c r="B647" s="28">
        <v>42.512500000000003</v>
      </c>
      <c r="C647" s="28">
        <v>157.93</v>
      </c>
      <c r="D647" s="28">
        <f t="shared" si="30"/>
        <v>689.20558142327741</v>
      </c>
      <c r="E647" s="28">
        <f t="shared" si="31"/>
        <v>2.1684614048543835</v>
      </c>
      <c r="F647" s="28">
        <f t="shared" si="32"/>
        <v>-2.1684614048543835</v>
      </c>
    </row>
    <row r="648" spans="1:6" x14ac:dyDescent="0.3">
      <c r="A648" s="37">
        <v>43196</v>
      </c>
      <c r="B648" s="28">
        <v>42.094999999999999</v>
      </c>
      <c r="C648" s="28">
        <v>157.19999999999999</v>
      </c>
      <c r="D648" s="28">
        <f t="shared" si="30"/>
        <v>687.03712001842302</v>
      </c>
      <c r="E648" s="28">
        <f t="shared" si="31"/>
        <v>-6.9041841728775353</v>
      </c>
      <c r="F648" s="28">
        <f t="shared" si="32"/>
        <v>6.9041841728775353</v>
      </c>
    </row>
    <row r="649" spans="1:6" x14ac:dyDescent="0.3">
      <c r="A649" s="37">
        <v>43195</v>
      </c>
      <c r="B649" s="28">
        <v>43.2</v>
      </c>
      <c r="C649" s="28">
        <v>159.34</v>
      </c>
      <c r="D649" s="28">
        <f t="shared" si="30"/>
        <v>693.94130419130056</v>
      </c>
      <c r="E649" s="28">
        <f t="shared" si="31"/>
        <v>22.387629083642196</v>
      </c>
      <c r="F649" s="28">
        <f t="shared" si="32"/>
        <v>-22.387629083642196</v>
      </c>
    </row>
    <row r="650" spans="1:6" x14ac:dyDescent="0.3">
      <c r="A650" s="37">
        <v>43194</v>
      </c>
      <c r="B650" s="28">
        <v>42.902500000000003</v>
      </c>
      <c r="C650" s="28">
        <v>155.1</v>
      </c>
      <c r="D650" s="28">
        <f t="shared" si="30"/>
        <v>671.55367510765836</v>
      </c>
      <c r="E650" s="28">
        <f t="shared" si="31"/>
        <v>-9.3645838393940721</v>
      </c>
      <c r="F650" s="28">
        <f t="shared" si="32"/>
        <v>9.3645838393940721</v>
      </c>
    </row>
    <row r="651" spans="1:6" x14ac:dyDescent="0.3">
      <c r="A651" s="37">
        <v>43193</v>
      </c>
      <c r="B651" s="28">
        <v>42.097499999999997</v>
      </c>
      <c r="C651" s="28">
        <v>156.11000000000001</v>
      </c>
      <c r="D651" s="28">
        <f t="shared" si="30"/>
        <v>680.91825894705244</v>
      </c>
      <c r="E651" s="28">
        <f t="shared" si="31"/>
        <v>2.0663998749438406</v>
      </c>
      <c r="F651" s="28">
        <f t="shared" si="32"/>
        <v>-2.0663998749438406</v>
      </c>
    </row>
    <row r="652" spans="1:6" x14ac:dyDescent="0.3">
      <c r="A652" s="37">
        <v>43192</v>
      </c>
      <c r="B652" s="28">
        <v>41.67</v>
      </c>
      <c r="C652" s="28">
        <v>155.38999999999999</v>
      </c>
      <c r="D652" s="28">
        <f t="shared" si="30"/>
        <v>678.8518590721086</v>
      </c>
      <c r="E652" s="28">
        <f t="shared" si="31"/>
        <v>-23.387690544077145</v>
      </c>
      <c r="F652" s="28">
        <f t="shared" si="32"/>
        <v>23.387690544077145</v>
      </c>
    </row>
    <row r="653" spans="1:6" x14ac:dyDescent="0.3">
      <c r="A653" s="37">
        <v>43189</v>
      </c>
      <c r="B653" s="28">
        <v>41.945</v>
      </c>
      <c r="C653" s="28">
        <v>159.79</v>
      </c>
      <c r="D653" s="28">
        <f t="shared" si="30"/>
        <v>702.23954961618574</v>
      </c>
      <c r="E653" s="28">
        <f t="shared" si="31"/>
        <v>0</v>
      </c>
      <c r="F653" s="28">
        <f t="shared" si="32"/>
        <v>0</v>
      </c>
    </row>
    <row r="654" spans="1:6" x14ac:dyDescent="0.3">
      <c r="A654" s="37">
        <v>43188</v>
      </c>
      <c r="B654" s="28">
        <v>41.945</v>
      </c>
      <c r="C654" s="28">
        <v>159.79</v>
      </c>
      <c r="D654" s="28">
        <f t="shared" si="30"/>
        <v>702.23954961618574</v>
      </c>
      <c r="E654" s="28">
        <f t="shared" si="31"/>
        <v>36.380797248760246</v>
      </c>
      <c r="F654" s="28">
        <f t="shared" si="32"/>
        <v>-36.380797248760246</v>
      </c>
    </row>
    <row r="655" spans="1:6" x14ac:dyDescent="0.3">
      <c r="A655" s="37">
        <v>43187</v>
      </c>
      <c r="B655" s="28">
        <v>41.62</v>
      </c>
      <c r="C655" s="28">
        <v>153.03</v>
      </c>
      <c r="D655" s="28">
        <f t="shared" si="30"/>
        <v>665.8587523674255</v>
      </c>
      <c r="E655" s="28">
        <f t="shared" si="31"/>
        <v>6.6789225318057106</v>
      </c>
      <c r="F655" s="28">
        <f t="shared" si="32"/>
        <v>-6.6789225318057106</v>
      </c>
    </row>
    <row r="656" spans="1:6" x14ac:dyDescent="0.3">
      <c r="A656" s="37">
        <v>43186</v>
      </c>
      <c r="B656" s="28">
        <v>42.085000000000001</v>
      </c>
      <c r="C656" s="28">
        <v>152.22</v>
      </c>
      <c r="D656" s="28">
        <f t="shared" si="30"/>
        <v>659.17982983561978</v>
      </c>
      <c r="E656" s="28">
        <f t="shared" si="31"/>
        <v>-38.830212506181738</v>
      </c>
      <c r="F656" s="28">
        <f t="shared" si="32"/>
        <v>38.830212506181738</v>
      </c>
    </row>
    <row r="657" spans="1:6" x14ac:dyDescent="0.3">
      <c r="A657" s="37">
        <v>43185</v>
      </c>
      <c r="B657" s="28">
        <v>43.192500000000003</v>
      </c>
      <c r="C657" s="28">
        <v>160.06</v>
      </c>
      <c r="D657" s="28">
        <f t="shared" si="30"/>
        <v>698.01004234180152</v>
      </c>
      <c r="E657" s="28">
        <f t="shared" si="31"/>
        <v>-5.2564609879997306</v>
      </c>
      <c r="F657" s="28">
        <f t="shared" si="32"/>
        <v>5.2564609879997306</v>
      </c>
    </row>
    <row r="658" spans="1:6" x14ac:dyDescent="0.3">
      <c r="A658" s="37">
        <v>43182</v>
      </c>
      <c r="B658" s="28">
        <v>41.234999999999999</v>
      </c>
      <c r="C658" s="28">
        <v>159.38999999999999</v>
      </c>
      <c r="D658" s="28">
        <f t="shared" si="30"/>
        <v>703.26650332980125</v>
      </c>
      <c r="E658" s="28">
        <f t="shared" si="31"/>
        <v>-26.317413451051834</v>
      </c>
      <c r="F658" s="28">
        <f t="shared" si="32"/>
        <v>26.317413451051834</v>
      </c>
    </row>
    <row r="659" spans="1:6" x14ac:dyDescent="0.3">
      <c r="A659" s="37">
        <v>43181</v>
      </c>
      <c r="B659" s="28">
        <v>42.212499999999999</v>
      </c>
      <c r="C659" s="28">
        <v>164.89</v>
      </c>
      <c r="D659" s="28">
        <f t="shared" si="30"/>
        <v>729.58391678085309</v>
      </c>
      <c r="E659" s="28">
        <f t="shared" si="31"/>
        <v>-22.428982950104341</v>
      </c>
      <c r="F659" s="28">
        <f t="shared" si="32"/>
        <v>22.428982950104341</v>
      </c>
    </row>
    <row r="660" spans="1:6" x14ac:dyDescent="0.3">
      <c r="A660" s="37">
        <v>43180</v>
      </c>
      <c r="B660" s="28">
        <v>42.817500000000003</v>
      </c>
      <c r="C660" s="28">
        <v>169.39</v>
      </c>
      <c r="D660" s="28">
        <f t="shared" si="30"/>
        <v>752.01289973095743</v>
      </c>
      <c r="E660" s="28">
        <f t="shared" si="31"/>
        <v>11.516368276279195</v>
      </c>
      <c r="F660" s="28">
        <f t="shared" si="32"/>
        <v>-11.516368276279195</v>
      </c>
    </row>
    <row r="661" spans="1:6" x14ac:dyDescent="0.3">
      <c r="A661" s="37">
        <v>43179</v>
      </c>
      <c r="B661" s="28">
        <v>43.81</v>
      </c>
      <c r="C661" s="28">
        <v>168.15</v>
      </c>
      <c r="D661" s="28">
        <f t="shared" si="30"/>
        <v>740.49653145467823</v>
      </c>
      <c r="E661" s="28">
        <f t="shared" si="31"/>
        <v>-24.64052119787118</v>
      </c>
      <c r="F661" s="28">
        <f t="shared" si="32"/>
        <v>24.64052119787118</v>
      </c>
    </row>
    <row r="662" spans="1:6" x14ac:dyDescent="0.3">
      <c r="A662" s="37">
        <v>43178</v>
      </c>
      <c r="B662" s="28">
        <v>43.825000000000003</v>
      </c>
      <c r="C662" s="28">
        <v>172.56</v>
      </c>
      <c r="D662" s="28">
        <f t="shared" si="30"/>
        <v>765.13705265254941</v>
      </c>
      <c r="E662" s="28">
        <f t="shared" si="31"/>
        <v>-67.076456472076075</v>
      </c>
      <c r="F662" s="28">
        <f t="shared" si="32"/>
        <v>67.076456472076075</v>
      </c>
    </row>
    <row r="663" spans="1:6" x14ac:dyDescent="0.3">
      <c r="A663" s="37">
        <v>43175</v>
      </c>
      <c r="B663" s="28">
        <v>44.505000000000003</v>
      </c>
      <c r="C663" s="28">
        <v>185.09</v>
      </c>
      <c r="D663" s="28">
        <f t="shared" si="30"/>
        <v>832.21350912462549</v>
      </c>
      <c r="E663" s="28">
        <f t="shared" si="31"/>
        <v>7.6167686375531503</v>
      </c>
      <c r="F663" s="28">
        <f t="shared" si="32"/>
        <v>-7.6167686375531503</v>
      </c>
    </row>
    <row r="664" spans="1:6" x14ac:dyDescent="0.3">
      <c r="A664" s="37">
        <v>43174</v>
      </c>
      <c r="B664" s="28">
        <v>44.662500000000001</v>
      </c>
      <c r="C664" s="28">
        <v>183.86</v>
      </c>
      <c r="D664" s="28">
        <f t="shared" si="30"/>
        <v>824.59674048707234</v>
      </c>
      <c r="E664" s="28">
        <f t="shared" si="31"/>
        <v>-2.0906767595416795</v>
      </c>
      <c r="F664" s="28">
        <f t="shared" si="32"/>
        <v>2.0906767595416795</v>
      </c>
    </row>
    <row r="665" spans="1:6" x14ac:dyDescent="0.3">
      <c r="A665" s="37">
        <v>43173</v>
      </c>
      <c r="B665" s="28">
        <v>44.61</v>
      </c>
      <c r="C665" s="28">
        <v>184.19</v>
      </c>
      <c r="D665" s="28">
        <f t="shared" si="30"/>
        <v>826.68741724661402</v>
      </c>
      <c r="E665" s="28">
        <f t="shared" si="31"/>
        <v>14.703783464225012</v>
      </c>
      <c r="F665" s="28">
        <f t="shared" si="32"/>
        <v>-14.703783464225012</v>
      </c>
    </row>
    <row r="666" spans="1:6" x14ac:dyDescent="0.3">
      <c r="A666" s="37">
        <v>43172</v>
      </c>
      <c r="B666" s="28">
        <v>44.9925</v>
      </c>
      <c r="C666" s="28">
        <v>181.88</v>
      </c>
      <c r="D666" s="28">
        <f t="shared" si="30"/>
        <v>811.98363378238901</v>
      </c>
      <c r="E666" s="28">
        <f t="shared" si="31"/>
        <v>-14.123014340341342</v>
      </c>
      <c r="F666" s="28">
        <f t="shared" si="32"/>
        <v>14.123014340341342</v>
      </c>
    </row>
    <row r="667" spans="1:6" x14ac:dyDescent="0.3">
      <c r="A667" s="37">
        <v>43171</v>
      </c>
      <c r="B667" s="28">
        <v>45.43</v>
      </c>
      <c r="C667" s="28">
        <v>184.76</v>
      </c>
      <c r="D667" s="28">
        <f t="shared" si="30"/>
        <v>826.10664812273035</v>
      </c>
      <c r="E667" s="28">
        <f t="shared" si="31"/>
        <v>-4.635784228458192</v>
      </c>
      <c r="F667" s="28">
        <f t="shared" si="32"/>
        <v>4.635784228458192</v>
      </c>
    </row>
    <row r="668" spans="1:6" x14ac:dyDescent="0.3">
      <c r="A668" s="37">
        <v>43168</v>
      </c>
      <c r="B668" s="28">
        <v>44.994999999999997</v>
      </c>
      <c r="C668" s="28">
        <v>185.23</v>
      </c>
      <c r="D668" s="28">
        <f t="shared" si="30"/>
        <v>830.74243235118854</v>
      </c>
      <c r="E668" s="28">
        <f t="shared" si="31"/>
        <v>12.694552935486968</v>
      </c>
      <c r="F668" s="28">
        <f t="shared" si="32"/>
        <v>-12.694552935486968</v>
      </c>
    </row>
    <row r="669" spans="1:6" x14ac:dyDescent="0.3">
      <c r="A669" s="37">
        <v>43167</v>
      </c>
      <c r="B669" s="28">
        <v>44.234999999999999</v>
      </c>
      <c r="C669" s="28">
        <v>182.34</v>
      </c>
      <c r="D669" s="28">
        <f t="shared" si="30"/>
        <v>818.04787941570157</v>
      </c>
      <c r="E669" s="28">
        <f t="shared" si="31"/>
        <v>-9.8741838254987897</v>
      </c>
      <c r="F669" s="28">
        <f t="shared" si="32"/>
        <v>9.8741838254987897</v>
      </c>
    </row>
    <row r="670" spans="1:6" x14ac:dyDescent="0.3">
      <c r="A670" s="37">
        <v>43166</v>
      </c>
      <c r="B670" s="28">
        <v>43.7575</v>
      </c>
      <c r="C670" s="28">
        <v>183.71</v>
      </c>
      <c r="D670" s="28">
        <f t="shared" si="30"/>
        <v>827.92206324120036</v>
      </c>
      <c r="E670" s="28">
        <f t="shared" si="31"/>
        <v>23.907351990616917</v>
      </c>
      <c r="F670" s="28">
        <f t="shared" si="32"/>
        <v>-23.907351990616917</v>
      </c>
    </row>
    <row r="671" spans="1:6" x14ac:dyDescent="0.3">
      <c r="A671" s="37">
        <v>43165</v>
      </c>
      <c r="B671" s="28">
        <v>44.167499999999997</v>
      </c>
      <c r="C671" s="28">
        <v>179.78</v>
      </c>
      <c r="D671" s="28">
        <f t="shared" si="30"/>
        <v>804.01471125058345</v>
      </c>
      <c r="E671" s="28">
        <f t="shared" si="31"/>
        <v>-3.3012920586484142</v>
      </c>
      <c r="F671" s="28">
        <f t="shared" si="32"/>
        <v>3.3012920586484142</v>
      </c>
    </row>
    <row r="672" spans="1:6" x14ac:dyDescent="0.3">
      <c r="A672" s="37">
        <v>43164</v>
      </c>
      <c r="B672" s="28">
        <v>44.204999999999998</v>
      </c>
      <c r="C672" s="28">
        <v>180.4</v>
      </c>
      <c r="D672" s="28">
        <f t="shared" si="30"/>
        <v>807.31600330923186</v>
      </c>
      <c r="E672" s="28">
        <f t="shared" si="31"/>
        <v>20.477659987549032</v>
      </c>
      <c r="F672" s="28">
        <f t="shared" si="32"/>
        <v>-20.477659987549032</v>
      </c>
    </row>
    <row r="673" spans="1:6" x14ac:dyDescent="0.3">
      <c r="A673" s="37">
        <v>43161</v>
      </c>
      <c r="B673" s="28">
        <v>44.052500000000002</v>
      </c>
      <c r="C673" s="28">
        <v>176.62</v>
      </c>
      <c r="D673" s="28">
        <f t="shared" si="30"/>
        <v>786.83834332168283</v>
      </c>
      <c r="E673" s="28">
        <f t="shared" si="31"/>
        <v>2.4176613770640643</v>
      </c>
      <c r="F673" s="28">
        <f t="shared" si="32"/>
        <v>-2.4176613770640643</v>
      </c>
    </row>
    <row r="674" spans="1:6" x14ac:dyDescent="0.3">
      <c r="A674" s="37">
        <v>43160</v>
      </c>
      <c r="B674" s="28">
        <v>43.75</v>
      </c>
      <c r="C674" s="28">
        <v>175.94</v>
      </c>
      <c r="D674" s="28">
        <f t="shared" si="30"/>
        <v>784.42068194461876</v>
      </c>
      <c r="E674" s="28">
        <f t="shared" si="31"/>
        <v>-9.7449223928541642</v>
      </c>
      <c r="F674" s="28">
        <f t="shared" si="32"/>
        <v>9.7449223928541642</v>
      </c>
    </row>
    <row r="675" spans="1:6" x14ac:dyDescent="0.3">
      <c r="A675" s="37">
        <v>43159</v>
      </c>
      <c r="B675" s="28">
        <v>44.53</v>
      </c>
      <c r="C675" s="28">
        <v>178.32</v>
      </c>
      <c r="D675" s="28">
        <f t="shared" si="30"/>
        <v>794.16560433747293</v>
      </c>
      <c r="E675" s="28">
        <f t="shared" si="31"/>
        <v>-17.282952532527815</v>
      </c>
      <c r="F675" s="28">
        <f t="shared" si="32"/>
        <v>17.282952532527815</v>
      </c>
    </row>
    <row r="676" spans="1:6" x14ac:dyDescent="0.3">
      <c r="A676" s="37">
        <v>43158</v>
      </c>
      <c r="B676" s="28">
        <v>44.597499999999997</v>
      </c>
      <c r="C676" s="28">
        <v>181.46</v>
      </c>
      <c r="D676" s="28">
        <f t="shared" si="30"/>
        <v>811.44855687000074</v>
      </c>
      <c r="E676" s="28">
        <f t="shared" si="31"/>
        <v>-18.775229347649997</v>
      </c>
      <c r="F676" s="28">
        <f t="shared" si="32"/>
        <v>18.775229347649997</v>
      </c>
    </row>
    <row r="677" spans="1:6" x14ac:dyDescent="0.3">
      <c r="A677" s="37">
        <v>43157</v>
      </c>
      <c r="B677" s="28">
        <v>44.7425</v>
      </c>
      <c r="C677" s="28">
        <v>184.93</v>
      </c>
      <c r="D677" s="28">
        <f t="shared" si="30"/>
        <v>830.22378621765074</v>
      </c>
      <c r="E677" s="28">
        <f t="shared" si="31"/>
        <v>5.1958765928000048</v>
      </c>
      <c r="F677" s="28">
        <f t="shared" si="32"/>
        <v>-5.1958765928000048</v>
      </c>
    </row>
    <row r="678" spans="1:6" x14ac:dyDescent="0.3">
      <c r="A678" s="37">
        <v>43154</v>
      </c>
      <c r="B678" s="28">
        <v>43.875</v>
      </c>
      <c r="C678" s="28">
        <v>183.29</v>
      </c>
      <c r="D678" s="28">
        <f t="shared" si="30"/>
        <v>825.02790962485074</v>
      </c>
      <c r="E678" s="28">
        <f t="shared" si="31"/>
        <v>20.640921559144999</v>
      </c>
      <c r="F678" s="28">
        <f t="shared" si="32"/>
        <v>-20.640921559144999</v>
      </c>
    </row>
    <row r="679" spans="1:6" x14ac:dyDescent="0.3">
      <c r="A679" s="37">
        <v>43153</v>
      </c>
      <c r="B679" s="28">
        <v>43.125</v>
      </c>
      <c r="C679" s="28">
        <v>178.99</v>
      </c>
      <c r="D679" s="28">
        <f t="shared" si="30"/>
        <v>804.38698806570574</v>
      </c>
      <c r="E679" s="28">
        <f t="shared" si="31"/>
        <v>4.4057227680232245</v>
      </c>
      <c r="F679" s="28">
        <f t="shared" si="32"/>
        <v>-4.4057227680232245</v>
      </c>
    </row>
    <row r="680" spans="1:6" x14ac:dyDescent="0.3">
      <c r="A680" s="37">
        <v>43152</v>
      </c>
      <c r="B680" s="28">
        <v>42.767499999999998</v>
      </c>
      <c r="C680" s="28">
        <v>177.91</v>
      </c>
      <c r="D680" s="28">
        <f t="shared" si="30"/>
        <v>799.98126529768251</v>
      </c>
      <c r="E680" s="28">
        <f t="shared" si="31"/>
        <v>11.543445258143493</v>
      </c>
      <c r="F680" s="28">
        <f t="shared" si="32"/>
        <v>-11.543445258143493</v>
      </c>
    </row>
    <row r="681" spans="1:6" x14ac:dyDescent="0.3">
      <c r="A681" s="37">
        <v>43151</v>
      </c>
      <c r="B681" s="28">
        <v>42.962499999999999</v>
      </c>
      <c r="C681" s="28">
        <v>176.01</v>
      </c>
      <c r="D681" s="28">
        <f t="shared" si="30"/>
        <v>788.43782003953902</v>
      </c>
      <c r="E681" s="28">
        <f t="shared" si="31"/>
        <v>-6.896707177118401</v>
      </c>
      <c r="F681" s="28">
        <f t="shared" si="32"/>
        <v>6.896707177118401</v>
      </c>
    </row>
    <row r="682" spans="1:6" x14ac:dyDescent="0.3">
      <c r="A682" s="37">
        <v>43150</v>
      </c>
      <c r="B682" s="28">
        <v>43.107500000000002</v>
      </c>
      <c r="C682" s="28">
        <v>177.36</v>
      </c>
      <c r="D682" s="28">
        <f t="shared" si="30"/>
        <v>795.33452721665742</v>
      </c>
      <c r="E682" s="28">
        <f t="shared" si="31"/>
        <v>0</v>
      </c>
      <c r="F682" s="28">
        <f t="shared" si="32"/>
        <v>0</v>
      </c>
    </row>
    <row r="683" spans="1:6" x14ac:dyDescent="0.3">
      <c r="A683" s="37">
        <v>43147</v>
      </c>
      <c r="B683" s="28">
        <v>43.107500000000002</v>
      </c>
      <c r="C683" s="28">
        <v>177.36</v>
      </c>
      <c r="D683" s="28">
        <f t="shared" si="30"/>
        <v>795.33452721665742</v>
      </c>
      <c r="E683" s="28">
        <f t="shared" si="31"/>
        <v>-13.923568179013273</v>
      </c>
      <c r="F683" s="28">
        <f t="shared" si="32"/>
        <v>13.923568179013273</v>
      </c>
    </row>
    <row r="684" spans="1:6" x14ac:dyDescent="0.3">
      <c r="A684" s="37">
        <v>43146</v>
      </c>
      <c r="B684" s="28">
        <v>43.247500000000002</v>
      </c>
      <c r="C684" s="28">
        <v>179.96</v>
      </c>
      <c r="D684" s="28">
        <f t="shared" si="30"/>
        <v>809.25809539567069</v>
      </c>
      <c r="E684" s="28">
        <f t="shared" si="31"/>
        <v>-4.0019688181901074</v>
      </c>
      <c r="F684" s="28">
        <f t="shared" si="32"/>
        <v>4.0019688181901074</v>
      </c>
    </row>
    <row r="685" spans="1:6" x14ac:dyDescent="0.3">
      <c r="A685" s="37">
        <v>43145</v>
      </c>
      <c r="B685" s="28">
        <v>41.842500000000001</v>
      </c>
      <c r="C685" s="28">
        <v>179.52</v>
      </c>
      <c r="D685" s="28">
        <f t="shared" si="30"/>
        <v>813.2600642138608</v>
      </c>
      <c r="E685" s="28">
        <f t="shared" si="31"/>
        <v>32.204766831183747</v>
      </c>
      <c r="F685" s="28">
        <f t="shared" si="32"/>
        <v>-32.204766831183747</v>
      </c>
    </row>
    <row r="686" spans="1:6" x14ac:dyDescent="0.3">
      <c r="A686" s="37">
        <v>43144</v>
      </c>
      <c r="B686" s="28">
        <v>41.085000000000001</v>
      </c>
      <c r="C686" s="28">
        <v>173.15</v>
      </c>
      <c r="D686" s="28">
        <f t="shared" si="30"/>
        <v>781.05529738267705</v>
      </c>
      <c r="E686" s="28">
        <f t="shared" si="31"/>
        <v>-20.141783047370382</v>
      </c>
      <c r="F686" s="28">
        <f t="shared" si="32"/>
        <v>20.141783047370382</v>
      </c>
    </row>
    <row r="687" spans="1:6" x14ac:dyDescent="0.3">
      <c r="A687" s="37">
        <v>43143</v>
      </c>
      <c r="B687" s="28">
        <v>40.677500000000002</v>
      </c>
      <c r="C687" s="28">
        <v>176.41</v>
      </c>
      <c r="D687" s="28">
        <f t="shared" si="30"/>
        <v>801.19708043004744</v>
      </c>
      <c r="E687" s="28">
        <f t="shared" si="31"/>
        <v>-5.5689225318058106</v>
      </c>
      <c r="F687" s="28">
        <f t="shared" si="32"/>
        <v>5.5689225318058106</v>
      </c>
    </row>
    <row r="688" spans="1:6" x14ac:dyDescent="0.3">
      <c r="A688" s="37">
        <v>43140</v>
      </c>
      <c r="B688" s="28">
        <v>39.102499999999999</v>
      </c>
      <c r="C688" s="28">
        <v>176.11</v>
      </c>
      <c r="D688" s="28">
        <f t="shared" si="30"/>
        <v>806.76600296185325</v>
      </c>
      <c r="E688" s="28">
        <f t="shared" si="31"/>
        <v>23.931967428675193</v>
      </c>
      <c r="F688" s="28">
        <f t="shared" si="32"/>
        <v>-23.931967428675193</v>
      </c>
    </row>
    <row r="689" spans="1:6" x14ac:dyDescent="0.3">
      <c r="A689" s="37">
        <v>43139</v>
      </c>
      <c r="B689" s="28">
        <v>38.787500000000001</v>
      </c>
      <c r="C689" s="28">
        <v>171.58</v>
      </c>
      <c r="D689" s="28">
        <f t="shared" si="30"/>
        <v>782.83403553317805</v>
      </c>
      <c r="E689" s="28">
        <f t="shared" si="31"/>
        <v>-43.13458140774253</v>
      </c>
      <c r="F689" s="28">
        <f t="shared" si="32"/>
        <v>43.13458140774253</v>
      </c>
    </row>
    <row r="690" spans="1:6" x14ac:dyDescent="0.3">
      <c r="A690" s="37">
        <v>43138</v>
      </c>
      <c r="B690" s="28">
        <v>39.884999999999998</v>
      </c>
      <c r="C690" s="28">
        <v>180.18</v>
      </c>
      <c r="D690" s="28">
        <f t="shared" si="30"/>
        <v>825.96861694092058</v>
      </c>
      <c r="E690" s="28">
        <f t="shared" si="31"/>
        <v>-24.727598179735423</v>
      </c>
      <c r="F690" s="28">
        <f t="shared" si="32"/>
        <v>24.727598179735423</v>
      </c>
    </row>
    <row r="691" spans="1:6" x14ac:dyDescent="0.3">
      <c r="A691" s="37">
        <v>43137</v>
      </c>
      <c r="B691" s="28">
        <v>40.7575</v>
      </c>
      <c r="C691" s="28">
        <v>185.31</v>
      </c>
      <c r="D691" s="28">
        <f t="shared" si="30"/>
        <v>850.69621512065601</v>
      </c>
      <c r="E691" s="28">
        <f t="shared" si="31"/>
        <v>15.166429736714235</v>
      </c>
      <c r="F691" s="28">
        <f t="shared" si="32"/>
        <v>-15.166429736714235</v>
      </c>
    </row>
    <row r="692" spans="1:6" x14ac:dyDescent="0.3">
      <c r="A692" s="37">
        <v>43136</v>
      </c>
      <c r="B692" s="28">
        <v>39.122500000000002</v>
      </c>
      <c r="C692" s="28">
        <v>181.26</v>
      </c>
      <c r="D692" s="28">
        <f t="shared" si="30"/>
        <v>835.52978538394177</v>
      </c>
      <c r="E692" s="28">
        <f t="shared" si="31"/>
        <v>-45.925165802942502</v>
      </c>
      <c r="F692" s="28">
        <f t="shared" si="32"/>
        <v>45.925165802942502</v>
      </c>
    </row>
    <row r="693" spans="1:6" x14ac:dyDescent="0.3">
      <c r="A693" s="37">
        <v>43133</v>
      </c>
      <c r="B693" s="28">
        <v>40.125</v>
      </c>
      <c r="C693" s="28">
        <v>190.28</v>
      </c>
      <c r="D693" s="28">
        <f t="shared" si="30"/>
        <v>881.45495118688427</v>
      </c>
      <c r="E693" s="28">
        <f t="shared" si="31"/>
        <v>-7.3670457305786385</v>
      </c>
      <c r="F693" s="28">
        <f t="shared" si="32"/>
        <v>7.3670457305786385</v>
      </c>
    </row>
    <row r="694" spans="1:6" x14ac:dyDescent="0.3">
      <c r="A694" s="37">
        <v>43132</v>
      </c>
      <c r="B694" s="28">
        <v>41.945</v>
      </c>
      <c r="C694" s="28">
        <v>193.09</v>
      </c>
      <c r="D694" s="28">
        <f t="shared" si="30"/>
        <v>888.82199691746291</v>
      </c>
      <c r="E694" s="28">
        <f t="shared" si="31"/>
        <v>34.336305078950772</v>
      </c>
      <c r="F694" s="28">
        <f t="shared" si="32"/>
        <v>-34.336305078950772</v>
      </c>
    </row>
    <row r="695" spans="1:6" x14ac:dyDescent="0.3">
      <c r="A695" s="37">
        <v>43131</v>
      </c>
      <c r="B695" s="28">
        <v>41.857500000000002</v>
      </c>
      <c r="C695" s="28">
        <v>186.89</v>
      </c>
      <c r="D695" s="28">
        <f t="shared" si="30"/>
        <v>854.48569183851214</v>
      </c>
      <c r="E695" s="28">
        <f t="shared" si="31"/>
        <v>-1.8180613909593148</v>
      </c>
      <c r="F695" s="28">
        <f t="shared" si="32"/>
        <v>1.8180613909593148</v>
      </c>
    </row>
    <row r="696" spans="1:6" x14ac:dyDescent="0.3">
      <c r="A696" s="37">
        <v>43130</v>
      </c>
      <c r="B696" s="28">
        <v>41.7425</v>
      </c>
      <c r="C696" s="28">
        <v>187.12</v>
      </c>
      <c r="D696" s="28">
        <f t="shared" si="30"/>
        <v>856.30375322947145</v>
      </c>
      <c r="E696" s="28">
        <f t="shared" si="31"/>
        <v>7.5267686375532321</v>
      </c>
      <c r="F696" s="28">
        <f t="shared" si="32"/>
        <v>-7.5267686375532321</v>
      </c>
    </row>
    <row r="697" spans="1:6" x14ac:dyDescent="0.3">
      <c r="A697" s="37">
        <v>43129</v>
      </c>
      <c r="B697" s="28">
        <v>41.99</v>
      </c>
      <c r="C697" s="28">
        <v>185.98</v>
      </c>
      <c r="D697" s="28">
        <f t="shared" si="30"/>
        <v>848.77698459191822</v>
      </c>
      <c r="E697" s="28">
        <f t="shared" si="31"/>
        <v>-18.439137122259694</v>
      </c>
      <c r="F697" s="28">
        <f t="shared" si="32"/>
        <v>18.439137122259694</v>
      </c>
    </row>
    <row r="698" spans="1:6" x14ac:dyDescent="0.3">
      <c r="A698" s="37">
        <v>43126</v>
      </c>
      <c r="B698" s="28">
        <v>42.877499999999998</v>
      </c>
      <c r="C698" s="28">
        <v>190</v>
      </c>
      <c r="D698" s="28">
        <f t="shared" si="30"/>
        <v>867.21612171417792</v>
      </c>
      <c r="E698" s="28">
        <f t="shared" si="31"/>
        <v>13.659445119191901</v>
      </c>
      <c r="F698" s="28">
        <f t="shared" si="32"/>
        <v>-13.659445119191901</v>
      </c>
    </row>
    <row r="699" spans="1:6" x14ac:dyDescent="0.3">
      <c r="A699" s="37">
        <v>43125</v>
      </c>
      <c r="B699" s="28">
        <v>42.777500000000003</v>
      </c>
      <c r="C699" s="28">
        <v>187.48</v>
      </c>
      <c r="D699" s="28">
        <f t="shared" si="30"/>
        <v>853.55667659498602</v>
      </c>
      <c r="E699" s="28">
        <f t="shared" si="31"/>
        <v>8.7897531161239613</v>
      </c>
      <c r="F699" s="28">
        <f t="shared" si="32"/>
        <v>-8.7897531161239613</v>
      </c>
    </row>
    <row r="700" spans="1:6" x14ac:dyDescent="0.3">
      <c r="A700" s="37">
        <v>43124</v>
      </c>
      <c r="B700" s="28">
        <v>43.555</v>
      </c>
      <c r="C700" s="28">
        <v>186.55</v>
      </c>
      <c r="D700" s="28">
        <f t="shared" si="30"/>
        <v>844.76692347886205</v>
      </c>
      <c r="E700" s="28">
        <f t="shared" si="31"/>
        <v>-12.443445258143356</v>
      </c>
      <c r="F700" s="28">
        <f t="shared" si="32"/>
        <v>12.443445258143356</v>
      </c>
    </row>
    <row r="701" spans="1:6" x14ac:dyDescent="0.3">
      <c r="A701" s="37">
        <v>43123</v>
      </c>
      <c r="B701" s="28">
        <v>44.26</v>
      </c>
      <c r="C701" s="28">
        <v>189.35</v>
      </c>
      <c r="D701" s="28">
        <f t="shared" si="30"/>
        <v>857.21036873700541</v>
      </c>
      <c r="E701" s="28">
        <f t="shared" si="31"/>
        <v>22.254213687269271</v>
      </c>
      <c r="F701" s="28">
        <f t="shared" si="32"/>
        <v>-22.254213687269271</v>
      </c>
    </row>
    <row r="702" spans="1:6" x14ac:dyDescent="0.3">
      <c r="A702" s="37">
        <v>43122</v>
      </c>
      <c r="B702" s="28">
        <v>44.25</v>
      </c>
      <c r="C702" s="28">
        <v>185.37</v>
      </c>
      <c r="D702" s="28">
        <f t="shared" si="30"/>
        <v>834.95615504973614</v>
      </c>
      <c r="E702" s="28">
        <f t="shared" si="31"/>
        <v>24.540675022648088</v>
      </c>
      <c r="F702" s="28">
        <f t="shared" si="32"/>
        <v>-24.540675022648088</v>
      </c>
    </row>
    <row r="703" spans="1:6" x14ac:dyDescent="0.3">
      <c r="A703" s="37">
        <v>43119</v>
      </c>
      <c r="B703" s="28">
        <v>44.615000000000002</v>
      </c>
      <c r="C703" s="28">
        <v>181.29</v>
      </c>
      <c r="D703" s="28">
        <f t="shared" si="30"/>
        <v>810.41548002708805</v>
      </c>
      <c r="E703" s="28">
        <f t="shared" si="31"/>
        <v>9.2691992774520031</v>
      </c>
      <c r="F703" s="28">
        <f t="shared" si="32"/>
        <v>-9.2691992774520031</v>
      </c>
    </row>
    <row r="704" spans="1:6" x14ac:dyDescent="0.3">
      <c r="A704" s="37">
        <v>43118</v>
      </c>
      <c r="B704" s="28">
        <v>44.814999999999998</v>
      </c>
      <c r="C704" s="28">
        <v>179.8</v>
      </c>
      <c r="D704" s="28">
        <f t="shared" si="30"/>
        <v>801.14628074963605</v>
      </c>
      <c r="E704" s="28">
        <f t="shared" si="31"/>
        <v>12.14264523035331</v>
      </c>
      <c r="F704" s="28">
        <f t="shared" si="32"/>
        <v>-12.14264523035331</v>
      </c>
    </row>
    <row r="705" spans="1:6" x14ac:dyDescent="0.3">
      <c r="A705" s="37">
        <v>43117</v>
      </c>
      <c r="B705" s="28">
        <v>44.774999999999999</v>
      </c>
      <c r="C705" s="28">
        <v>177.6</v>
      </c>
      <c r="D705" s="28">
        <f t="shared" si="30"/>
        <v>789.00363551928274</v>
      </c>
      <c r="E705" s="28">
        <f t="shared" si="31"/>
        <v>-7.7751685819727072</v>
      </c>
      <c r="F705" s="28">
        <f t="shared" si="32"/>
        <v>7.7751685819727072</v>
      </c>
    </row>
    <row r="706" spans="1:6" x14ac:dyDescent="0.3">
      <c r="A706" s="37">
        <v>43116</v>
      </c>
      <c r="B706" s="28">
        <v>44.047499999999999</v>
      </c>
      <c r="C706" s="28">
        <v>178.39</v>
      </c>
      <c r="D706" s="28">
        <f t="shared" ref="D706:D769" si="33">B706*$I$1+C706*$I$2</f>
        <v>796.77880410125545</v>
      </c>
      <c r="E706" s="28">
        <f t="shared" ref="E706:E769" si="34">D706-D707</f>
        <v>-4.4553227541280194</v>
      </c>
      <c r="F706" s="28">
        <f t="shared" ref="F706:F769" si="35">-E706</f>
        <v>4.4553227541280194</v>
      </c>
    </row>
    <row r="707" spans="1:6" x14ac:dyDescent="0.3">
      <c r="A707" s="37">
        <v>43115</v>
      </c>
      <c r="B707" s="28">
        <v>44.272500000000001</v>
      </c>
      <c r="C707" s="28">
        <v>179.37</v>
      </c>
      <c r="D707" s="28">
        <f t="shared" si="33"/>
        <v>801.23412685538347</v>
      </c>
      <c r="E707" s="28">
        <f t="shared" si="34"/>
        <v>0</v>
      </c>
      <c r="F707" s="28">
        <f t="shared" si="35"/>
        <v>0</v>
      </c>
    </row>
    <row r="708" spans="1:6" x14ac:dyDescent="0.3">
      <c r="A708" s="37">
        <v>43112</v>
      </c>
      <c r="B708" s="28">
        <v>44.272500000000001</v>
      </c>
      <c r="C708" s="28">
        <v>179.37</v>
      </c>
      <c r="D708" s="28">
        <f t="shared" si="33"/>
        <v>801.23412685538347</v>
      </c>
      <c r="E708" s="28">
        <f t="shared" si="34"/>
        <v>-49.148734676713275</v>
      </c>
      <c r="F708" s="28">
        <f t="shared" si="35"/>
        <v>49.148734676713275</v>
      </c>
    </row>
    <row r="709" spans="1:6" x14ac:dyDescent="0.3">
      <c r="A709" s="37">
        <v>43111</v>
      </c>
      <c r="B709" s="28">
        <v>43.82</v>
      </c>
      <c r="C709" s="28">
        <v>187.77</v>
      </c>
      <c r="D709" s="28">
        <f t="shared" si="33"/>
        <v>850.38286153209674</v>
      </c>
      <c r="E709" s="28">
        <f t="shared" si="34"/>
        <v>-1.5314767873321671</v>
      </c>
      <c r="F709" s="28">
        <f t="shared" si="35"/>
        <v>1.5314767873321671</v>
      </c>
    </row>
    <row r="710" spans="1:6" x14ac:dyDescent="0.3">
      <c r="A710" s="37">
        <v>43110</v>
      </c>
      <c r="B710" s="28">
        <v>43.572499999999998</v>
      </c>
      <c r="C710" s="28">
        <v>187.84</v>
      </c>
      <c r="D710" s="28">
        <f t="shared" si="33"/>
        <v>851.91433831942891</v>
      </c>
      <c r="E710" s="28">
        <f t="shared" si="34"/>
        <v>-0.12206152991052477</v>
      </c>
      <c r="F710" s="28">
        <f t="shared" si="35"/>
        <v>0.12206152991052477</v>
      </c>
    </row>
    <row r="711" spans="1:6" x14ac:dyDescent="0.3">
      <c r="A711" s="37">
        <v>43109</v>
      </c>
      <c r="B711" s="28">
        <v>43.582500000000003</v>
      </c>
      <c r="C711" s="28">
        <v>187.87</v>
      </c>
      <c r="D711" s="28">
        <f t="shared" si="33"/>
        <v>852.03639984933943</v>
      </c>
      <c r="E711" s="28">
        <f t="shared" si="34"/>
        <v>-2.274245980691262</v>
      </c>
      <c r="F711" s="28">
        <f t="shared" si="35"/>
        <v>2.274245980691262</v>
      </c>
    </row>
    <row r="712" spans="1:6" x14ac:dyDescent="0.3">
      <c r="A712" s="37">
        <v>43108</v>
      </c>
      <c r="B712" s="28">
        <v>43.587499999999999</v>
      </c>
      <c r="C712" s="28">
        <v>188.28</v>
      </c>
      <c r="D712" s="28">
        <f t="shared" si="33"/>
        <v>854.31064583003069</v>
      </c>
      <c r="E712" s="28">
        <f t="shared" si="34"/>
        <v>8.7603993191377185</v>
      </c>
      <c r="F712" s="28">
        <f t="shared" si="35"/>
        <v>-8.7603993191377185</v>
      </c>
    </row>
    <row r="713" spans="1:6" x14ac:dyDescent="0.3">
      <c r="A713" s="37">
        <v>43105</v>
      </c>
      <c r="B713" s="28">
        <v>43.75</v>
      </c>
      <c r="C713" s="28">
        <v>186.85</v>
      </c>
      <c r="D713" s="28">
        <f t="shared" si="33"/>
        <v>845.55024651089298</v>
      </c>
      <c r="E713" s="28">
        <f t="shared" si="34"/>
        <v>11.852737594694759</v>
      </c>
      <c r="F713" s="28">
        <f t="shared" si="35"/>
        <v>-11.852737594694759</v>
      </c>
    </row>
    <row r="714" spans="1:6" x14ac:dyDescent="0.3">
      <c r="A714" s="37">
        <v>43104</v>
      </c>
      <c r="B714" s="28">
        <v>43.2575</v>
      </c>
      <c r="C714" s="28">
        <v>184.33</v>
      </c>
      <c r="D714" s="28">
        <f t="shared" si="33"/>
        <v>833.69750891619822</v>
      </c>
      <c r="E714" s="28">
        <f t="shared" si="34"/>
        <v>-2.8256613075881205</v>
      </c>
      <c r="F714" s="28">
        <f t="shared" si="35"/>
        <v>2.8256613075881205</v>
      </c>
    </row>
    <row r="715" spans="1:6" x14ac:dyDescent="0.3">
      <c r="A715" s="37">
        <v>43103</v>
      </c>
      <c r="B715" s="28">
        <v>43.057499999999997</v>
      </c>
      <c r="C715" s="28">
        <v>184.67</v>
      </c>
      <c r="D715" s="28">
        <f t="shared" si="33"/>
        <v>836.52317022378634</v>
      </c>
      <c r="E715" s="28">
        <f t="shared" si="34"/>
        <v>18.244521684201459</v>
      </c>
      <c r="F715" s="28">
        <f t="shared" si="35"/>
        <v>-18.244521684201459</v>
      </c>
    </row>
    <row r="716" spans="1:6" x14ac:dyDescent="0.3">
      <c r="A716" s="37">
        <v>43102</v>
      </c>
      <c r="B716" s="28">
        <v>43.064999999999998</v>
      </c>
      <c r="C716" s="28">
        <v>181.42</v>
      </c>
      <c r="D716" s="28">
        <f t="shared" si="33"/>
        <v>818.27864853958488</v>
      </c>
      <c r="E716" s="28">
        <f t="shared" si="34"/>
        <v>24.304428972480878</v>
      </c>
      <c r="F716" s="28">
        <f t="shared" si="35"/>
        <v>-24.304428972480878</v>
      </c>
    </row>
    <row r="717" spans="1:6" x14ac:dyDescent="0.3">
      <c r="A717" s="37">
        <v>43101</v>
      </c>
      <c r="B717" s="28">
        <v>42.307499999999997</v>
      </c>
      <c r="C717" s="28">
        <v>176.46</v>
      </c>
      <c r="D717" s="28">
        <f t="shared" si="33"/>
        <v>793.974219567104</v>
      </c>
      <c r="E717" s="28">
        <f t="shared" si="34"/>
        <v>0</v>
      </c>
      <c r="F717" s="28">
        <f t="shared" si="35"/>
        <v>0</v>
      </c>
    </row>
    <row r="718" spans="1:6" x14ac:dyDescent="0.3">
      <c r="A718" s="37">
        <v>43098</v>
      </c>
      <c r="B718" s="28">
        <v>42.307499999999997</v>
      </c>
      <c r="C718" s="28">
        <v>176.46</v>
      </c>
      <c r="D718" s="28">
        <f t="shared" si="33"/>
        <v>793.974219567104</v>
      </c>
      <c r="E718" s="28">
        <f t="shared" si="34"/>
        <v>-6.0515688042949023</v>
      </c>
      <c r="F718" s="28">
        <f t="shared" si="35"/>
        <v>6.0515688042949023</v>
      </c>
    </row>
    <row r="719" spans="1:6" x14ac:dyDescent="0.3">
      <c r="A719" s="37">
        <v>43097</v>
      </c>
      <c r="B719" s="28">
        <v>42.77</v>
      </c>
      <c r="C719" s="28">
        <v>177.92</v>
      </c>
      <c r="D719" s="28">
        <f t="shared" si="33"/>
        <v>800.0257883713989</v>
      </c>
      <c r="E719" s="28">
        <f t="shared" si="34"/>
        <v>1.1285537691959462</v>
      </c>
      <c r="F719" s="28">
        <f t="shared" si="35"/>
        <v>-1.1285537691959462</v>
      </c>
    </row>
    <row r="720" spans="1:6" x14ac:dyDescent="0.3">
      <c r="A720" s="37">
        <v>43096</v>
      </c>
      <c r="B720" s="28">
        <v>42.65</v>
      </c>
      <c r="C720" s="28">
        <v>177.62</v>
      </c>
      <c r="D720" s="28">
        <f t="shared" si="33"/>
        <v>798.89723460220296</v>
      </c>
      <c r="E720" s="28">
        <f t="shared" si="34"/>
        <v>9.0984916140035921</v>
      </c>
      <c r="F720" s="28">
        <f t="shared" si="35"/>
        <v>-9.0984916140035921</v>
      </c>
    </row>
    <row r="721" spans="1:6" x14ac:dyDescent="0.3">
      <c r="A721" s="37">
        <v>43095</v>
      </c>
      <c r="B721" s="28">
        <v>42.642499999999998</v>
      </c>
      <c r="C721" s="28">
        <v>175.99</v>
      </c>
      <c r="D721" s="28">
        <f t="shared" si="33"/>
        <v>789.79874298819936</v>
      </c>
      <c r="E721" s="28">
        <f t="shared" si="34"/>
        <v>-1.6703076495532514</v>
      </c>
      <c r="F721" s="28">
        <f t="shared" si="35"/>
        <v>1.6703076495532514</v>
      </c>
    </row>
    <row r="722" spans="1:6" x14ac:dyDescent="0.3">
      <c r="A722" s="37">
        <v>43094</v>
      </c>
      <c r="B722" s="28">
        <v>43.752499999999998</v>
      </c>
      <c r="C722" s="28">
        <v>177.2</v>
      </c>
      <c r="D722" s="28">
        <f t="shared" si="33"/>
        <v>791.46905063775262</v>
      </c>
      <c r="E722" s="28">
        <f t="shared" si="34"/>
        <v>0</v>
      </c>
      <c r="F722" s="28">
        <f t="shared" si="35"/>
        <v>0</v>
      </c>
    </row>
    <row r="723" spans="1:6" x14ac:dyDescent="0.3">
      <c r="A723" s="37">
        <v>43091</v>
      </c>
      <c r="B723" s="28">
        <v>43.752499999999998</v>
      </c>
      <c r="C723" s="28">
        <v>177.2</v>
      </c>
      <c r="D723" s="28">
        <f t="shared" si="33"/>
        <v>791.46905063775262</v>
      </c>
      <c r="E723" s="28">
        <f t="shared" si="34"/>
        <v>-1.4007691238834923</v>
      </c>
      <c r="F723" s="28">
        <f t="shared" si="35"/>
        <v>1.4007691238834923</v>
      </c>
    </row>
    <row r="724" spans="1:6" x14ac:dyDescent="0.3">
      <c r="A724" s="37">
        <v>43090</v>
      </c>
      <c r="B724" s="28">
        <v>43.752499999999998</v>
      </c>
      <c r="C724" s="28">
        <v>177.45</v>
      </c>
      <c r="D724" s="28">
        <f t="shared" si="33"/>
        <v>792.86981976163611</v>
      </c>
      <c r="E724" s="28">
        <f t="shared" si="34"/>
        <v>-3.2248612797978922</v>
      </c>
      <c r="F724" s="28">
        <f t="shared" si="35"/>
        <v>3.2248612797978922</v>
      </c>
    </row>
    <row r="725" spans="1:6" x14ac:dyDescent="0.3">
      <c r="A725" s="37">
        <v>43089</v>
      </c>
      <c r="B725" s="28">
        <v>43.587499999999999</v>
      </c>
      <c r="C725" s="28">
        <v>177.89</v>
      </c>
      <c r="D725" s="28">
        <f t="shared" si="33"/>
        <v>796.094681041434</v>
      </c>
      <c r="E725" s="28">
        <f t="shared" si="34"/>
        <v>-8.8583377892269937</v>
      </c>
      <c r="F725" s="28">
        <f t="shared" si="35"/>
        <v>8.8583377892269937</v>
      </c>
    </row>
    <row r="726" spans="1:6" x14ac:dyDescent="0.3">
      <c r="A726" s="37">
        <v>43088</v>
      </c>
      <c r="B726" s="28">
        <v>43.634999999999998</v>
      </c>
      <c r="C726" s="28">
        <v>179.51</v>
      </c>
      <c r="D726" s="28">
        <f t="shared" si="33"/>
        <v>804.95301883066099</v>
      </c>
      <c r="E726" s="28">
        <f t="shared" si="34"/>
        <v>-5.176584256248475</v>
      </c>
      <c r="F726" s="28">
        <f t="shared" si="35"/>
        <v>5.176584256248475</v>
      </c>
    </row>
    <row r="727" spans="1:6" x14ac:dyDescent="0.3">
      <c r="A727" s="37">
        <v>43087</v>
      </c>
      <c r="B727" s="28">
        <v>44.104999999999997</v>
      </c>
      <c r="C727" s="28">
        <v>180.82</v>
      </c>
      <c r="D727" s="28">
        <f t="shared" si="33"/>
        <v>810.12960308690947</v>
      </c>
      <c r="E727" s="28">
        <f t="shared" si="34"/>
        <v>0.76658460362716596</v>
      </c>
      <c r="F727" s="28">
        <f t="shared" si="35"/>
        <v>-0.76658460362716596</v>
      </c>
    </row>
    <row r="728" spans="1:6" x14ac:dyDescent="0.3">
      <c r="A728" s="37">
        <v>43084</v>
      </c>
      <c r="B728" s="28">
        <v>43.4925</v>
      </c>
      <c r="C728" s="28">
        <v>180.18</v>
      </c>
      <c r="D728" s="28">
        <f t="shared" si="33"/>
        <v>809.3630184832823</v>
      </c>
      <c r="E728" s="28">
        <f t="shared" si="34"/>
        <v>8.0156609602096296</v>
      </c>
      <c r="F728" s="28">
        <f t="shared" si="35"/>
        <v>-8.0156609602096296</v>
      </c>
    </row>
    <row r="729" spans="1:6" x14ac:dyDescent="0.3">
      <c r="A729" s="37">
        <v>43083</v>
      </c>
      <c r="B729" s="28">
        <v>43.055</v>
      </c>
      <c r="C729" s="28">
        <v>178.39</v>
      </c>
      <c r="D729" s="28">
        <f t="shared" si="33"/>
        <v>801.34735752307267</v>
      </c>
      <c r="E729" s="28">
        <f t="shared" si="34"/>
        <v>0.5618153407921227</v>
      </c>
      <c r="F729" s="28">
        <f t="shared" si="35"/>
        <v>-0.5618153407921227</v>
      </c>
    </row>
    <row r="730" spans="1:6" x14ac:dyDescent="0.3">
      <c r="A730" s="37">
        <v>43082</v>
      </c>
      <c r="B730" s="28">
        <v>43.067500000000003</v>
      </c>
      <c r="C730" s="28">
        <v>178.3</v>
      </c>
      <c r="D730" s="28">
        <f t="shared" si="33"/>
        <v>800.78554218228055</v>
      </c>
      <c r="E730" s="28">
        <f t="shared" si="34"/>
        <v>6.8521841034016688</v>
      </c>
      <c r="F730" s="28">
        <f t="shared" si="35"/>
        <v>-6.8521841034016688</v>
      </c>
    </row>
    <row r="731" spans="1:6" x14ac:dyDescent="0.3">
      <c r="A731" s="37">
        <v>43081</v>
      </c>
      <c r="B731" s="28">
        <v>42.924999999999997</v>
      </c>
      <c r="C731" s="28">
        <v>176.96</v>
      </c>
      <c r="D731" s="28">
        <f t="shared" si="33"/>
        <v>793.93335807887888</v>
      </c>
      <c r="E731" s="28">
        <f t="shared" si="34"/>
        <v>-10.538153060543323</v>
      </c>
      <c r="F731" s="28">
        <f t="shared" si="35"/>
        <v>10.538153060543323</v>
      </c>
    </row>
    <row r="732" spans="1:6" x14ac:dyDescent="0.3">
      <c r="A732" s="37">
        <v>43080</v>
      </c>
      <c r="B732" s="28">
        <v>43.167499999999997</v>
      </c>
      <c r="C732" s="28">
        <v>179.04</v>
      </c>
      <c r="D732" s="28">
        <f t="shared" si="33"/>
        <v>804.4715111394222</v>
      </c>
      <c r="E732" s="28">
        <f t="shared" si="34"/>
        <v>-3.573415048994093</v>
      </c>
      <c r="F732" s="28">
        <f t="shared" si="35"/>
        <v>3.573415048994093</v>
      </c>
    </row>
    <row r="733" spans="1:6" x14ac:dyDescent="0.3">
      <c r="A733" s="37">
        <v>43077</v>
      </c>
      <c r="B733" s="28">
        <v>42.342500000000001</v>
      </c>
      <c r="C733" s="28">
        <v>179</v>
      </c>
      <c r="D733" s="28">
        <f t="shared" si="33"/>
        <v>808.0449261884163</v>
      </c>
      <c r="E733" s="28">
        <f t="shared" si="34"/>
        <v>-6.4450456611026539</v>
      </c>
      <c r="F733" s="28">
        <f t="shared" si="35"/>
        <v>6.4450456611026539</v>
      </c>
    </row>
    <row r="734" spans="1:6" x14ac:dyDescent="0.3">
      <c r="A734" s="37">
        <v>43076</v>
      </c>
      <c r="B734" s="28">
        <v>42.33</v>
      </c>
      <c r="C734" s="28">
        <v>180.14</v>
      </c>
      <c r="D734" s="28">
        <f t="shared" si="33"/>
        <v>814.48997184951895</v>
      </c>
      <c r="E734" s="28">
        <f t="shared" si="34"/>
        <v>22.503813673374111</v>
      </c>
      <c r="F734" s="28">
        <f t="shared" si="35"/>
        <v>-22.503813673374111</v>
      </c>
    </row>
    <row r="735" spans="1:6" x14ac:dyDescent="0.3">
      <c r="A735" s="37">
        <v>43075</v>
      </c>
      <c r="B735" s="28">
        <v>42.252499999999998</v>
      </c>
      <c r="C735" s="28">
        <v>176.06</v>
      </c>
      <c r="D735" s="28">
        <f t="shared" si="33"/>
        <v>791.98615817614484</v>
      </c>
      <c r="E735" s="28">
        <f t="shared" si="34"/>
        <v>18.822921628620861</v>
      </c>
      <c r="F735" s="28">
        <f t="shared" si="35"/>
        <v>-18.822921628620861</v>
      </c>
    </row>
    <row r="736" spans="1:6" x14ac:dyDescent="0.3">
      <c r="A736" s="37">
        <v>43074</v>
      </c>
      <c r="B736" s="28">
        <v>42.41</v>
      </c>
      <c r="C736" s="28">
        <v>172.83</v>
      </c>
      <c r="D736" s="28">
        <f t="shared" si="33"/>
        <v>773.16323654752398</v>
      </c>
      <c r="E736" s="28">
        <f t="shared" si="34"/>
        <v>7.804307093747525</v>
      </c>
      <c r="F736" s="28">
        <f t="shared" si="35"/>
        <v>-7.804307093747525</v>
      </c>
    </row>
    <row r="737" spans="1:6" x14ac:dyDescent="0.3">
      <c r="A737" s="37">
        <v>43073</v>
      </c>
      <c r="B737" s="28">
        <v>42.45</v>
      </c>
      <c r="C737" s="28">
        <v>171.47</v>
      </c>
      <c r="D737" s="28">
        <f t="shared" si="33"/>
        <v>765.35892945377645</v>
      </c>
      <c r="E737" s="28">
        <f t="shared" si="34"/>
        <v>-18.900706273933565</v>
      </c>
      <c r="F737" s="28">
        <f t="shared" si="35"/>
        <v>18.900706273933565</v>
      </c>
    </row>
    <row r="738" spans="1:6" x14ac:dyDescent="0.3">
      <c r="A738" s="37">
        <v>43070</v>
      </c>
      <c r="B738" s="28">
        <v>42.762500000000003</v>
      </c>
      <c r="C738" s="28">
        <v>175.1</v>
      </c>
      <c r="D738" s="28">
        <f t="shared" si="33"/>
        <v>784.25963572771002</v>
      </c>
      <c r="E738" s="28">
        <f t="shared" si="34"/>
        <v>-10.733783811603757</v>
      </c>
      <c r="F738" s="28">
        <f t="shared" si="35"/>
        <v>10.733783811603757</v>
      </c>
    </row>
    <row r="739" spans="1:6" x14ac:dyDescent="0.3">
      <c r="A739" s="37">
        <v>43069</v>
      </c>
      <c r="B739" s="28">
        <v>42.962499999999999</v>
      </c>
      <c r="C739" s="28">
        <v>177.18</v>
      </c>
      <c r="D739" s="28">
        <f t="shared" si="33"/>
        <v>794.99341953931378</v>
      </c>
      <c r="E739" s="28">
        <f t="shared" si="34"/>
        <v>8.7589839922407009</v>
      </c>
      <c r="F739" s="28">
        <f t="shared" si="35"/>
        <v>-8.7589839922407009</v>
      </c>
    </row>
    <row r="740" spans="1:6" x14ac:dyDescent="0.3">
      <c r="A740" s="37">
        <v>43068</v>
      </c>
      <c r="B740" s="28">
        <v>42.37</v>
      </c>
      <c r="C740" s="28">
        <v>175.13</v>
      </c>
      <c r="D740" s="28">
        <f t="shared" si="33"/>
        <v>786.23443554707308</v>
      </c>
      <c r="E740" s="28">
        <f t="shared" si="34"/>
        <v>-36.715166497700011</v>
      </c>
      <c r="F740" s="28">
        <f t="shared" si="35"/>
        <v>36.715166497700011</v>
      </c>
    </row>
    <row r="741" spans="1:6" x14ac:dyDescent="0.3">
      <c r="A741" s="37">
        <v>43067</v>
      </c>
      <c r="B741" s="28">
        <v>43.267499999999998</v>
      </c>
      <c r="C741" s="28">
        <v>182.42</v>
      </c>
      <c r="D741" s="28">
        <f t="shared" si="33"/>
        <v>822.94960204477309</v>
      </c>
      <c r="E741" s="28">
        <f t="shared" si="34"/>
        <v>-2.2440921559145863</v>
      </c>
      <c r="F741" s="28">
        <f t="shared" si="35"/>
        <v>2.2440921559145863</v>
      </c>
    </row>
    <row r="742" spans="1:6" x14ac:dyDescent="0.3">
      <c r="A742" s="37">
        <v>43066</v>
      </c>
      <c r="B742" s="28">
        <v>43.522500000000001</v>
      </c>
      <c r="C742" s="28">
        <v>183.03</v>
      </c>
      <c r="D742" s="28">
        <f t="shared" si="33"/>
        <v>825.19369420068767</v>
      </c>
      <c r="E742" s="28">
        <f t="shared" si="34"/>
        <v>2.4134459529009291</v>
      </c>
      <c r="F742" s="28">
        <f t="shared" si="35"/>
        <v>-2.4134459529009291</v>
      </c>
    </row>
    <row r="743" spans="1:6" x14ac:dyDescent="0.3">
      <c r="A743" s="37">
        <v>43063</v>
      </c>
      <c r="B743" s="28">
        <v>43.7425</v>
      </c>
      <c r="C743" s="28">
        <v>182.78</v>
      </c>
      <c r="D743" s="28">
        <f t="shared" si="33"/>
        <v>822.78024824778674</v>
      </c>
      <c r="E743" s="28">
        <f t="shared" si="34"/>
        <v>10.690368415230637</v>
      </c>
      <c r="F743" s="28">
        <f t="shared" si="35"/>
        <v>-10.690368415230637</v>
      </c>
    </row>
    <row r="744" spans="1:6" x14ac:dyDescent="0.3">
      <c r="A744" s="37">
        <v>43062</v>
      </c>
      <c r="B744" s="28">
        <v>43.74</v>
      </c>
      <c r="C744" s="28">
        <v>180.87</v>
      </c>
      <c r="D744" s="28">
        <f t="shared" si="33"/>
        <v>812.08987983255611</v>
      </c>
      <c r="E744" s="28">
        <f t="shared" si="34"/>
        <v>0</v>
      </c>
      <c r="F744" s="28">
        <f t="shared" si="35"/>
        <v>0</v>
      </c>
    </row>
    <row r="745" spans="1:6" x14ac:dyDescent="0.3">
      <c r="A745" s="37">
        <v>43061</v>
      </c>
      <c r="B745" s="28">
        <v>43.74</v>
      </c>
      <c r="C745" s="28">
        <v>180.87</v>
      </c>
      <c r="D745" s="28">
        <f t="shared" si="33"/>
        <v>812.08987983255611</v>
      </c>
      <c r="E745" s="28">
        <f t="shared" si="34"/>
        <v>-7.6414455360463762</v>
      </c>
      <c r="F745" s="28">
        <f t="shared" si="35"/>
        <v>7.6414455360463762</v>
      </c>
    </row>
    <row r="746" spans="1:6" x14ac:dyDescent="0.3">
      <c r="A746" s="37">
        <v>43060</v>
      </c>
      <c r="B746" s="28">
        <v>43.284999999999997</v>
      </c>
      <c r="C746" s="28">
        <v>181.86</v>
      </c>
      <c r="D746" s="28">
        <f t="shared" si="33"/>
        <v>819.73132536860248</v>
      </c>
      <c r="E746" s="28">
        <f t="shared" si="34"/>
        <v>13.845168234593871</v>
      </c>
      <c r="F746" s="28">
        <f t="shared" si="35"/>
        <v>-13.845168234593871</v>
      </c>
    </row>
    <row r="747" spans="1:6" x14ac:dyDescent="0.3">
      <c r="A747" s="37">
        <v>43059</v>
      </c>
      <c r="B747" s="28">
        <v>42.494999999999997</v>
      </c>
      <c r="C747" s="28">
        <v>178.74</v>
      </c>
      <c r="D747" s="28">
        <f t="shared" si="33"/>
        <v>805.88615713400861</v>
      </c>
      <c r="E747" s="28">
        <f t="shared" si="34"/>
        <v>-1.2611691377785519</v>
      </c>
      <c r="F747" s="28">
        <f t="shared" si="35"/>
        <v>1.2611691377785519</v>
      </c>
    </row>
    <row r="748" spans="1:6" x14ac:dyDescent="0.3">
      <c r="A748" s="37">
        <v>43056</v>
      </c>
      <c r="B748" s="28">
        <v>42.537500000000001</v>
      </c>
      <c r="C748" s="28">
        <v>179</v>
      </c>
      <c r="D748" s="28">
        <f t="shared" si="33"/>
        <v>807.14732627178716</v>
      </c>
      <c r="E748" s="28">
        <f t="shared" si="34"/>
        <v>-2.2125844646757287</v>
      </c>
      <c r="F748" s="28">
        <f t="shared" si="35"/>
        <v>2.2125844646757287</v>
      </c>
    </row>
    <row r="749" spans="1:6" x14ac:dyDescent="0.3">
      <c r="A749" s="37">
        <v>43055</v>
      </c>
      <c r="B749" s="28">
        <v>42.774999999999999</v>
      </c>
      <c r="C749" s="28">
        <v>179.59</v>
      </c>
      <c r="D749" s="28">
        <f t="shared" si="33"/>
        <v>809.35991073646289</v>
      </c>
      <c r="E749" s="28">
        <f t="shared" si="34"/>
        <v>6.8644918224310914</v>
      </c>
      <c r="F749" s="28">
        <f t="shared" si="35"/>
        <v>-6.8644918224310914</v>
      </c>
    </row>
    <row r="750" spans="1:6" x14ac:dyDescent="0.3">
      <c r="A750" s="37">
        <v>43054</v>
      </c>
      <c r="B750" s="28">
        <v>42.27</v>
      </c>
      <c r="C750" s="28">
        <v>177.95</v>
      </c>
      <c r="D750" s="28">
        <f t="shared" si="33"/>
        <v>802.4954189140318</v>
      </c>
      <c r="E750" s="28">
        <f t="shared" si="34"/>
        <v>1.9283690405123934</v>
      </c>
      <c r="F750" s="28">
        <f t="shared" si="35"/>
        <v>-1.9283690405123934</v>
      </c>
    </row>
    <row r="751" spans="1:6" x14ac:dyDescent="0.3">
      <c r="A751" s="37">
        <v>43053</v>
      </c>
      <c r="B751" s="28">
        <v>42.835000000000001</v>
      </c>
      <c r="C751" s="28">
        <v>178.07</v>
      </c>
      <c r="D751" s="28">
        <f t="shared" si="33"/>
        <v>800.56704987351941</v>
      </c>
      <c r="E751" s="28">
        <f t="shared" si="34"/>
        <v>-0.89563075106025281</v>
      </c>
      <c r="F751" s="28">
        <f t="shared" si="35"/>
        <v>0.89563075106025281</v>
      </c>
    </row>
    <row r="752" spans="1:6" x14ac:dyDescent="0.3">
      <c r="A752" s="37">
        <v>43052</v>
      </c>
      <c r="B752" s="28">
        <v>43.4925</v>
      </c>
      <c r="C752" s="28">
        <v>178.77</v>
      </c>
      <c r="D752" s="28">
        <f t="shared" si="33"/>
        <v>801.46268062457966</v>
      </c>
      <c r="E752" s="28">
        <f t="shared" si="34"/>
        <v>2.542492100334016</v>
      </c>
      <c r="F752" s="28">
        <f t="shared" si="35"/>
        <v>-2.542492100334016</v>
      </c>
    </row>
    <row r="753" spans="1:6" x14ac:dyDescent="0.3">
      <c r="A753" s="37">
        <v>43049</v>
      </c>
      <c r="B753" s="28">
        <v>43.667499999999997</v>
      </c>
      <c r="C753" s="28">
        <v>178.46</v>
      </c>
      <c r="D753" s="28">
        <f t="shared" si="33"/>
        <v>798.92018852424565</v>
      </c>
      <c r="E753" s="28">
        <f t="shared" si="34"/>
        <v>-3.314153616349472</v>
      </c>
      <c r="F753" s="28">
        <f t="shared" si="35"/>
        <v>3.314153616349472</v>
      </c>
    </row>
    <row r="754" spans="1:6" x14ac:dyDescent="0.3">
      <c r="A754" s="37">
        <v>43048</v>
      </c>
      <c r="B754" s="28">
        <v>43.97</v>
      </c>
      <c r="C754" s="28">
        <v>179.3</v>
      </c>
      <c r="D754" s="28">
        <f t="shared" si="33"/>
        <v>802.23434214059512</v>
      </c>
      <c r="E754" s="28">
        <f t="shared" si="34"/>
        <v>-1.0425230042407065</v>
      </c>
      <c r="F754" s="28">
        <f t="shared" si="35"/>
        <v>1.0425230042407065</v>
      </c>
    </row>
    <row r="755" spans="1:6" x14ac:dyDescent="0.3">
      <c r="A755" s="37">
        <v>43047</v>
      </c>
      <c r="B755" s="28">
        <v>44.06</v>
      </c>
      <c r="C755" s="28">
        <v>179.56</v>
      </c>
      <c r="D755" s="28">
        <f t="shared" si="33"/>
        <v>803.27686514483582</v>
      </c>
      <c r="E755" s="28">
        <f t="shared" si="34"/>
        <v>-5.5117226290716417</v>
      </c>
      <c r="F755" s="28">
        <f t="shared" si="35"/>
        <v>5.5117226290716417</v>
      </c>
    </row>
    <row r="756" spans="1:6" x14ac:dyDescent="0.3">
      <c r="A756" s="37">
        <v>43046</v>
      </c>
      <c r="B756" s="28">
        <v>43.702500000000001</v>
      </c>
      <c r="C756" s="28">
        <v>180.25</v>
      </c>
      <c r="D756" s="28">
        <f t="shared" si="33"/>
        <v>808.78858777390747</v>
      </c>
      <c r="E756" s="28">
        <f t="shared" si="34"/>
        <v>-0.19618458973206998</v>
      </c>
      <c r="F756" s="28">
        <f t="shared" si="35"/>
        <v>0.19618458973206998</v>
      </c>
    </row>
    <row r="757" spans="1:6" x14ac:dyDescent="0.3">
      <c r="A757" s="37">
        <v>43045</v>
      </c>
      <c r="B757" s="28">
        <v>43.5625</v>
      </c>
      <c r="C757" s="28">
        <v>180.17</v>
      </c>
      <c r="D757" s="28">
        <f t="shared" si="33"/>
        <v>808.98477236363954</v>
      </c>
      <c r="E757" s="28">
        <f t="shared" si="34"/>
        <v>4.9899996526213499</v>
      </c>
      <c r="F757" s="28">
        <f t="shared" si="35"/>
        <v>-4.9899996526213499</v>
      </c>
    </row>
    <row r="758" spans="1:6" x14ac:dyDescent="0.3">
      <c r="A758" s="37">
        <v>43042</v>
      </c>
      <c r="B758" s="28">
        <v>43.125</v>
      </c>
      <c r="C758" s="28">
        <v>178.92</v>
      </c>
      <c r="D758" s="28">
        <f t="shared" si="33"/>
        <v>803.99477271101819</v>
      </c>
      <c r="E758" s="28">
        <f t="shared" si="34"/>
        <v>-5.051876453848422</v>
      </c>
      <c r="F758" s="28">
        <f t="shared" si="35"/>
        <v>5.051876453848422</v>
      </c>
    </row>
    <row r="759" spans="1:6" x14ac:dyDescent="0.3">
      <c r="A759" s="37">
        <v>43041</v>
      </c>
      <c r="B759" s="28">
        <v>42.027500000000003</v>
      </c>
      <c r="C759" s="28">
        <v>178.92</v>
      </c>
      <c r="D759" s="28">
        <f t="shared" si="33"/>
        <v>809.04664916486661</v>
      </c>
      <c r="E759" s="28">
        <f t="shared" si="34"/>
        <v>-22.359444424434514</v>
      </c>
      <c r="F759" s="28">
        <f t="shared" si="35"/>
        <v>22.359444424434514</v>
      </c>
    </row>
    <row r="760" spans="1:6" x14ac:dyDescent="0.3">
      <c r="A760" s="37">
        <v>43040</v>
      </c>
      <c r="B760" s="28">
        <v>41.722499999999997</v>
      </c>
      <c r="C760" s="28">
        <v>182.66</v>
      </c>
      <c r="D760" s="28">
        <f t="shared" si="33"/>
        <v>831.40609358930112</v>
      </c>
      <c r="E760" s="28">
        <f t="shared" si="34"/>
        <v>17.042152504737373</v>
      </c>
      <c r="F760" s="28">
        <f t="shared" si="35"/>
        <v>-17.042152504737373</v>
      </c>
    </row>
    <row r="761" spans="1:6" x14ac:dyDescent="0.3">
      <c r="A761" s="37">
        <v>43039</v>
      </c>
      <c r="B761" s="28">
        <v>42.26</v>
      </c>
      <c r="C761" s="28">
        <v>180.06</v>
      </c>
      <c r="D761" s="28">
        <f t="shared" si="33"/>
        <v>814.36394108456375</v>
      </c>
      <c r="E761" s="28">
        <f t="shared" si="34"/>
        <v>-1.6051998332582116</v>
      </c>
      <c r="F761" s="28">
        <f t="shared" si="35"/>
        <v>1.6051998332582116</v>
      </c>
    </row>
    <row r="762" spans="1:6" x14ac:dyDescent="0.3">
      <c r="A762" s="37">
        <v>43038</v>
      </c>
      <c r="B762" s="28">
        <v>41.68</v>
      </c>
      <c r="C762" s="28">
        <v>179.87</v>
      </c>
      <c r="D762" s="28">
        <f t="shared" si="33"/>
        <v>815.96914091782196</v>
      </c>
      <c r="E762" s="28">
        <f t="shared" si="34"/>
        <v>6.926799541460241</v>
      </c>
      <c r="F762" s="28">
        <f t="shared" si="35"/>
        <v>-6.926799541460241</v>
      </c>
    </row>
    <row r="763" spans="1:6" x14ac:dyDescent="0.3">
      <c r="A763" s="37">
        <v>43035</v>
      </c>
      <c r="B763" s="28">
        <v>40.762500000000003</v>
      </c>
      <c r="C763" s="28">
        <v>177.88</v>
      </c>
      <c r="D763" s="28">
        <f t="shared" si="33"/>
        <v>809.04234137636172</v>
      </c>
      <c r="E763" s="28">
        <f t="shared" si="34"/>
        <v>34.131966733917579</v>
      </c>
      <c r="F763" s="28">
        <f t="shared" si="35"/>
        <v>-34.131966733917579</v>
      </c>
    </row>
    <row r="764" spans="1:6" x14ac:dyDescent="0.3">
      <c r="A764" s="37">
        <v>43034</v>
      </c>
      <c r="B764" s="28">
        <v>39.352499999999999</v>
      </c>
      <c r="C764" s="28">
        <v>170.63</v>
      </c>
      <c r="D764" s="28">
        <f t="shared" si="33"/>
        <v>774.91037464244414</v>
      </c>
      <c r="E764" s="28">
        <f t="shared" si="34"/>
        <v>-0.98267682901746412</v>
      </c>
      <c r="F764" s="28">
        <f t="shared" si="35"/>
        <v>0.98267682901746412</v>
      </c>
    </row>
    <row r="765" spans="1:6" x14ac:dyDescent="0.3">
      <c r="A765" s="37">
        <v>43033</v>
      </c>
      <c r="B765" s="28">
        <v>39.102499999999999</v>
      </c>
      <c r="C765" s="28">
        <v>170.6</v>
      </c>
      <c r="D765" s="28">
        <f t="shared" si="33"/>
        <v>775.8930514714616</v>
      </c>
      <c r="E765" s="28">
        <f t="shared" si="34"/>
        <v>-5.9296610991611942</v>
      </c>
      <c r="F765" s="28">
        <f t="shared" si="35"/>
        <v>5.9296610991611942</v>
      </c>
    </row>
    <row r="766" spans="1:6" x14ac:dyDescent="0.3">
      <c r="A766" s="37">
        <v>43032</v>
      </c>
      <c r="B766" s="28">
        <v>39.274999999999999</v>
      </c>
      <c r="C766" s="28">
        <v>171.8</v>
      </c>
      <c r="D766" s="28">
        <f t="shared" si="33"/>
        <v>781.8227125706228</v>
      </c>
      <c r="E766" s="28">
        <f t="shared" si="34"/>
        <v>1.899415257421424</v>
      </c>
      <c r="F766" s="28">
        <f t="shared" si="35"/>
        <v>-1.899415257421424</v>
      </c>
    </row>
    <row r="767" spans="1:6" x14ac:dyDescent="0.3">
      <c r="A767" s="37">
        <v>43031</v>
      </c>
      <c r="B767" s="28">
        <v>39.042499999999997</v>
      </c>
      <c r="C767" s="28">
        <v>171.27</v>
      </c>
      <c r="D767" s="28">
        <f t="shared" si="33"/>
        <v>779.92329731320137</v>
      </c>
      <c r="E767" s="28">
        <f t="shared" si="34"/>
        <v>-20.695352268519741</v>
      </c>
      <c r="F767" s="28">
        <f t="shared" si="35"/>
        <v>20.695352268519741</v>
      </c>
    </row>
    <row r="768" spans="1:6" x14ac:dyDescent="0.3">
      <c r="A768" s="37">
        <v>43028</v>
      </c>
      <c r="B768" s="28">
        <v>39.0625</v>
      </c>
      <c r="C768" s="28">
        <v>174.98</v>
      </c>
      <c r="D768" s="28">
        <f t="shared" si="33"/>
        <v>800.61864958172112</v>
      </c>
      <c r="E768" s="28">
        <f t="shared" si="34"/>
        <v>2.0425844646755422</v>
      </c>
      <c r="F768" s="28">
        <f t="shared" si="35"/>
        <v>-2.0425844646755422</v>
      </c>
    </row>
    <row r="769" spans="1:6" x14ac:dyDescent="0.3">
      <c r="A769" s="37">
        <v>43027</v>
      </c>
      <c r="B769" s="28">
        <v>38.994999999999997</v>
      </c>
      <c r="C769" s="28">
        <v>174.56</v>
      </c>
      <c r="D769" s="28">
        <f t="shared" si="33"/>
        <v>798.57606511704557</v>
      </c>
      <c r="E769" s="28">
        <f t="shared" si="34"/>
        <v>-3.8866151601553156</v>
      </c>
      <c r="F769" s="28">
        <f t="shared" si="35"/>
        <v>3.8866151601553156</v>
      </c>
    </row>
    <row r="770" spans="1:6" x14ac:dyDescent="0.3">
      <c r="A770" s="37">
        <v>43026</v>
      </c>
      <c r="B770" s="28">
        <v>39.94</v>
      </c>
      <c r="C770" s="28">
        <v>176.03</v>
      </c>
      <c r="D770" s="28">
        <f t="shared" ref="D770:D833" si="36">B770*$I$1+C770*$I$2</f>
        <v>802.46268027720089</v>
      </c>
      <c r="E770" s="28">
        <f t="shared" ref="E770:E833" si="37">D770-D771</f>
        <v>0.36879995831452561</v>
      </c>
      <c r="F770" s="28">
        <f t="shared" ref="F770:F833" si="38">-E770</f>
        <v>-0.36879995831452561</v>
      </c>
    </row>
    <row r="771" spans="1:6" x14ac:dyDescent="0.3">
      <c r="A771" s="37">
        <v>43025</v>
      </c>
      <c r="B771" s="28">
        <v>40.1175</v>
      </c>
      <c r="C771" s="28">
        <v>176.11</v>
      </c>
      <c r="D771" s="28">
        <f t="shared" si="36"/>
        <v>802.09388031888636</v>
      </c>
      <c r="E771" s="28">
        <f t="shared" si="37"/>
        <v>8.2299378448075231</v>
      </c>
      <c r="F771" s="28">
        <f t="shared" si="38"/>
        <v>-8.2299378448075231</v>
      </c>
    </row>
    <row r="772" spans="1:6" x14ac:dyDescent="0.3">
      <c r="A772" s="37">
        <v>43024</v>
      </c>
      <c r="B772" s="28">
        <v>39.97</v>
      </c>
      <c r="C772" s="28">
        <v>174.52</v>
      </c>
      <c r="D772" s="28">
        <f t="shared" si="36"/>
        <v>793.86394247407884</v>
      </c>
      <c r="E772" s="28">
        <f t="shared" si="37"/>
        <v>1.0446768984933215</v>
      </c>
      <c r="F772" s="28">
        <f t="shared" si="38"/>
        <v>-1.0446768984933215</v>
      </c>
    </row>
    <row r="773" spans="1:6" x14ac:dyDescent="0.3">
      <c r="A773" s="37">
        <v>43021</v>
      </c>
      <c r="B773" s="28">
        <v>39.247500000000002</v>
      </c>
      <c r="C773" s="28">
        <v>173.74</v>
      </c>
      <c r="D773" s="28">
        <f t="shared" si="36"/>
        <v>792.81926557558552</v>
      </c>
      <c r="E773" s="28">
        <f t="shared" si="37"/>
        <v>5.5283995970405613</v>
      </c>
      <c r="F773" s="28">
        <f t="shared" si="38"/>
        <v>-5.5283995970405613</v>
      </c>
    </row>
    <row r="774" spans="1:6" x14ac:dyDescent="0.3">
      <c r="A774" s="37">
        <v>43020</v>
      </c>
      <c r="B774" s="28">
        <v>39</v>
      </c>
      <c r="C774" s="28">
        <v>172.55</v>
      </c>
      <c r="D774" s="28">
        <f t="shared" si="36"/>
        <v>787.29086597854496</v>
      </c>
      <c r="E774" s="28">
        <f t="shared" si="37"/>
        <v>-0.43166151601553793</v>
      </c>
      <c r="F774" s="28">
        <f t="shared" si="38"/>
        <v>0.43166151601553793</v>
      </c>
    </row>
    <row r="775" spans="1:6" x14ac:dyDescent="0.3">
      <c r="A775" s="37">
        <v>43019</v>
      </c>
      <c r="B775" s="28">
        <v>39.137500000000003</v>
      </c>
      <c r="C775" s="28">
        <v>172.74</v>
      </c>
      <c r="D775" s="28">
        <f t="shared" si="36"/>
        <v>787.7225274945605</v>
      </c>
      <c r="E775" s="28">
        <f t="shared" si="37"/>
        <v>5.6955380393397945</v>
      </c>
      <c r="F775" s="28">
        <f t="shared" si="38"/>
        <v>-5.6955380393397945</v>
      </c>
    </row>
    <row r="776" spans="1:6" x14ac:dyDescent="0.3">
      <c r="A776" s="37">
        <v>43018</v>
      </c>
      <c r="B776" s="28">
        <v>38.975000000000001</v>
      </c>
      <c r="C776" s="28">
        <v>171.59</v>
      </c>
      <c r="D776" s="28">
        <f t="shared" si="36"/>
        <v>782.0269894552207</v>
      </c>
      <c r="E776" s="28">
        <f t="shared" si="37"/>
        <v>-5.1678457583687987</v>
      </c>
      <c r="F776" s="28">
        <f t="shared" si="38"/>
        <v>5.1678457583687987</v>
      </c>
    </row>
    <row r="777" spans="1:6" x14ac:dyDescent="0.3">
      <c r="A777" s="37">
        <v>43017</v>
      </c>
      <c r="B777" s="28">
        <v>38.96</v>
      </c>
      <c r="C777" s="28">
        <v>172.5</v>
      </c>
      <c r="D777" s="28">
        <f t="shared" si="36"/>
        <v>787.1948352135895</v>
      </c>
      <c r="E777" s="28">
        <f t="shared" si="37"/>
        <v>0.89141532689711767</v>
      </c>
      <c r="F777" s="28">
        <f t="shared" si="38"/>
        <v>-0.89141532689711767</v>
      </c>
    </row>
    <row r="778" spans="1:6" x14ac:dyDescent="0.3">
      <c r="A778" s="37">
        <v>43014</v>
      </c>
      <c r="B778" s="28">
        <v>38.825000000000003</v>
      </c>
      <c r="C778" s="28">
        <v>172.23</v>
      </c>
      <c r="D778" s="28">
        <f t="shared" si="36"/>
        <v>786.30341988669238</v>
      </c>
      <c r="E778" s="28">
        <f t="shared" si="37"/>
        <v>5.6506149517279027</v>
      </c>
      <c r="F778" s="28">
        <f t="shared" si="38"/>
        <v>-5.6506149517279027</v>
      </c>
    </row>
    <row r="779" spans="1:6" x14ac:dyDescent="0.3">
      <c r="A779" s="37">
        <v>43013</v>
      </c>
      <c r="B779" s="28">
        <v>38.847499999999997</v>
      </c>
      <c r="C779" s="28">
        <v>171.24</v>
      </c>
      <c r="D779" s="28">
        <f t="shared" si="36"/>
        <v>780.65280493496448</v>
      </c>
      <c r="E779" s="28">
        <f t="shared" si="37"/>
        <v>13.602706690788068</v>
      </c>
      <c r="F779" s="28">
        <f t="shared" si="38"/>
        <v>-13.602706690788068</v>
      </c>
    </row>
    <row r="780" spans="1:6" x14ac:dyDescent="0.3">
      <c r="A780" s="37">
        <v>43012</v>
      </c>
      <c r="B780" s="28">
        <v>38.369999999999997</v>
      </c>
      <c r="C780" s="28">
        <v>168.42</v>
      </c>
      <c r="D780" s="28">
        <f t="shared" si="36"/>
        <v>767.05009824417641</v>
      </c>
      <c r="E780" s="28">
        <f t="shared" si="37"/>
        <v>-7.4779686792387565</v>
      </c>
      <c r="F780" s="28">
        <f t="shared" si="38"/>
        <v>7.4779686792387565</v>
      </c>
    </row>
    <row r="781" spans="1:6" x14ac:dyDescent="0.3">
      <c r="A781" s="37">
        <v>43011</v>
      </c>
      <c r="B781" s="28">
        <v>38.619999999999997</v>
      </c>
      <c r="C781" s="28">
        <v>169.96</v>
      </c>
      <c r="D781" s="28">
        <f t="shared" si="36"/>
        <v>774.52806692341517</v>
      </c>
      <c r="E781" s="28">
        <f t="shared" si="37"/>
        <v>1.9744921698098779</v>
      </c>
      <c r="F781" s="28">
        <f t="shared" si="38"/>
        <v>-1.9744921698098779</v>
      </c>
    </row>
    <row r="782" spans="1:6" x14ac:dyDescent="0.3">
      <c r="A782" s="37">
        <v>43010</v>
      </c>
      <c r="B782" s="28">
        <v>38.452500000000001</v>
      </c>
      <c r="C782" s="28">
        <v>169.47</v>
      </c>
      <c r="D782" s="28">
        <f t="shared" si="36"/>
        <v>772.55357475360529</v>
      </c>
      <c r="E782" s="28">
        <f t="shared" si="37"/>
        <v>-7.4875686653437015</v>
      </c>
      <c r="F782" s="28">
        <f t="shared" si="38"/>
        <v>7.4875686653437015</v>
      </c>
    </row>
    <row r="783" spans="1:6" x14ac:dyDescent="0.3">
      <c r="A783" s="37">
        <v>43007</v>
      </c>
      <c r="B783" s="28">
        <v>38.53</v>
      </c>
      <c r="C783" s="28">
        <v>170.87</v>
      </c>
      <c r="D783" s="28">
        <f t="shared" si="36"/>
        <v>780.04114341894899</v>
      </c>
      <c r="E783" s="28">
        <f t="shared" si="37"/>
        <v>11.023937636380538</v>
      </c>
      <c r="F783" s="28">
        <f t="shared" si="38"/>
        <v>-11.023937636380538</v>
      </c>
    </row>
    <row r="784" spans="1:6" x14ac:dyDescent="0.3">
      <c r="A784" s="37">
        <v>43006</v>
      </c>
      <c r="B784" s="28">
        <v>38.32</v>
      </c>
      <c r="C784" s="28">
        <v>168.73</v>
      </c>
      <c r="D784" s="28">
        <f t="shared" si="36"/>
        <v>769.01720578256845</v>
      </c>
      <c r="E784" s="28">
        <f t="shared" si="37"/>
        <v>6.9764609879996442</v>
      </c>
      <c r="F784" s="28">
        <f t="shared" si="38"/>
        <v>-6.9764609879996442</v>
      </c>
    </row>
    <row r="785" spans="1:6" x14ac:dyDescent="0.3">
      <c r="A785" s="37">
        <v>43005</v>
      </c>
      <c r="B785" s="28">
        <v>38.557499999999997</v>
      </c>
      <c r="C785" s="28">
        <v>167.68</v>
      </c>
      <c r="D785" s="28">
        <f t="shared" si="36"/>
        <v>762.04074479456881</v>
      </c>
      <c r="E785" s="28">
        <f t="shared" si="37"/>
        <v>18.188337094469489</v>
      </c>
      <c r="F785" s="28">
        <f t="shared" si="38"/>
        <v>-18.188337094469489</v>
      </c>
    </row>
    <row r="786" spans="1:6" x14ac:dyDescent="0.3">
      <c r="A786" s="37">
        <v>43004</v>
      </c>
      <c r="B786" s="28">
        <v>38.284999999999997</v>
      </c>
      <c r="C786" s="28">
        <v>164.21</v>
      </c>
      <c r="D786" s="28">
        <f t="shared" si="36"/>
        <v>743.85240770009932</v>
      </c>
      <c r="E786" s="28">
        <f t="shared" si="37"/>
        <v>4.5276304731572736</v>
      </c>
      <c r="F786" s="28">
        <f t="shared" si="38"/>
        <v>-4.5276304731572736</v>
      </c>
    </row>
    <row r="787" spans="1:6" x14ac:dyDescent="0.3">
      <c r="A787" s="37">
        <v>43003</v>
      </c>
      <c r="B787" s="28">
        <v>37.637500000000003</v>
      </c>
      <c r="C787" s="28">
        <v>162.87</v>
      </c>
      <c r="D787" s="28">
        <f t="shared" si="36"/>
        <v>739.32477722694205</v>
      </c>
      <c r="E787" s="28">
        <f t="shared" si="37"/>
        <v>-41.43356609474074</v>
      </c>
      <c r="F787" s="28">
        <f t="shared" si="38"/>
        <v>41.43356609474074</v>
      </c>
    </row>
    <row r="788" spans="1:6" x14ac:dyDescent="0.3">
      <c r="A788" s="37">
        <v>43000</v>
      </c>
      <c r="B788" s="28">
        <v>37.972499999999997</v>
      </c>
      <c r="C788" s="28">
        <v>170.54</v>
      </c>
      <c r="D788" s="28">
        <f t="shared" si="36"/>
        <v>780.75834332168279</v>
      </c>
      <c r="E788" s="28">
        <f t="shared" si="37"/>
        <v>-1.4675999166292968</v>
      </c>
      <c r="F788" s="28">
        <f t="shared" si="38"/>
        <v>1.4675999166292968</v>
      </c>
    </row>
    <row r="789" spans="1:6" x14ac:dyDescent="0.3">
      <c r="A789" s="37">
        <v>42999</v>
      </c>
      <c r="B789" s="28">
        <v>38.347499999999997</v>
      </c>
      <c r="C789" s="28">
        <v>171.11</v>
      </c>
      <c r="D789" s="28">
        <f t="shared" si="36"/>
        <v>782.22594323831208</v>
      </c>
      <c r="E789" s="28">
        <f t="shared" si="37"/>
        <v>-2.8551998332579842</v>
      </c>
      <c r="F789" s="28">
        <f t="shared" si="38"/>
        <v>2.8551998332579842</v>
      </c>
    </row>
    <row r="790" spans="1:6" x14ac:dyDescent="0.3">
      <c r="A790" s="37">
        <v>42998</v>
      </c>
      <c r="B790" s="28">
        <v>39.017499999999998</v>
      </c>
      <c r="C790" s="28">
        <v>172.17</v>
      </c>
      <c r="D790" s="28">
        <f t="shared" si="36"/>
        <v>785.08114307157007</v>
      </c>
      <c r="E790" s="28">
        <f t="shared" si="37"/>
        <v>1.0999690960929911</v>
      </c>
      <c r="F790" s="28">
        <f t="shared" si="38"/>
        <v>-1.0999690960929911</v>
      </c>
    </row>
    <row r="791" spans="1:6" x14ac:dyDescent="0.3">
      <c r="A791" s="37">
        <v>42997</v>
      </c>
      <c r="B791" s="28">
        <v>39.682499999999997</v>
      </c>
      <c r="C791" s="28">
        <v>172.52</v>
      </c>
      <c r="D791" s="28">
        <f t="shared" si="36"/>
        <v>783.98117397547708</v>
      </c>
      <c r="E791" s="28">
        <f t="shared" si="37"/>
        <v>13.994675856357048</v>
      </c>
      <c r="F791" s="28">
        <f t="shared" si="38"/>
        <v>-13.994675856357048</v>
      </c>
    </row>
    <row r="792" spans="1:6" x14ac:dyDescent="0.3">
      <c r="A792" s="37">
        <v>42996</v>
      </c>
      <c r="B792" s="28">
        <v>39.667499999999997</v>
      </c>
      <c r="C792" s="28">
        <v>170.01</v>
      </c>
      <c r="D792" s="28">
        <f t="shared" si="36"/>
        <v>769.98649811912003</v>
      </c>
      <c r="E792" s="28">
        <f t="shared" si="37"/>
        <v>-7.7405840478211303</v>
      </c>
      <c r="F792" s="28">
        <f t="shared" si="38"/>
        <v>7.7405840478211303</v>
      </c>
    </row>
    <row r="793" spans="1:6" x14ac:dyDescent="0.3">
      <c r="A793" s="37">
        <v>42993</v>
      </c>
      <c r="B793" s="28">
        <v>39.97</v>
      </c>
      <c r="C793" s="28">
        <v>171.64</v>
      </c>
      <c r="D793" s="28">
        <f t="shared" si="36"/>
        <v>777.72708216694116</v>
      </c>
      <c r="E793" s="28">
        <f t="shared" si="37"/>
        <v>1.9688614187492703</v>
      </c>
      <c r="F793" s="28">
        <f t="shared" si="38"/>
        <v>-1.9688614187492703</v>
      </c>
    </row>
    <row r="794" spans="1:6" x14ac:dyDescent="0.3">
      <c r="A794" s="37">
        <v>42992</v>
      </c>
      <c r="B794" s="28">
        <v>39.57</v>
      </c>
      <c r="C794" s="28">
        <v>170.96</v>
      </c>
      <c r="D794" s="28">
        <f t="shared" si="36"/>
        <v>775.75822074819189</v>
      </c>
      <c r="E794" s="28">
        <f t="shared" si="37"/>
        <v>-10.133876175945261</v>
      </c>
      <c r="F794" s="28">
        <f t="shared" si="38"/>
        <v>10.133876175945261</v>
      </c>
    </row>
    <row r="795" spans="1:6" x14ac:dyDescent="0.3">
      <c r="A795" s="37">
        <v>42991</v>
      </c>
      <c r="B795" s="28">
        <v>39.912500000000001</v>
      </c>
      <c r="C795" s="28">
        <v>173.05</v>
      </c>
      <c r="D795" s="28">
        <f t="shared" si="36"/>
        <v>785.89209692413715</v>
      </c>
      <c r="E795" s="28">
        <f t="shared" si="37"/>
        <v>1.8967075244970601</v>
      </c>
      <c r="F795" s="28">
        <f t="shared" si="38"/>
        <v>-1.8967075244970601</v>
      </c>
    </row>
    <row r="796" spans="1:6" x14ac:dyDescent="0.3">
      <c r="A796" s="37">
        <v>42990</v>
      </c>
      <c r="B796" s="28">
        <v>40.215000000000003</v>
      </c>
      <c r="C796" s="28">
        <v>172.96</v>
      </c>
      <c r="D796" s="28">
        <f t="shared" si="36"/>
        <v>783.99538939964009</v>
      </c>
      <c r="E796" s="28">
        <f t="shared" si="37"/>
        <v>-2.3451998332582207</v>
      </c>
      <c r="F796" s="28">
        <f t="shared" si="38"/>
        <v>2.3451998332582207</v>
      </c>
    </row>
    <row r="797" spans="1:6" x14ac:dyDescent="0.3">
      <c r="A797" s="37">
        <v>42989</v>
      </c>
      <c r="B797" s="28">
        <v>40.375</v>
      </c>
      <c r="C797" s="28">
        <v>173.51</v>
      </c>
      <c r="D797" s="28">
        <f t="shared" si="36"/>
        <v>786.34058923289831</v>
      </c>
      <c r="E797" s="28">
        <f t="shared" si="37"/>
        <v>11.041168443021206</v>
      </c>
      <c r="F797" s="28">
        <f t="shared" si="38"/>
        <v>-11.041168443021206</v>
      </c>
    </row>
    <row r="798" spans="1:6" x14ac:dyDescent="0.3">
      <c r="A798" s="37">
        <v>42986</v>
      </c>
      <c r="B798" s="28">
        <v>39.657499999999999</v>
      </c>
      <c r="C798" s="28">
        <v>170.95</v>
      </c>
      <c r="D798" s="28">
        <f t="shared" si="36"/>
        <v>775.2994207898771</v>
      </c>
      <c r="E798" s="28">
        <f t="shared" si="37"/>
        <v>-9.6364300840931492</v>
      </c>
      <c r="F798" s="28">
        <f t="shared" si="38"/>
        <v>9.6364300840931492</v>
      </c>
    </row>
    <row r="799" spans="1:6" x14ac:dyDescent="0.3">
      <c r="A799" s="37">
        <v>42985</v>
      </c>
      <c r="B799" s="28">
        <v>40.314999999999998</v>
      </c>
      <c r="C799" s="28">
        <v>173.21</v>
      </c>
      <c r="D799" s="28">
        <f t="shared" si="36"/>
        <v>784.93585087397025</v>
      </c>
      <c r="E799" s="28">
        <f t="shared" si="37"/>
        <v>7.0234456055221699</v>
      </c>
      <c r="F799" s="28">
        <f t="shared" si="38"/>
        <v>-7.0234456055221699</v>
      </c>
    </row>
    <row r="800" spans="1:6" x14ac:dyDescent="0.3">
      <c r="A800" s="37">
        <v>42984</v>
      </c>
      <c r="B800" s="28">
        <v>40.477499999999999</v>
      </c>
      <c r="C800" s="28">
        <v>172.09</v>
      </c>
      <c r="D800" s="28">
        <f t="shared" si="36"/>
        <v>777.91240526844808</v>
      </c>
      <c r="E800" s="28">
        <f t="shared" si="37"/>
        <v>7.8718455499415541</v>
      </c>
      <c r="F800" s="28">
        <f t="shared" si="38"/>
        <v>-7.8718455499415541</v>
      </c>
    </row>
    <row r="801" spans="1:6" x14ac:dyDescent="0.3">
      <c r="A801" s="37">
        <v>42983</v>
      </c>
      <c r="B801" s="28">
        <v>40.520000000000003</v>
      </c>
      <c r="C801" s="28">
        <v>170.72</v>
      </c>
      <c r="D801" s="28">
        <f t="shared" si="36"/>
        <v>770.04055971850653</v>
      </c>
      <c r="E801" s="28">
        <f t="shared" si="37"/>
        <v>-5.0169842701435527</v>
      </c>
      <c r="F801" s="28">
        <f t="shared" si="38"/>
        <v>5.0169842701435527</v>
      </c>
    </row>
    <row r="802" spans="1:6" x14ac:dyDescent="0.3">
      <c r="A802" s="37">
        <v>42982</v>
      </c>
      <c r="B802" s="28">
        <v>41.012500000000003</v>
      </c>
      <c r="C802" s="28">
        <v>172.02</v>
      </c>
      <c r="D802" s="28">
        <f t="shared" si="36"/>
        <v>775.05754398865008</v>
      </c>
      <c r="E802" s="28">
        <f t="shared" si="37"/>
        <v>0</v>
      </c>
      <c r="F802" s="28">
        <f t="shared" si="38"/>
        <v>0</v>
      </c>
    </row>
    <row r="803" spans="1:6" x14ac:dyDescent="0.3">
      <c r="A803" s="37">
        <v>42979</v>
      </c>
      <c r="B803" s="28">
        <v>41.012500000000003</v>
      </c>
      <c r="C803" s="28">
        <v>172.02</v>
      </c>
      <c r="D803" s="28">
        <f t="shared" si="36"/>
        <v>775.05754398865008</v>
      </c>
      <c r="E803" s="28">
        <f t="shared" si="37"/>
        <v>0.22261536858252384</v>
      </c>
      <c r="F803" s="28">
        <f t="shared" si="38"/>
        <v>-0.22261536858252384</v>
      </c>
    </row>
    <row r="804" spans="1:6" x14ac:dyDescent="0.3">
      <c r="A804" s="37">
        <v>42978</v>
      </c>
      <c r="B804" s="28">
        <v>41</v>
      </c>
      <c r="C804" s="28">
        <v>171.97</v>
      </c>
      <c r="D804" s="28">
        <f t="shared" si="36"/>
        <v>774.83492862006756</v>
      </c>
      <c r="E804" s="28">
        <f t="shared" si="37"/>
        <v>10.738306885320185</v>
      </c>
      <c r="F804" s="28">
        <f t="shared" si="38"/>
        <v>-10.738306885320185</v>
      </c>
    </row>
    <row r="805" spans="1:6" x14ac:dyDescent="0.3">
      <c r="A805" s="37">
        <v>42977</v>
      </c>
      <c r="B805" s="28">
        <v>40.837499999999999</v>
      </c>
      <c r="C805" s="28">
        <v>169.92</v>
      </c>
      <c r="D805" s="28">
        <f t="shared" si="36"/>
        <v>764.09662173474737</v>
      </c>
      <c r="E805" s="28">
        <f t="shared" si="37"/>
        <v>9.9714146321393855</v>
      </c>
      <c r="F805" s="28">
        <f t="shared" si="38"/>
        <v>-9.9714146321393855</v>
      </c>
    </row>
    <row r="806" spans="1:6" x14ac:dyDescent="0.3">
      <c r="A806" s="37">
        <v>42976</v>
      </c>
      <c r="B806" s="28">
        <v>40.727499999999999</v>
      </c>
      <c r="C806" s="28">
        <v>168.05</v>
      </c>
      <c r="D806" s="28">
        <f t="shared" si="36"/>
        <v>754.12520710260799</v>
      </c>
      <c r="E806" s="28">
        <f t="shared" si="37"/>
        <v>2.8813844229902088</v>
      </c>
      <c r="F806" s="28">
        <f t="shared" si="38"/>
        <v>-2.8813844229902088</v>
      </c>
    </row>
    <row r="807" spans="1:6" x14ac:dyDescent="0.3">
      <c r="A807" s="37">
        <v>42975</v>
      </c>
      <c r="B807" s="28">
        <v>40.3675</v>
      </c>
      <c r="C807" s="28">
        <v>167.24</v>
      </c>
      <c r="D807" s="28">
        <f t="shared" si="36"/>
        <v>751.24382267961778</v>
      </c>
      <c r="E807" s="28">
        <f t="shared" si="37"/>
        <v>3.3020920864389609</v>
      </c>
      <c r="F807" s="28">
        <f t="shared" si="38"/>
        <v>-3.3020920864389609</v>
      </c>
    </row>
    <row r="808" spans="1:6" x14ac:dyDescent="0.3">
      <c r="A808" s="37">
        <v>42972</v>
      </c>
      <c r="B808" s="28">
        <v>39.965000000000003</v>
      </c>
      <c r="C808" s="28">
        <v>166.32</v>
      </c>
      <c r="D808" s="28">
        <f t="shared" si="36"/>
        <v>747.94173059317882</v>
      </c>
      <c r="E808" s="28">
        <f t="shared" si="37"/>
        <v>-8.6353224067493102</v>
      </c>
      <c r="F808" s="28">
        <f t="shared" si="38"/>
        <v>8.6353224067493102</v>
      </c>
    </row>
    <row r="809" spans="1:6" x14ac:dyDescent="0.3">
      <c r="A809" s="37">
        <v>42971</v>
      </c>
      <c r="B809" s="28">
        <v>39.817500000000003</v>
      </c>
      <c r="C809" s="28">
        <v>167.74</v>
      </c>
      <c r="D809" s="28">
        <f t="shared" si="36"/>
        <v>756.57705299992813</v>
      </c>
      <c r="E809" s="28">
        <f t="shared" si="37"/>
        <v>-4.6179381227107115</v>
      </c>
      <c r="F809" s="28">
        <f t="shared" si="38"/>
        <v>4.6179381227107115</v>
      </c>
    </row>
    <row r="810" spans="1:6" x14ac:dyDescent="0.3">
      <c r="A810" s="37">
        <v>42970</v>
      </c>
      <c r="B810" s="28">
        <v>39.994999999999997</v>
      </c>
      <c r="C810" s="28">
        <v>168.71</v>
      </c>
      <c r="D810" s="28">
        <f t="shared" si="36"/>
        <v>761.19499112263884</v>
      </c>
      <c r="E810" s="28">
        <f t="shared" si="37"/>
        <v>-5.4410149656229123</v>
      </c>
      <c r="F810" s="28">
        <f t="shared" si="38"/>
        <v>5.4410149656229123</v>
      </c>
    </row>
    <row r="811" spans="1:6" x14ac:dyDescent="0.3">
      <c r="A811" s="37">
        <v>42969</v>
      </c>
      <c r="B811" s="28">
        <v>39.945</v>
      </c>
      <c r="C811" s="28">
        <v>169.64</v>
      </c>
      <c r="D811" s="28">
        <f t="shared" si="36"/>
        <v>766.63600608826175</v>
      </c>
      <c r="E811" s="28">
        <f t="shared" si="37"/>
        <v>7.4642456333123164</v>
      </c>
      <c r="F811" s="28">
        <f t="shared" si="38"/>
        <v>-7.4642456333123164</v>
      </c>
    </row>
    <row r="812" spans="1:6" x14ac:dyDescent="0.3">
      <c r="A812" s="37">
        <v>42968</v>
      </c>
      <c r="B812" s="28">
        <v>39.302500000000002</v>
      </c>
      <c r="C812" s="28">
        <v>167.78</v>
      </c>
      <c r="D812" s="28">
        <f t="shared" si="36"/>
        <v>759.17176045494944</v>
      </c>
      <c r="E812" s="28">
        <f t="shared" si="37"/>
        <v>2.4068613492737541</v>
      </c>
      <c r="F812" s="28">
        <f t="shared" si="38"/>
        <v>-2.4068613492737541</v>
      </c>
    </row>
    <row r="813" spans="1:6" x14ac:dyDescent="0.3">
      <c r="A813" s="37">
        <v>42965</v>
      </c>
      <c r="B813" s="28">
        <v>39.375</v>
      </c>
      <c r="C813" s="28">
        <v>167.41</v>
      </c>
      <c r="D813" s="28">
        <f t="shared" si="36"/>
        <v>756.76489910567568</v>
      </c>
      <c r="E813" s="28">
        <f t="shared" si="37"/>
        <v>3.2158151323650372</v>
      </c>
      <c r="F813" s="28">
        <f t="shared" si="38"/>
        <v>-3.2158151323650372</v>
      </c>
    </row>
    <row r="814" spans="1:6" x14ac:dyDescent="0.3">
      <c r="A814" s="37">
        <v>42964</v>
      </c>
      <c r="B814" s="28">
        <v>39.465000000000003</v>
      </c>
      <c r="C814" s="28">
        <v>166.91</v>
      </c>
      <c r="D814" s="28">
        <f t="shared" si="36"/>
        <v>753.54908397331064</v>
      </c>
      <c r="E814" s="28">
        <f t="shared" si="37"/>
        <v>-13.75762977839986</v>
      </c>
      <c r="F814" s="28">
        <f t="shared" si="38"/>
        <v>13.75762977839986</v>
      </c>
    </row>
    <row r="815" spans="1:6" x14ac:dyDescent="0.3">
      <c r="A815" s="37">
        <v>42963</v>
      </c>
      <c r="B815" s="28">
        <v>40.237499999999997</v>
      </c>
      <c r="C815" s="28">
        <v>170</v>
      </c>
      <c r="D815" s="28">
        <f t="shared" si="36"/>
        <v>767.3067137517105</v>
      </c>
      <c r="E815" s="28">
        <f t="shared" si="37"/>
        <v>-4.85507656500954</v>
      </c>
      <c r="F815" s="28">
        <f t="shared" si="38"/>
        <v>4.85507656500954</v>
      </c>
    </row>
    <row r="816" spans="1:6" x14ac:dyDescent="0.3">
      <c r="A816" s="37">
        <v>42962</v>
      </c>
      <c r="B816" s="28">
        <v>40.4</v>
      </c>
      <c r="C816" s="28">
        <v>171</v>
      </c>
      <c r="D816" s="28">
        <f t="shared" si="36"/>
        <v>772.16179031672004</v>
      </c>
      <c r="E816" s="28">
        <f t="shared" si="37"/>
        <v>-0.61307684291261921</v>
      </c>
      <c r="F816" s="28">
        <f t="shared" si="38"/>
        <v>0.61307684291261921</v>
      </c>
    </row>
    <row r="817" spans="1:6" x14ac:dyDescent="0.3">
      <c r="A817" s="37">
        <v>42961</v>
      </c>
      <c r="B817" s="28">
        <v>39.962499999999999</v>
      </c>
      <c r="C817" s="28">
        <v>170.75</v>
      </c>
      <c r="D817" s="28">
        <f t="shared" si="36"/>
        <v>772.77486715963266</v>
      </c>
      <c r="E817" s="28">
        <f t="shared" si="37"/>
        <v>12.232891419471457</v>
      </c>
      <c r="F817" s="28">
        <f t="shared" si="38"/>
        <v>-12.232891419471457</v>
      </c>
    </row>
    <row r="818" spans="1:6" x14ac:dyDescent="0.3">
      <c r="A818" s="37">
        <v>42958</v>
      </c>
      <c r="B818" s="28">
        <v>39.369999999999997</v>
      </c>
      <c r="C818" s="28">
        <v>168.08</v>
      </c>
      <c r="D818" s="28">
        <f t="shared" si="36"/>
        <v>760.54197574016121</v>
      </c>
      <c r="E818" s="28">
        <f t="shared" si="37"/>
        <v>1.3244307093749512</v>
      </c>
      <c r="F818" s="28">
        <f t="shared" si="38"/>
        <v>-1.3244307093749512</v>
      </c>
    </row>
    <row r="819" spans="1:6" x14ac:dyDescent="0.3">
      <c r="A819" s="37">
        <v>42957</v>
      </c>
      <c r="B819" s="28">
        <v>38.83</v>
      </c>
      <c r="C819" s="28">
        <v>167.4</v>
      </c>
      <c r="D819" s="28">
        <f t="shared" si="36"/>
        <v>759.21754503078625</v>
      </c>
      <c r="E819" s="28">
        <f t="shared" si="37"/>
        <v>-14.57421438202698</v>
      </c>
      <c r="F819" s="28">
        <f t="shared" si="38"/>
        <v>14.57421438202698</v>
      </c>
    </row>
    <row r="820" spans="1:6" x14ac:dyDescent="0.3">
      <c r="A820" s="37">
        <v>42956</v>
      </c>
      <c r="B820" s="28">
        <v>40.265000000000001</v>
      </c>
      <c r="C820" s="28">
        <v>171.18</v>
      </c>
      <c r="D820" s="28">
        <f t="shared" si="36"/>
        <v>773.79175941281324</v>
      </c>
      <c r="E820" s="28">
        <f t="shared" si="37"/>
        <v>-1.4079075661824163</v>
      </c>
      <c r="F820" s="28">
        <f t="shared" si="38"/>
        <v>1.4079075661824163</v>
      </c>
    </row>
    <row r="821" spans="1:6" x14ac:dyDescent="0.3">
      <c r="A821" s="37">
        <v>42955</v>
      </c>
      <c r="B821" s="28">
        <v>40.020000000000003</v>
      </c>
      <c r="C821" s="28">
        <v>171.23</v>
      </c>
      <c r="D821" s="28">
        <f t="shared" si="36"/>
        <v>775.19966697899565</v>
      </c>
      <c r="E821" s="28">
        <f t="shared" si="37"/>
        <v>-5.6637841589823665</v>
      </c>
      <c r="F821" s="28">
        <f t="shared" si="38"/>
        <v>5.6637841589823665</v>
      </c>
    </row>
    <row r="822" spans="1:6" x14ac:dyDescent="0.3">
      <c r="A822" s="37">
        <v>42954</v>
      </c>
      <c r="B822" s="28">
        <v>39.702500000000001</v>
      </c>
      <c r="C822" s="28">
        <v>171.98</v>
      </c>
      <c r="D822" s="28">
        <f t="shared" si="36"/>
        <v>780.86345113797802</v>
      </c>
      <c r="E822" s="28">
        <f t="shared" si="37"/>
        <v>10.43839924966187</v>
      </c>
      <c r="F822" s="28">
        <f t="shared" si="38"/>
        <v>-10.43839924966187</v>
      </c>
    </row>
    <row r="823" spans="1:6" x14ac:dyDescent="0.3">
      <c r="A823" s="37">
        <v>42951</v>
      </c>
      <c r="B823" s="28">
        <v>39.097499999999997</v>
      </c>
      <c r="C823" s="28">
        <v>169.62</v>
      </c>
      <c r="D823" s="28">
        <f t="shared" si="36"/>
        <v>770.42505188831615</v>
      </c>
      <c r="E823" s="28">
        <f t="shared" si="37"/>
        <v>4.8275381088153608</v>
      </c>
      <c r="F823" s="28">
        <f t="shared" si="38"/>
        <v>-4.8275381088153608</v>
      </c>
    </row>
    <row r="824" spans="1:6" x14ac:dyDescent="0.3">
      <c r="A824" s="37">
        <v>42950</v>
      </c>
      <c r="B824" s="28">
        <v>38.892499999999998</v>
      </c>
      <c r="C824" s="28">
        <v>168.59</v>
      </c>
      <c r="D824" s="28">
        <f t="shared" si="36"/>
        <v>765.59751377950079</v>
      </c>
      <c r="E824" s="28">
        <f t="shared" si="37"/>
        <v>-2.1714767873320397</v>
      </c>
      <c r="F824" s="28">
        <f t="shared" si="38"/>
        <v>2.1714767873320397</v>
      </c>
    </row>
    <row r="825" spans="1:6" x14ac:dyDescent="0.3">
      <c r="A825" s="37">
        <v>42949</v>
      </c>
      <c r="B825" s="28">
        <v>39.284999999999997</v>
      </c>
      <c r="C825" s="28">
        <v>169.3</v>
      </c>
      <c r="D825" s="28">
        <f t="shared" si="36"/>
        <v>767.76899056683283</v>
      </c>
      <c r="E825" s="28">
        <f t="shared" si="37"/>
        <v>-11.296675925832687</v>
      </c>
      <c r="F825" s="28">
        <f t="shared" si="38"/>
        <v>11.296675925832687</v>
      </c>
    </row>
    <row r="826" spans="1:6" x14ac:dyDescent="0.3">
      <c r="A826" s="37">
        <v>42948</v>
      </c>
      <c r="B826" s="28">
        <v>37.512500000000003</v>
      </c>
      <c r="C826" s="28">
        <v>169.86</v>
      </c>
      <c r="D826" s="28">
        <f t="shared" si="36"/>
        <v>779.06566649266551</v>
      </c>
      <c r="E826" s="28">
        <f t="shared" si="37"/>
        <v>1.8988614187495614</v>
      </c>
      <c r="F826" s="28">
        <f t="shared" si="38"/>
        <v>-1.8988614187495614</v>
      </c>
    </row>
    <row r="827" spans="1:6" x14ac:dyDescent="0.3">
      <c r="A827" s="37">
        <v>42947</v>
      </c>
      <c r="B827" s="28">
        <v>37.182499999999997</v>
      </c>
      <c r="C827" s="28">
        <v>169.25</v>
      </c>
      <c r="D827" s="28">
        <f t="shared" si="36"/>
        <v>777.16680507391595</v>
      </c>
      <c r="E827" s="28">
        <f t="shared" si="37"/>
        <v>-17.043752560317898</v>
      </c>
      <c r="F827" s="28">
        <f t="shared" si="38"/>
        <v>17.043752560317898</v>
      </c>
    </row>
    <row r="828" spans="1:6" x14ac:dyDescent="0.3">
      <c r="A828" s="37">
        <v>42944</v>
      </c>
      <c r="B828" s="28">
        <v>37.375</v>
      </c>
      <c r="C828" s="28">
        <v>172.45</v>
      </c>
      <c r="D828" s="28">
        <f t="shared" si="36"/>
        <v>794.21055763423385</v>
      </c>
      <c r="E828" s="28">
        <f t="shared" si="37"/>
        <v>12.481999027339384</v>
      </c>
      <c r="F828" s="28">
        <f t="shared" si="38"/>
        <v>-12.481999027339384</v>
      </c>
    </row>
    <row r="829" spans="1:6" x14ac:dyDescent="0.3">
      <c r="A829" s="37">
        <v>42943</v>
      </c>
      <c r="B829" s="28">
        <v>37.64</v>
      </c>
      <c r="C829" s="28">
        <v>170.44</v>
      </c>
      <c r="D829" s="28">
        <f t="shared" si="36"/>
        <v>781.72855860689447</v>
      </c>
      <c r="E829" s="28">
        <f t="shared" si="37"/>
        <v>30.400089932690435</v>
      </c>
      <c r="F829" s="28">
        <f t="shared" si="38"/>
        <v>-30.400089932690435</v>
      </c>
    </row>
    <row r="830" spans="1:6" x14ac:dyDescent="0.3">
      <c r="A830" s="37">
        <v>42942</v>
      </c>
      <c r="B830" s="28">
        <v>38.365000000000002</v>
      </c>
      <c r="C830" s="28">
        <v>165.61</v>
      </c>
      <c r="D830" s="28">
        <f t="shared" si="36"/>
        <v>751.32846867420403</v>
      </c>
      <c r="E830" s="28">
        <f t="shared" si="37"/>
        <v>1.0204614743302045</v>
      </c>
      <c r="F830" s="28">
        <f t="shared" si="38"/>
        <v>-1.0204614743302045</v>
      </c>
    </row>
    <row r="831" spans="1:6" x14ac:dyDescent="0.3">
      <c r="A831" s="37">
        <v>42941</v>
      </c>
      <c r="B831" s="28">
        <v>38.185000000000002</v>
      </c>
      <c r="C831" s="28">
        <v>165.28</v>
      </c>
      <c r="D831" s="28">
        <f t="shared" si="36"/>
        <v>750.30800719987383</v>
      </c>
      <c r="E831" s="28">
        <f t="shared" si="37"/>
        <v>-4.7822150073086505</v>
      </c>
      <c r="F831" s="28">
        <f t="shared" si="38"/>
        <v>4.7822150073086505</v>
      </c>
    </row>
    <row r="832" spans="1:6" x14ac:dyDescent="0.3">
      <c r="A832" s="37">
        <v>42940</v>
      </c>
      <c r="B832" s="28">
        <v>38.022500000000001</v>
      </c>
      <c r="C832" s="28">
        <v>166</v>
      </c>
      <c r="D832" s="28">
        <f t="shared" si="36"/>
        <v>755.09022220718248</v>
      </c>
      <c r="E832" s="28">
        <f t="shared" si="37"/>
        <v>6.7024302925201482</v>
      </c>
      <c r="F832" s="28">
        <f t="shared" si="38"/>
        <v>-6.7024302925201482</v>
      </c>
    </row>
    <row r="833" spans="1:6" x14ac:dyDescent="0.3">
      <c r="A833" s="37">
        <v>42937</v>
      </c>
      <c r="B833" s="28">
        <v>37.567500000000003</v>
      </c>
      <c r="C833" s="28">
        <v>164.43</v>
      </c>
      <c r="D833" s="28">
        <f t="shared" si="36"/>
        <v>748.38779191466233</v>
      </c>
      <c r="E833" s="28">
        <f t="shared" si="37"/>
        <v>-0.47975381088144786</v>
      </c>
      <c r="F833" s="28">
        <f t="shared" si="38"/>
        <v>0.47975381088144786</v>
      </c>
    </row>
    <row r="834" spans="1:6" x14ac:dyDescent="0.3">
      <c r="A834" s="37">
        <v>42936</v>
      </c>
      <c r="B834" s="28">
        <v>37.585000000000001</v>
      </c>
      <c r="C834" s="28">
        <v>164.53</v>
      </c>
      <c r="D834" s="28">
        <f t="shared" ref="D834:D897" si="39">B834*$I$1+C834*$I$2</f>
        <v>748.86754572554378</v>
      </c>
      <c r="E834" s="28">
        <f t="shared" ref="E834:E897" si="40">D834-D835</f>
        <v>2.9677228374990818</v>
      </c>
      <c r="F834" s="28">
        <f t="shared" ref="F834:F897" si="41">-E834</f>
        <v>-2.9677228374990818</v>
      </c>
    </row>
    <row r="835" spans="1:6" x14ac:dyDescent="0.3">
      <c r="A835" s="37">
        <v>42935</v>
      </c>
      <c r="B835" s="28">
        <v>37.755000000000003</v>
      </c>
      <c r="C835" s="28">
        <v>164.14</v>
      </c>
      <c r="D835" s="28">
        <f t="shared" si="39"/>
        <v>745.8998228880447</v>
      </c>
      <c r="E835" s="28">
        <f t="shared" si="40"/>
        <v>6.090214937832684</v>
      </c>
      <c r="F835" s="28">
        <f t="shared" si="41"/>
        <v>-6.090214937832684</v>
      </c>
    </row>
    <row r="836" spans="1:6" x14ac:dyDescent="0.3">
      <c r="A836" s="37">
        <v>42934</v>
      </c>
      <c r="B836" s="28">
        <v>37.520000000000003</v>
      </c>
      <c r="C836" s="28">
        <v>162.86000000000001</v>
      </c>
      <c r="D836" s="28">
        <f t="shared" si="39"/>
        <v>739.80960795021201</v>
      </c>
      <c r="E836" s="28">
        <f t="shared" si="40"/>
        <v>16.939229486601675</v>
      </c>
      <c r="F836" s="28">
        <f t="shared" si="41"/>
        <v>-16.939229486601675</v>
      </c>
    </row>
    <row r="837" spans="1:6" x14ac:dyDescent="0.3">
      <c r="A837" s="37">
        <v>42933</v>
      </c>
      <c r="B837" s="28">
        <v>37.39</v>
      </c>
      <c r="C837" s="28">
        <v>159.72999999999999</v>
      </c>
      <c r="D837" s="28">
        <f t="shared" si="39"/>
        <v>722.87037846361034</v>
      </c>
      <c r="E837" s="28">
        <f t="shared" si="40"/>
        <v>-1.9431383033476095</v>
      </c>
      <c r="F837" s="28">
        <f t="shared" si="41"/>
        <v>1.9431383033476095</v>
      </c>
    </row>
    <row r="838" spans="1:6" x14ac:dyDescent="0.3">
      <c r="A838" s="37">
        <v>42930</v>
      </c>
      <c r="B838" s="28">
        <v>37.26</v>
      </c>
      <c r="C838" s="28">
        <v>159.97</v>
      </c>
      <c r="D838" s="28">
        <f t="shared" si="39"/>
        <v>724.81351676695795</v>
      </c>
      <c r="E838" s="28">
        <f t="shared" si="40"/>
        <v>2.5167075244970647</v>
      </c>
      <c r="F838" s="28">
        <f t="shared" si="41"/>
        <v>-2.5167075244970647</v>
      </c>
    </row>
    <row r="839" spans="1:6" x14ac:dyDescent="0.3">
      <c r="A839" s="37">
        <v>42929</v>
      </c>
      <c r="B839" s="28">
        <v>36.942500000000003</v>
      </c>
      <c r="C839" s="28">
        <v>159.26</v>
      </c>
      <c r="D839" s="28">
        <f t="shared" si="39"/>
        <v>722.29680924246088</v>
      </c>
      <c r="E839" s="28">
        <f t="shared" si="40"/>
        <v>-0.31895378309138778</v>
      </c>
      <c r="F839" s="28">
        <f t="shared" si="41"/>
        <v>0.31895378309138778</v>
      </c>
    </row>
    <row r="840" spans="1:6" x14ac:dyDescent="0.3">
      <c r="A840" s="37">
        <v>42928</v>
      </c>
      <c r="B840" s="28">
        <v>36.435000000000002</v>
      </c>
      <c r="C840" s="28">
        <v>158.9</v>
      </c>
      <c r="D840" s="28">
        <f t="shared" si="39"/>
        <v>722.61576302555227</v>
      </c>
      <c r="E840" s="28">
        <f t="shared" si="40"/>
        <v>20.097506162772333</v>
      </c>
      <c r="F840" s="28">
        <f t="shared" si="41"/>
        <v>-20.097506162772333</v>
      </c>
    </row>
    <row r="841" spans="1:6" x14ac:dyDescent="0.3">
      <c r="A841" s="37">
        <v>42927</v>
      </c>
      <c r="B841" s="28">
        <v>36.3825</v>
      </c>
      <c r="C841" s="28">
        <v>155.27000000000001</v>
      </c>
      <c r="D841" s="28">
        <f t="shared" si="39"/>
        <v>702.51825686277994</v>
      </c>
      <c r="E841" s="28">
        <f t="shared" si="40"/>
        <v>9.3765839088697476</v>
      </c>
      <c r="F841" s="28">
        <f t="shared" si="41"/>
        <v>-9.3765839088697476</v>
      </c>
    </row>
    <row r="842" spans="1:6" x14ac:dyDescent="0.3">
      <c r="A842" s="37">
        <v>42926</v>
      </c>
      <c r="B842" s="28">
        <v>36.265000000000001</v>
      </c>
      <c r="C842" s="28">
        <v>153.5</v>
      </c>
      <c r="D842" s="28">
        <f t="shared" si="39"/>
        <v>693.14167295391019</v>
      </c>
      <c r="E842" s="28">
        <f t="shared" si="40"/>
        <v>10.52966075178233</v>
      </c>
      <c r="F842" s="28">
        <f t="shared" si="41"/>
        <v>-10.52966075178233</v>
      </c>
    </row>
    <row r="843" spans="1:6" x14ac:dyDescent="0.3">
      <c r="A843" s="37">
        <v>42923</v>
      </c>
      <c r="B843" s="28">
        <v>36.045000000000002</v>
      </c>
      <c r="C843" s="28">
        <v>151.44</v>
      </c>
      <c r="D843" s="28">
        <f t="shared" si="39"/>
        <v>682.61201220212786</v>
      </c>
      <c r="E843" s="28">
        <f t="shared" si="40"/>
        <v>13.011445188667608</v>
      </c>
      <c r="F843" s="28">
        <f t="shared" si="41"/>
        <v>-13.011445188667608</v>
      </c>
    </row>
    <row r="844" spans="1:6" x14ac:dyDescent="0.3">
      <c r="A844" s="37">
        <v>42922</v>
      </c>
      <c r="B844" s="28">
        <v>35.682499999999997</v>
      </c>
      <c r="C844" s="28">
        <v>148.82</v>
      </c>
      <c r="D844" s="28">
        <f t="shared" si="39"/>
        <v>669.60056701346025</v>
      </c>
      <c r="E844" s="28">
        <f t="shared" si="40"/>
        <v>-6.9516302647299426</v>
      </c>
      <c r="F844" s="28">
        <f t="shared" si="41"/>
        <v>6.9516302647299426</v>
      </c>
    </row>
    <row r="845" spans="1:6" x14ac:dyDescent="0.3">
      <c r="A845" s="37">
        <v>42921</v>
      </c>
      <c r="B845" s="28">
        <v>36.022500000000001</v>
      </c>
      <c r="C845" s="28">
        <v>150.34</v>
      </c>
      <c r="D845" s="28">
        <f t="shared" si="39"/>
        <v>676.55219727819019</v>
      </c>
      <c r="E845" s="28">
        <f t="shared" si="40"/>
        <v>10.022922323378339</v>
      </c>
      <c r="F845" s="28">
        <f t="shared" si="41"/>
        <v>-10.022922323378339</v>
      </c>
    </row>
    <row r="846" spans="1:6" x14ac:dyDescent="0.3">
      <c r="A846" s="37">
        <v>42920</v>
      </c>
      <c r="B846" s="28">
        <v>35.875</v>
      </c>
      <c r="C846" s="28">
        <v>148.43</v>
      </c>
      <c r="D846" s="28">
        <f t="shared" si="39"/>
        <v>666.52927495481185</v>
      </c>
      <c r="E846" s="28">
        <f t="shared" si="40"/>
        <v>0</v>
      </c>
      <c r="F846" s="28">
        <f t="shared" si="41"/>
        <v>0</v>
      </c>
    </row>
    <row r="847" spans="1:6" x14ac:dyDescent="0.3">
      <c r="A847" s="37">
        <v>42919</v>
      </c>
      <c r="B847" s="28">
        <v>35.875</v>
      </c>
      <c r="C847" s="28">
        <v>148.43</v>
      </c>
      <c r="D847" s="28">
        <f t="shared" si="39"/>
        <v>666.52927495481185</v>
      </c>
      <c r="E847" s="28">
        <f t="shared" si="40"/>
        <v>-13.68944511919176</v>
      </c>
      <c r="F847" s="28">
        <f t="shared" si="41"/>
        <v>13.68944511919176</v>
      </c>
    </row>
    <row r="848" spans="1:6" x14ac:dyDescent="0.3">
      <c r="A848" s="37">
        <v>42916</v>
      </c>
      <c r="B848" s="28">
        <v>36.005000000000003</v>
      </c>
      <c r="C848" s="28">
        <v>150.97999999999999</v>
      </c>
      <c r="D848" s="28">
        <f t="shared" si="39"/>
        <v>680.21872007400361</v>
      </c>
      <c r="E848" s="28">
        <f t="shared" si="40"/>
        <v>-0.727446091852471</v>
      </c>
      <c r="F848" s="28">
        <f t="shared" si="41"/>
        <v>0.727446091852471</v>
      </c>
    </row>
    <row r="849" spans="1:6" x14ac:dyDescent="0.3">
      <c r="A849" s="37">
        <v>42915</v>
      </c>
      <c r="B849" s="28">
        <v>35.92</v>
      </c>
      <c r="C849" s="28">
        <v>151.04</v>
      </c>
      <c r="D849" s="28">
        <f t="shared" si="39"/>
        <v>680.94616616585608</v>
      </c>
      <c r="E849" s="28">
        <f t="shared" si="40"/>
        <v>-9.8526146738250873</v>
      </c>
      <c r="F849" s="28">
        <f t="shared" si="41"/>
        <v>9.8526146738250873</v>
      </c>
    </row>
    <row r="850" spans="1:6" x14ac:dyDescent="0.3">
      <c r="A850" s="37">
        <v>42914</v>
      </c>
      <c r="B850" s="28">
        <v>36.457500000000003</v>
      </c>
      <c r="C850" s="28">
        <v>153.24</v>
      </c>
      <c r="D850" s="28">
        <f t="shared" si="39"/>
        <v>690.79878083968117</v>
      </c>
      <c r="E850" s="28">
        <f t="shared" si="40"/>
        <v>12.487568317964701</v>
      </c>
      <c r="F850" s="28">
        <f t="shared" si="41"/>
        <v>-12.487568317964701</v>
      </c>
    </row>
    <row r="851" spans="1:6" x14ac:dyDescent="0.3">
      <c r="A851" s="37">
        <v>42913</v>
      </c>
      <c r="B851" s="28">
        <v>35.932499999999997</v>
      </c>
      <c r="C851" s="28">
        <v>150.58000000000001</v>
      </c>
      <c r="D851" s="28">
        <f t="shared" si="39"/>
        <v>678.31121252171647</v>
      </c>
      <c r="E851" s="28">
        <f t="shared" si="40"/>
        <v>-14.460152782640421</v>
      </c>
      <c r="F851" s="28">
        <f t="shared" si="41"/>
        <v>14.460152782640421</v>
      </c>
    </row>
    <row r="852" spans="1:6" x14ac:dyDescent="0.3">
      <c r="A852" s="37">
        <v>42912</v>
      </c>
      <c r="B852" s="28">
        <v>36.454999999999998</v>
      </c>
      <c r="C852" s="28">
        <v>153.59</v>
      </c>
      <c r="D852" s="28">
        <f t="shared" si="39"/>
        <v>692.77136530435689</v>
      </c>
      <c r="E852" s="28">
        <f t="shared" si="40"/>
        <v>-7.763199416403495</v>
      </c>
      <c r="F852" s="28">
        <f t="shared" si="41"/>
        <v>7.763199416403495</v>
      </c>
    </row>
    <row r="853" spans="1:6" x14ac:dyDescent="0.3">
      <c r="A853" s="37">
        <v>42909</v>
      </c>
      <c r="B853" s="28">
        <v>36.57</v>
      </c>
      <c r="C853" s="28">
        <v>155.07</v>
      </c>
      <c r="D853" s="28">
        <f t="shared" si="39"/>
        <v>700.53456472076039</v>
      </c>
      <c r="E853" s="28">
        <f t="shared" si="40"/>
        <v>8.6091378170170856</v>
      </c>
      <c r="F853" s="28">
        <f t="shared" si="41"/>
        <v>-8.6091378170170856</v>
      </c>
    </row>
    <row r="854" spans="1:6" x14ac:dyDescent="0.3">
      <c r="A854" s="37">
        <v>42908</v>
      </c>
      <c r="B854" s="28">
        <v>36.407499999999999</v>
      </c>
      <c r="C854" s="28">
        <v>153.4</v>
      </c>
      <c r="D854" s="28">
        <f t="shared" si="39"/>
        <v>691.9254269037433</v>
      </c>
      <c r="E854" s="28">
        <f t="shared" si="40"/>
        <v>-2.5813844229901406</v>
      </c>
      <c r="F854" s="28">
        <f t="shared" si="41"/>
        <v>2.5813844229901406</v>
      </c>
    </row>
    <row r="855" spans="1:6" x14ac:dyDescent="0.3">
      <c r="A855" s="37">
        <v>42907</v>
      </c>
      <c r="B855" s="28">
        <v>36.467500000000001</v>
      </c>
      <c r="C855" s="28">
        <v>153.91</v>
      </c>
      <c r="D855" s="28">
        <f t="shared" si="39"/>
        <v>694.50681132673344</v>
      </c>
      <c r="E855" s="28">
        <f t="shared" si="40"/>
        <v>8.311445536046449</v>
      </c>
      <c r="F855" s="28">
        <f t="shared" si="41"/>
        <v>-8.311445536046449</v>
      </c>
    </row>
    <row r="856" spans="1:6" x14ac:dyDescent="0.3">
      <c r="A856" s="37">
        <v>42906</v>
      </c>
      <c r="B856" s="28">
        <v>36.252499999999998</v>
      </c>
      <c r="C856" s="28">
        <v>152.25</v>
      </c>
      <c r="D856" s="28">
        <f t="shared" si="39"/>
        <v>686.19536579068699</v>
      </c>
      <c r="E856" s="28">
        <f t="shared" si="40"/>
        <v>-1.9433844924660661</v>
      </c>
      <c r="F856" s="28">
        <f t="shared" si="41"/>
        <v>1.9433844924660661</v>
      </c>
    </row>
    <row r="857" spans="1:6" x14ac:dyDescent="0.3">
      <c r="A857" s="37">
        <v>42905</v>
      </c>
      <c r="B857" s="28">
        <v>36.585000000000001</v>
      </c>
      <c r="C857" s="28">
        <v>152.87</v>
      </c>
      <c r="D857" s="28">
        <f t="shared" si="39"/>
        <v>688.13875028315306</v>
      </c>
      <c r="E857" s="28">
        <f t="shared" si="40"/>
        <v>7.8112302508349103</v>
      </c>
      <c r="F857" s="28">
        <f t="shared" si="41"/>
        <v>-7.8112302508349103</v>
      </c>
    </row>
    <row r="858" spans="1:6" x14ac:dyDescent="0.3">
      <c r="A858" s="37">
        <v>42902</v>
      </c>
      <c r="B858" s="28">
        <v>35.567500000000003</v>
      </c>
      <c r="C858" s="28">
        <v>150.63999999999999</v>
      </c>
      <c r="D858" s="28">
        <f t="shared" si="39"/>
        <v>680.32752003231815</v>
      </c>
      <c r="E858" s="28">
        <f t="shared" si="40"/>
        <v>7.0311378864928429</v>
      </c>
      <c r="F858" s="28">
        <f t="shared" si="41"/>
        <v>-7.0311378864928429</v>
      </c>
    </row>
    <row r="859" spans="1:6" x14ac:dyDescent="0.3">
      <c r="A859" s="37">
        <v>42901</v>
      </c>
      <c r="B859" s="28">
        <v>36.072499999999998</v>
      </c>
      <c r="C859" s="28">
        <v>149.80000000000001</v>
      </c>
      <c r="D859" s="28">
        <f t="shared" si="39"/>
        <v>673.29638214582531</v>
      </c>
      <c r="E859" s="28">
        <f t="shared" si="40"/>
        <v>-1.5202152852115205</v>
      </c>
      <c r="F859" s="28">
        <f t="shared" si="41"/>
        <v>1.5202152852115205</v>
      </c>
    </row>
    <row r="860" spans="1:6" x14ac:dyDescent="0.3">
      <c r="A860" s="37">
        <v>42900</v>
      </c>
      <c r="B860" s="28">
        <v>36.29</v>
      </c>
      <c r="C860" s="28">
        <v>150.25</v>
      </c>
      <c r="D860" s="28">
        <f t="shared" si="39"/>
        <v>674.81659743103683</v>
      </c>
      <c r="E860" s="28">
        <f t="shared" si="40"/>
        <v>-0.76372304592632645</v>
      </c>
      <c r="F860" s="28">
        <f t="shared" si="41"/>
        <v>0.76372304592632645</v>
      </c>
    </row>
    <row r="861" spans="1:6" x14ac:dyDescent="0.3">
      <c r="A861" s="37">
        <v>42899</v>
      </c>
      <c r="B861" s="28">
        <v>36.647500000000001</v>
      </c>
      <c r="C861" s="28">
        <v>150.68</v>
      </c>
      <c r="D861" s="28">
        <f t="shared" si="39"/>
        <v>675.58032047696315</v>
      </c>
      <c r="E861" s="28">
        <f t="shared" si="40"/>
        <v>11.204491475052237</v>
      </c>
      <c r="F861" s="28">
        <f t="shared" si="41"/>
        <v>-11.204491475052237</v>
      </c>
    </row>
    <row r="862" spans="1:6" x14ac:dyDescent="0.3">
      <c r="A862" s="37">
        <v>42898</v>
      </c>
      <c r="B862" s="28">
        <v>36.354999999999997</v>
      </c>
      <c r="C862" s="28">
        <v>148.44</v>
      </c>
      <c r="D862" s="28">
        <f t="shared" si="39"/>
        <v>664.37582900191092</v>
      </c>
      <c r="E862" s="28">
        <f t="shared" si="40"/>
        <v>-2.4028306537941262</v>
      </c>
      <c r="F862" s="28">
        <f t="shared" si="41"/>
        <v>2.4028306537941262</v>
      </c>
    </row>
    <row r="863" spans="1:6" x14ac:dyDescent="0.3">
      <c r="A863" s="37">
        <v>42895</v>
      </c>
      <c r="B863" s="28">
        <v>37.244999999999997</v>
      </c>
      <c r="C863" s="28">
        <v>149.6</v>
      </c>
      <c r="D863" s="28">
        <f t="shared" si="39"/>
        <v>666.77865965570504</v>
      </c>
      <c r="E863" s="28">
        <f t="shared" si="40"/>
        <v>-21.715598457638293</v>
      </c>
      <c r="F863" s="28">
        <f t="shared" si="41"/>
        <v>21.715598457638293</v>
      </c>
    </row>
    <row r="864" spans="1:6" x14ac:dyDescent="0.3">
      <c r="A864" s="37">
        <v>42894</v>
      </c>
      <c r="B864" s="28">
        <v>38.747500000000002</v>
      </c>
      <c r="C864" s="28">
        <v>154.71</v>
      </c>
      <c r="D864" s="28">
        <f t="shared" si="39"/>
        <v>688.49425811334334</v>
      </c>
      <c r="E864" s="28">
        <f t="shared" si="40"/>
        <v>9.3461838949745015</v>
      </c>
      <c r="F864" s="28">
        <f t="shared" si="41"/>
        <v>-9.3461838949745015</v>
      </c>
    </row>
    <row r="865" spans="1:6" x14ac:dyDescent="0.3">
      <c r="A865" s="37">
        <v>42893</v>
      </c>
      <c r="B865" s="28">
        <v>38.842500000000001</v>
      </c>
      <c r="C865" s="28">
        <v>153.12</v>
      </c>
      <c r="D865" s="28">
        <f t="shared" si="39"/>
        <v>679.14807421836883</v>
      </c>
      <c r="E865" s="28">
        <f t="shared" si="40"/>
        <v>0.67824611964260839</v>
      </c>
      <c r="F865" s="28">
        <f t="shared" si="41"/>
        <v>-0.67824611964260839</v>
      </c>
    </row>
    <row r="866" spans="1:6" x14ac:dyDescent="0.3">
      <c r="A866" s="37">
        <v>42892</v>
      </c>
      <c r="B866" s="28">
        <v>38.612499999999997</v>
      </c>
      <c r="C866" s="28">
        <v>152.81</v>
      </c>
      <c r="D866" s="28">
        <f t="shared" si="39"/>
        <v>678.46982809872623</v>
      </c>
      <c r="E866" s="28">
        <f t="shared" si="40"/>
        <v>-5.1929226707570706</v>
      </c>
      <c r="F866" s="28">
        <f t="shared" si="41"/>
        <v>5.1929226707570706</v>
      </c>
    </row>
    <row r="867" spans="1:6" x14ac:dyDescent="0.3">
      <c r="A867" s="37">
        <v>42891</v>
      </c>
      <c r="B867" s="28">
        <v>38.482500000000002</v>
      </c>
      <c r="C867" s="28">
        <v>153.63</v>
      </c>
      <c r="D867" s="28">
        <f t="shared" si="39"/>
        <v>683.6627507694833</v>
      </c>
      <c r="E867" s="28">
        <f t="shared" si="40"/>
        <v>1.8612305982134103</v>
      </c>
      <c r="F867" s="28">
        <f t="shared" si="41"/>
        <v>-1.8612305982134103</v>
      </c>
    </row>
    <row r="868" spans="1:6" x14ac:dyDescent="0.3">
      <c r="A868" s="37">
        <v>42888</v>
      </c>
      <c r="B868" s="28">
        <v>38.862499999999997</v>
      </c>
      <c r="C868" s="28">
        <v>153.61000000000001</v>
      </c>
      <c r="D868" s="28">
        <f t="shared" si="39"/>
        <v>681.80152017126989</v>
      </c>
      <c r="E868" s="28">
        <f t="shared" si="40"/>
        <v>9.0421531994950328</v>
      </c>
      <c r="F868" s="28">
        <f t="shared" si="41"/>
        <v>-9.0421531994950328</v>
      </c>
    </row>
    <row r="869" spans="1:6" x14ac:dyDescent="0.3">
      <c r="A869" s="37">
        <v>42887</v>
      </c>
      <c r="B869" s="28">
        <v>38.295000000000002</v>
      </c>
      <c r="C869" s="28">
        <v>151.53</v>
      </c>
      <c r="D869" s="28">
        <f t="shared" si="39"/>
        <v>672.75936697177485</v>
      </c>
      <c r="E869" s="28">
        <f t="shared" si="40"/>
        <v>-9.1107677343643445E-2</v>
      </c>
      <c r="F869" s="28">
        <f t="shared" si="41"/>
        <v>9.1107677343643445E-2</v>
      </c>
    </row>
    <row r="870" spans="1:6" x14ac:dyDescent="0.3">
      <c r="A870" s="37">
        <v>42886</v>
      </c>
      <c r="B870" s="28">
        <v>38.19</v>
      </c>
      <c r="C870" s="28">
        <v>151.46</v>
      </c>
      <c r="D870" s="28">
        <f t="shared" si="39"/>
        <v>672.8504746491185</v>
      </c>
      <c r="E870" s="28">
        <f t="shared" si="40"/>
        <v>-4.1076304731570872</v>
      </c>
      <c r="F870" s="28">
        <f t="shared" si="41"/>
        <v>4.1076304731570872</v>
      </c>
    </row>
    <row r="871" spans="1:6" x14ac:dyDescent="0.3">
      <c r="A871" s="37">
        <v>42885</v>
      </c>
      <c r="B871" s="28">
        <v>38.417499999999997</v>
      </c>
      <c r="C871" s="28">
        <v>152.38</v>
      </c>
      <c r="D871" s="28">
        <f t="shared" si="39"/>
        <v>676.95810512227558</v>
      </c>
      <c r="E871" s="28">
        <f t="shared" si="40"/>
        <v>1.3317229764503509</v>
      </c>
      <c r="F871" s="28">
        <f t="shared" si="41"/>
        <v>-1.3317229764503509</v>
      </c>
    </row>
    <row r="872" spans="1:6" x14ac:dyDescent="0.3">
      <c r="A872" s="37">
        <v>42884</v>
      </c>
      <c r="B872" s="28">
        <v>38.402500000000003</v>
      </c>
      <c r="C872" s="28">
        <v>152.13</v>
      </c>
      <c r="D872" s="28">
        <f t="shared" si="39"/>
        <v>675.62638214582523</v>
      </c>
      <c r="E872" s="28">
        <f t="shared" si="40"/>
        <v>0</v>
      </c>
      <c r="F872" s="28">
        <f t="shared" si="41"/>
        <v>0</v>
      </c>
    </row>
    <row r="873" spans="1:6" x14ac:dyDescent="0.3">
      <c r="A873" s="37">
        <v>42881</v>
      </c>
      <c r="B873" s="28">
        <v>38.402500000000003</v>
      </c>
      <c r="C873" s="28">
        <v>152.13</v>
      </c>
      <c r="D873" s="28">
        <f t="shared" si="39"/>
        <v>675.62638214582523</v>
      </c>
      <c r="E873" s="28">
        <f t="shared" si="40"/>
        <v>1.2517229764504236</v>
      </c>
      <c r="F873" s="28">
        <f t="shared" si="41"/>
        <v>-1.2517229764504236</v>
      </c>
    </row>
    <row r="874" spans="1:6" x14ac:dyDescent="0.3">
      <c r="A874" s="37">
        <v>42880</v>
      </c>
      <c r="B874" s="28">
        <v>38.467500000000001</v>
      </c>
      <c r="C874" s="28">
        <v>151.96</v>
      </c>
      <c r="D874" s="28">
        <f t="shared" si="39"/>
        <v>674.37465916937481</v>
      </c>
      <c r="E874" s="28">
        <f t="shared" si="40"/>
        <v>10.147999235766747</v>
      </c>
      <c r="F874" s="28">
        <f t="shared" si="41"/>
        <v>-10.147999235766747</v>
      </c>
    </row>
    <row r="875" spans="1:6" x14ac:dyDescent="0.3">
      <c r="A875" s="37">
        <v>42879</v>
      </c>
      <c r="B875" s="28">
        <v>38.335000000000001</v>
      </c>
      <c r="C875" s="28">
        <v>150.04</v>
      </c>
      <c r="D875" s="28">
        <f t="shared" si="39"/>
        <v>664.22665993360806</v>
      </c>
      <c r="E875" s="28">
        <f t="shared" si="40"/>
        <v>11.567414493188153</v>
      </c>
      <c r="F875" s="28">
        <f t="shared" si="41"/>
        <v>-11.567414493188153</v>
      </c>
    </row>
    <row r="876" spans="1:6" x14ac:dyDescent="0.3">
      <c r="A876" s="37">
        <v>42878</v>
      </c>
      <c r="B876" s="28">
        <v>38.450000000000003</v>
      </c>
      <c r="C876" s="28">
        <v>148.07</v>
      </c>
      <c r="D876" s="28">
        <f t="shared" si="39"/>
        <v>652.65924544041991</v>
      </c>
      <c r="E876" s="28">
        <f t="shared" si="40"/>
        <v>-0.73387687070305674</v>
      </c>
      <c r="F876" s="28">
        <f t="shared" si="41"/>
        <v>0.73387687070305674</v>
      </c>
    </row>
    <row r="877" spans="1:6" x14ac:dyDescent="0.3">
      <c r="A877" s="37">
        <v>42877</v>
      </c>
      <c r="B877" s="28">
        <v>38.497500000000002</v>
      </c>
      <c r="C877" s="28">
        <v>148.24</v>
      </c>
      <c r="D877" s="28">
        <f t="shared" si="39"/>
        <v>653.39312231112297</v>
      </c>
      <c r="E877" s="28">
        <f t="shared" si="40"/>
        <v>-6.1661516015419693E-2</v>
      </c>
      <c r="F877" s="28">
        <f t="shared" si="41"/>
        <v>6.1661516015419693E-2</v>
      </c>
    </row>
    <row r="878" spans="1:6" x14ac:dyDescent="0.3">
      <c r="A878" s="37">
        <v>42874</v>
      </c>
      <c r="B878" s="28">
        <v>38.265000000000001</v>
      </c>
      <c r="C878" s="28">
        <v>148.06</v>
      </c>
      <c r="D878" s="28">
        <f t="shared" si="39"/>
        <v>653.45478382713839</v>
      </c>
      <c r="E878" s="28">
        <f t="shared" si="40"/>
        <v>1.642830653794249</v>
      </c>
      <c r="F878" s="28">
        <f t="shared" si="41"/>
        <v>-1.642830653794249</v>
      </c>
    </row>
    <row r="879" spans="1:6" x14ac:dyDescent="0.3">
      <c r="A879" s="37">
        <v>42873</v>
      </c>
      <c r="B879" s="28">
        <v>38.134999999999998</v>
      </c>
      <c r="C879" s="28">
        <v>147.66</v>
      </c>
      <c r="D879" s="28">
        <f t="shared" si="39"/>
        <v>651.81195317334414</v>
      </c>
      <c r="E879" s="28">
        <f t="shared" si="40"/>
        <v>13.109383658756769</v>
      </c>
      <c r="F879" s="28">
        <f t="shared" si="41"/>
        <v>-13.109383658756769</v>
      </c>
    </row>
    <row r="880" spans="1:6" x14ac:dyDescent="0.3">
      <c r="A880" s="37">
        <v>42872</v>
      </c>
      <c r="B880" s="28">
        <v>37.5625</v>
      </c>
      <c r="C880" s="28">
        <v>144.85</v>
      </c>
      <c r="D880" s="28">
        <f t="shared" si="39"/>
        <v>638.70256951458737</v>
      </c>
      <c r="E880" s="28">
        <f t="shared" si="40"/>
        <v>-21.616152296310133</v>
      </c>
      <c r="F880" s="28">
        <f t="shared" si="41"/>
        <v>21.616152296310133</v>
      </c>
    </row>
    <row r="881" spans="1:6" x14ac:dyDescent="0.3">
      <c r="A881" s="37">
        <v>42871</v>
      </c>
      <c r="B881" s="28">
        <v>38.8675</v>
      </c>
      <c r="C881" s="28">
        <v>149.78</v>
      </c>
      <c r="D881" s="28">
        <f t="shared" si="39"/>
        <v>660.3187218108975</v>
      </c>
      <c r="E881" s="28">
        <f t="shared" si="40"/>
        <v>-2.032584464675665</v>
      </c>
      <c r="F881" s="28">
        <f t="shared" si="41"/>
        <v>2.032584464675665</v>
      </c>
    </row>
    <row r="882" spans="1:6" x14ac:dyDescent="0.3">
      <c r="A882" s="37">
        <v>42870</v>
      </c>
      <c r="B882" s="28">
        <v>38.924999999999997</v>
      </c>
      <c r="C882" s="28">
        <v>150.19</v>
      </c>
      <c r="D882" s="28">
        <f t="shared" si="39"/>
        <v>662.35130627557317</v>
      </c>
      <c r="E882" s="28">
        <f t="shared" si="40"/>
        <v>-0.32412305982143153</v>
      </c>
      <c r="F882" s="28">
        <f t="shared" si="41"/>
        <v>0.32412305982143153</v>
      </c>
    </row>
    <row r="883" spans="1:6" x14ac:dyDescent="0.3">
      <c r="A883" s="37">
        <v>42867</v>
      </c>
      <c r="B883" s="28">
        <v>39.024999999999999</v>
      </c>
      <c r="C883" s="28">
        <v>150.33000000000001</v>
      </c>
      <c r="D883" s="28">
        <f t="shared" si="39"/>
        <v>662.6754293353946</v>
      </c>
      <c r="E883" s="28">
        <f t="shared" si="40"/>
        <v>-0.84926143264453913</v>
      </c>
      <c r="F883" s="28">
        <f t="shared" si="41"/>
        <v>0.84926143264453913</v>
      </c>
    </row>
    <row r="884" spans="1:6" x14ac:dyDescent="0.3">
      <c r="A884" s="37">
        <v>42866</v>
      </c>
      <c r="B884" s="28">
        <v>38.487499999999997</v>
      </c>
      <c r="C884" s="28">
        <v>150.04</v>
      </c>
      <c r="D884" s="28">
        <f t="shared" si="39"/>
        <v>663.52469076803914</v>
      </c>
      <c r="E884" s="28">
        <f t="shared" si="40"/>
        <v>-2.1947998193630838</v>
      </c>
      <c r="F884" s="28">
        <f t="shared" si="41"/>
        <v>2.1947998193630838</v>
      </c>
    </row>
    <row r="885" spans="1:6" x14ac:dyDescent="0.3">
      <c r="A885" s="37">
        <v>42865</v>
      </c>
      <c r="B885" s="28">
        <v>38.314999999999998</v>
      </c>
      <c r="C885" s="28">
        <v>150.29</v>
      </c>
      <c r="D885" s="28">
        <f t="shared" si="39"/>
        <v>665.71949058740222</v>
      </c>
      <c r="E885" s="28">
        <f t="shared" si="40"/>
        <v>-0.22452307371634106</v>
      </c>
      <c r="F885" s="28">
        <f t="shared" si="41"/>
        <v>0.22452307371634106</v>
      </c>
    </row>
    <row r="886" spans="1:6" x14ac:dyDescent="0.3">
      <c r="A886" s="37">
        <v>42864</v>
      </c>
      <c r="B886" s="28">
        <v>38.497500000000002</v>
      </c>
      <c r="C886" s="28">
        <v>150.47999999999999</v>
      </c>
      <c r="D886" s="28">
        <f t="shared" si="39"/>
        <v>665.94401366111856</v>
      </c>
      <c r="E886" s="28">
        <f t="shared" si="40"/>
        <v>-4.3775381088155427</v>
      </c>
      <c r="F886" s="28">
        <f t="shared" si="41"/>
        <v>4.3775381088155427</v>
      </c>
    </row>
    <row r="887" spans="1:6" x14ac:dyDescent="0.3">
      <c r="A887" s="37">
        <v>42863</v>
      </c>
      <c r="B887" s="28">
        <v>38.252499999999998</v>
      </c>
      <c r="C887" s="28">
        <v>151.06</v>
      </c>
      <c r="D887" s="28">
        <f t="shared" si="39"/>
        <v>670.3215517699341</v>
      </c>
      <c r="E887" s="28">
        <f t="shared" si="40"/>
        <v>-6.6092225390320891E-2</v>
      </c>
      <c r="F887" s="28">
        <f t="shared" si="41"/>
        <v>6.6092225390320891E-2</v>
      </c>
    </row>
    <row r="888" spans="1:6" x14ac:dyDescent="0.3">
      <c r="A888" s="37">
        <v>42860</v>
      </c>
      <c r="B888" s="28">
        <v>37.24</v>
      </c>
      <c r="C888" s="28">
        <v>150.24</v>
      </c>
      <c r="D888" s="28">
        <f t="shared" si="39"/>
        <v>670.38764399532442</v>
      </c>
      <c r="E888" s="28">
        <f t="shared" si="40"/>
        <v>-6.2142456333124301</v>
      </c>
      <c r="F888" s="28">
        <f t="shared" si="41"/>
        <v>6.2142456333124301</v>
      </c>
    </row>
    <row r="889" spans="1:6" x14ac:dyDescent="0.3">
      <c r="A889" s="37">
        <v>42859</v>
      </c>
      <c r="B889" s="28">
        <v>36.6325</v>
      </c>
      <c r="C889" s="28">
        <v>150.85</v>
      </c>
      <c r="D889" s="28">
        <f t="shared" si="39"/>
        <v>676.60188962863685</v>
      </c>
      <c r="E889" s="28">
        <f t="shared" si="40"/>
        <v>-4.7130150350990334</v>
      </c>
      <c r="F889" s="28">
        <f t="shared" si="41"/>
        <v>4.7130150350990334</v>
      </c>
    </row>
    <row r="890" spans="1:6" x14ac:dyDescent="0.3">
      <c r="A890" s="37">
        <v>42858</v>
      </c>
      <c r="B890" s="28">
        <v>36.765000000000001</v>
      </c>
      <c r="C890" s="28">
        <v>151.80000000000001</v>
      </c>
      <c r="D890" s="28">
        <f t="shared" si="39"/>
        <v>681.31490466373589</v>
      </c>
      <c r="E890" s="28">
        <f t="shared" si="40"/>
        <v>-4.9731688598754999</v>
      </c>
      <c r="F890" s="28">
        <f t="shared" si="41"/>
        <v>4.9731688598754999</v>
      </c>
    </row>
    <row r="891" spans="1:6" x14ac:dyDescent="0.3">
      <c r="A891" s="37">
        <v>42857</v>
      </c>
      <c r="B891" s="28">
        <v>36.877499999999998</v>
      </c>
      <c r="C891" s="28">
        <v>152.78</v>
      </c>
      <c r="D891" s="28">
        <f t="shared" si="39"/>
        <v>686.28807352361139</v>
      </c>
      <c r="E891" s="28">
        <f t="shared" si="40"/>
        <v>0.72276919335922685</v>
      </c>
      <c r="F891" s="28">
        <f t="shared" si="41"/>
        <v>-0.72276919335922685</v>
      </c>
    </row>
    <row r="892" spans="1:6" x14ac:dyDescent="0.3">
      <c r="A892" s="37">
        <v>42856</v>
      </c>
      <c r="B892" s="28">
        <v>36.645000000000003</v>
      </c>
      <c r="C892" s="28">
        <v>152.46</v>
      </c>
      <c r="D892" s="28">
        <f t="shared" si="39"/>
        <v>685.56530433025216</v>
      </c>
      <c r="E892" s="28">
        <f t="shared" si="40"/>
        <v>9.0110455221513348</v>
      </c>
      <c r="F892" s="28">
        <f t="shared" si="41"/>
        <v>-9.0110455221513348</v>
      </c>
    </row>
    <row r="893" spans="1:6" x14ac:dyDescent="0.3">
      <c r="A893" s="37">
        <v>42853</v>
      </c>
      <c r="B893" s="28">
        <v>35.912500000000001</v>
      </c>
      <c r="C893" s="28">
        <v>150.25</v>
      </c>
      <c r="D893" s="28">
        <f t="shared" si="39"/>
        <v>676.55425880810083</v>
      </c>
      <c r="E893" s="28">
        <f t="shared" si="40"/>
        <v>14.448952740954951</v>
      </c>
      <c r="F893" s="28">
        <f t="shared" si="41"/>
        <v>-14.448952740954951</v>
      </c>
    </row>
    <row r="894" spans="1:6" x14ac:dyDescent="0.3">
      <c r="A894" s="37">
        <v>42852</v>
      </c>
      <c r="B894" s="28">
        <v>35.947499999999998</v>
      </c>
      <c r="C894" s="28">
        <v>147.69999999999999</v>
      </c>
      <c r="D894" s="28">
        <f t="shared" si="39"/>
        <v>662.10530606714588</v>
      </c>
      <c r="E894" s="28">
        <f t="shared" si="40"/>
        <v>6.2609226012813224</v>
      </c>
      <c r="F894" s="28">
        <f t="shared" si="41"/>
        <v>-6.2609226012813224</v>
      </c>
    </row>
    <row r="895" spans="1:6" x14ac:dyDescent="0.3">
      <c r="A895" s="37">
        <v>42851</v>
      </c>
      <c r="B895" s="28">
        <v>35.92</v>
      </c>
      <c r="C895" s="28">
        <v>146.56</v>
      </c>
      <c r="D895" s="28">
        <f t="shared" si="39"/>
        <v>655.84438346586455</v>
      </c>
      <c r="E895" s="28">
        <f t="shared" si="40"/>
        <v>1.3703691099883599</v>
      </c>
      <c r="F895" s="28">
        <f t="shared" si="41"/>
        <v>-1.3703691099883599</v>
      </c>
    </row>
    <row r="896" spans="1:6" x14ac:dyDescent="0.3">
      <c r="A896" s="37">
        <v>42850</v>
      </c>
      <c r="B896" s="28">
        <v>36.1325</v>
      </c>
      <c r="C896" s="28">
        <v>146.49</v>
      </c>
      <c r="D896" s="28">
        <f t="shared" si="39"/>
        <v>654.47401435587619</v>
      </c>
      <c r="E896" s="28">
        <f t="shared" si="40"/>
        <v>4.6909535051881903</v>
      </c>
      <c r="F896" s="28">
        <f t="shared" si="41"/>
        <v>-4.6909535051881903</v>
      </c>
    </row>
    <row r="897" spans="1:6" x14ac:dyDescent="0.3">
      <c r="A897" s="37">
        <v>42849</v>
      </c>
      <c r="B897" s="28">
        <v>35.909999999999997</v>
      </c>
      <c r="C897" s="28">
        <v>145.47</v>
      </c>
      <c r="D897" s="28">
        <f t="shared" si="39"/>
        <v>649.783060850688</v>
      </c>
      <c r="E897" s="28">
        <f t="shared" si="40"/>
        <v>8.4529532272852066</v>
      </c>
      <c r="F897" s="28">
        <f t="shared" si="41"/>
        <v>-8.4529532272852066</v>
      </c>
    </row>
    <row r="898" spans="1:6" x14ac:dyDescent="0.3">
      <c r="A898" s="37">
        <v>42846</v>
      </c>
      <c r="B898" s="28">
        <v>35.567500000000003</v>
      </c>
      <c r="C898" s="28">
        <v>143.68</v>
      </c>
      <c r="D898" s="28">
        <f t="shared" ref="D898:D961" si="42">B898*$I$1+C898*$I$2</f>
        <v>641.3301076234028</v>
      </c>
      <c r="E898" s="28">
        <f t="shared" ref="E898:E961" si="43">D898-D899</f>
        <v>-0.47673842840379166</v>
      </c>
      <c r="F898" s="28">
        <f t="shared" ref="F898:F961" si="44">-E898</f>
        <v>0.47673842840379166</v>
      </c>
    </row>
    <row r="899" spans="1:6" x14ac:dyDescent="0.3">
      <c r="A899" s="37">
        <v>42845</v>
      </c>
      <c r="B899" s="28">
        <v>35.61</v>
      </c>
      <c r="C899" s="28">
        <v>143.80000000000001</v>
      </c>
      <c r="D899" s="28">
        <f t="shared" si="42"/>
        <v>641.80684605180659</v>
      </c>
      <c r="E899" s="28">
        <f t="shared" si="43"/>
        <v>6.5473533801318808</v>
      </c>
      <c r="F899" s="28">
        <f t="shared" si="44"/>
        <v>-6.5473533801318808</v>
      </c>
    </row>
    <row r="900" spans="1:6" x14ac:dyDescent="0.3">
      <c r="A900" s="37">
        <v>42844</v>
      </c>
      <c r="B900" s="28">
        <v>35.17</v>
      </c>
      <c r="C900" s="28">
        <v>142.27000000000001</v>
      </c>
      <c r="D900" s="28">
        <f t="shared" si="42"/>
        <v>635.25949267167471</v>
      </c>
      <c r="E900" s="28">
        <f t="shared" si="43"/>
        <v>7.9384301535686745</v>
      </c>
      <c r="F900" s="28">
        <f t="shared" si="44"/>
        <v>-7.9384301535686745</v>
      </c>
    </row>
    <row r="901" spans="1:6" x14ac:dyDescent="0.3">
      <c r="A901" s="37">
        <v>42843</v>
      </c>
      <c r="B901" s="28">
        <v>35.299999999999997</v>
      </c>
      <c r="C901" s="28">
        <v>140.96</v>
      </c>
      <c r="D901" s="28">
        <f t="shared" si="42"/>
        <v>627.32106251810603</v>
      </c>
      <c r="E901" s="28">
        <f t="shared" si="43"/>
        <v>-1.8524306398987846</v>
      </c>
      <c r="F901" s="28">
        <f t="shared" si="44"/>
        <v>1.8524306398987846</v>
      </c>
    </row>
    <row r="902" spans="1:6" x14ac:dyDescent="0.3">
      <c r="A902" s="37">
        <v>42842</v>
      </c>
      <c r="B902" s="28">
        <v>35.457500000000003</v>
      </c>
      <c r="C902" s="28">
        <v>141.41999999999999</v>
      </c>
      <c r="D902" s="28">
        <f t="shared" si="42"/>
        <v>629.17349315800482</v>
      </c>
      <c r="E902" s="28">
        <f t="shared" si="43"/>
        <v>10.476645369304492</v>
      </c>
      <c r="F902" s="28">
        <f t="shared" si="44"/>
        <v>-10.476645369304492</v>
      </c>
    </row>
    <row r="903" spans="1:6" x14ac:dyDescent="0.3">
      <c r="A903" s="37">
        <v>42839</v>
      </c>
      <c r="B903" s="28">
        <v>35.262500000000003</v>
      </c>
      <c r="C903" s="28">
        <v>139.38999999999999</v>
      </c>
      <c r="D903" s="28">
        <f t="shared" si="42"/>
        <v>618.69684778870032</v>
      </c>
      <c r="E903" s="28">
        <f t="shared" si="43"/>
        <v>0</v>
      </c>
      <c r="F903" s="28">
        <f t="shared" si="44"/>
        <v>0</v>
      </c>
    </row>
    <row r="904" spans="1:6" x14ac:dyDescent="0.3">
      <c r="A904" s="37">
        <v>42838</v>
      </c>
      <c r="B904" s="28">
        <v>35.262500000000003</v>
      </c>
      <c r="C904" s="28">
        <v>139.38999999999999</v>
      </c>
      <c r="D904" s="28">
        <f t="shared" si="42"/>
        <v>618.69684778870032</v>
      </c>
      <c r="E904" s="28">
        <f t="shared" si="43"/>
        <v>-0.20150769123893042</v>
      </c>
      <c r="F904" s="28">
        <f t="shared" si="44"/>
        <v>0.20150769123893042</v>
      </c>
    </row>
    <row r="905" spans="1:6" x14ac:dyDescent="0.3">
      <c r="A905" s="37">
        <v>42837</v>
      </c>
      <c r="B905" s="28">
        <v>35.450000000000003</v>
      </c>
      <c r="C905" s="28">
        <v>139.58000000000001</v>
      </c>
      <c r="D905" s="28">
        <f t="shared" si="42"/>
        <v>618.89835547993926</v>
      </c>
      <c r="E905" s="28">
        <f t="shared" si="43"/>
        <v>-2.1006767595415567</v>
      </c>
      <c r="F905" s="28">
        <f t="shared" si="44"/>
        <v>2.1006767595415567</v>
      </c>
    </row>
    <row r="906" spans="1:6" x14ac:dyDescent="0.3">
      <c r="A906" s="37">
        <v>42836</v>
      </c>
      <c r="B906" s="28">
        <v>35.407499999999999</v>
      </c>
      <c r="C906" s="28">
        <v>139.91999999999999</v>
      </c>
      <c r="D906" s="28">
        <f t="shared" si="42"/>
        <v>620.99903223948081</v>
      </c>
      <c r="E906" s="28">
        <f t="shared" si="43"/>
        <v>-4.5032612242174537</v>
      </c>
      <c r="F906" s="28">
        <f t="shared" si="44"/>
        <v>4.5032612242174537</v>
      </c>
    </row>
    <row r="907" spans="1:6" x14ac:dyDescent="0.3">
      <c r="A907" s="37">
        <v>42835</v>
      </c>
      <c r="B907" s="28">
        <v>35.792499999999997</v>
      </c>
      <c r="C907" s="28">
        <v>141.04</v>
      </c>
      <c r="D907" s="28">
        <f t="shared" si="42"/>
        <v>625.50229346369827</v>
      </c>
      <c r="E907" s="28">
        <f t="shared" si="43"/>
        <v>1.6524306398989665</v>
      </c>
      <c r="F907" s="28">
        <f t="shared" si="44"/>
        <v>-1.6524306398989665</v>
      </c>
    </row>
    <row r="908" spans="1:6" x14ac:dyDescent="0.3">
      <c r="A908" s="37">
        <v>42832</v>
      </c>
      <c r="B908" s="28">
        <v>35.835000000000001</v>
      </c>
      <c r="C908" s="28">
        <v>140.78</v>
      </c>
      <c r="D908" s="28">
        <f t="shared" si="42"/>
        <v>623.8498628237993</v>
      </c>
      <c r="E908" s="28">
        <f t="shared" si="43"/>
        <v>-1.8169537136153622</v>
      </c>
      <c r="F908" s="28">
        <f t="shared" si="44"/>
        <v>1.8169537136153622</v>
      </c>
    </row>
    <row r="909" spans="1:6" x14ac:dyDescent="0.3">
      <c r="A909" s="37">
        <v>42831</v>
      </c>
      <c r="B909" s="28">
        <v>35.914999999999999</v>
      </c>
      <c r="C909" s="28">
        <v>141.16999999999999</v>
      </c>
      <c r="D909" s="28">
        <f t="shared" si="42"/>
        <v>625.66681653741466</v>
      </c>
      <c r="E909" s="28">
        <f t="shared" si="43"/>
        <v>-3.3958151323649872</v>
      </c>
      <c r="F909" s="28">
        <f t="shared" si="44"/>
        <v>3.3958151323649872</v>
      </c>
    </row>
    <row r="910" spans="1:6" x14ac:dyDescent="0.3">
      <c r="A910" s="37">
        <v>42830</v>
      </c>
      <c r="B910" s="28">
        <v>36.005000000000003</v>
      </c>
      <c r="C910" s="28">
        <v>141.85</v>
      </c>
      <c r="D910" s="28">
        <f t="shared" si="42"/>
        <v>629.06263166977965</v>
      </c>
      <c r="E910" s="28">
        <f t="shared" si="43"/>
        <v>1.5354460223766182</v>
      </c>
      <c r="F910" s="28">
        <f t="shared" si="44"/>
        <v>-1.5354460223766182</v>
      </c>
    </row>
    <row r="911" spans="1:6" x14ac:dyDescent="0.3">
      <c r="A911" s="37">
        <v>42829</v>
      </c>
      <c r="B911" s="28">
        <v>36.192500000000003</v>
      </c>
      <c r="C911" s="28">
        <v>141.72999999999999</v>
      </c>
      <c r="D911" s="28">
        <f t="shared" si="42"/>
        <v>627.52718564740303</v>
      </c>
      <c r="E911" s="28">
        <f t="shared" si="43"/>
        <v>-4.3130150350989425</v>
      </c>
      <c r="F911" s="28">
        <f t="shared" si="44"/>
        <v>4.3130150350989425</v>
      </c>
    </row>
    <row r="912" spans="1:6" x14ac:dyDescent="0.3">
      <c r="A912" s="37">
        <v>42828</v>
      </c>
      <c r="B912" s="28">
        <v>35.924999999999997</v>
      </c>
      <c r="C912" s="28">
        <v>142.28</v>
      </c>
      <c r="D912" s="28">
        <f t="shared" si="42"/>
        <v>631.84020068250197</v>
      </c>
      <c r="E912" s="28">
        <f t="shared" si="43"/>
        <v>1.242676829017455</v>
      </c>
      <c r="F912" s="28">
        <f t="shared" si="44"/>
        <v>-1.242676829017455</v>
      </c>
    </row>
    <row r="913" spans="1:6" x14ac:dyDescent="0.3">
      <c r="A913" s="37">
        <v>42825</v>
      </c>
      <c r="B913" s="28">
        <v>35.914999999999999</v>
      </c>
      <c r="C913" s="28">
        <v>142.05000000000001</v>
      </c>
      <c r="D913" s="28">
        <f t="shared" si="42"/>
        <v>630.59752385348452</v>
      </c>
      <c r="E913" s="28">
        <f t="shared" si="43"/>
        <v>-1.7063998749435996</v>
      </c>
      <c r="F913" s="28">
        <f t="shared" si="44"/>
        <v>1.7063998749435996</v>
      </c>
    </row>
    <row r="914" spans="1:6" x14ac:dyDescent="0.3">
      <c r="A914" s="37">
        <v>42824</v>
      </c>
      <c r="B914" s="28">
        <v>35.982500000000002</v>
      </c>
      <c r="C914" s="28">
        <v>142.41</v>
      </c>
      <c r="D914" s="28">
        <f t="shared" si="42"/>
        <v>632.30392372842812</v>
      </c>
      <c r="E914" s="28">
        <f t="shared" si="43"/>
        <v>-1.12609222539038</v>
      </c>
      <c r="F914" s="28">
        <f t="shared" si="44"/>
        <v>1.12609222539038</v>
      </c>
    </row>
    <row r="915" spans="1:6" x14ac:dyDescent="0.3">
      <c r="A915" s="37">
        <v>42823</v>
      </c>
      <c r="B915" s="28">
        <v>36.03</v>
      </c>
      <c r="C915" s="28">
        <v>142.65</v>
      </c>
      <c r="D915" s="28">
        <f t="shared" si="42"/>
        <v>633.4300159538185</v>
      </c>
      <c r="E915" s="28">
        <f t="shared" si="43"/>
        <v>4.6184919613825741</v>
      </c>
      <c r="F915" s="28">
        <f t="shared" si="44"/>
        <v>-4.6184919613825741</v>
      </c>
    </row>
    <row r="916" spans="1:6" x14ac:dyDescent="0.3">
      <c r="A916" s="37">
        <v>42822</v>
      </c>
      <c r="B916" s="28">
        <v>35.950000000000003</v>
      </c>
      <c r="C916" s="28">
        <v>141.76</v>
      </c>
      <c r="D916" s="28">
        <f t="shared" si="42"/>
        <v>628.81152399243592</v>
      </c>
      <c r="E916" s="28">
        <f t="shared" si="43"/>
        <v>4.7081843118289726</v>
      </c>
      <c r="F916" s="28">
        <f t="shared" si="44"/>
        <v>-4.7081843118289726</v>
      </c>
    </row>
    <row r="917" spans="1:6" x14ac:dyDescent="0.3">
      <c r="A917" s="37">
        <v>42821</v>
      </c>
      <c r="B917" s="28">
        <v>35.22</v>
      </c>
      <c r="C917" s="28">
        <v>140.32</v>
      </c>
      <c r="D917" s="28">
        <f t="shared" si="42"/>
        <v>624.10333968060695</v>
      </c>
      <c r="E917" s="28">
        <f t="shared" si="43"/>
        <v>-0.38824611964275846</v>
      </c>
      <c r="F917" s="28">
        <f t="shared" si="44"/>
        <v>0.38824611964275846</v>
      </c>
    </row>
    <row r="918" spans="1:6" x14ac:dyDescent="0.3">
      <c r="A918" s="37">
        <v>42818</v>
      </c>
      <c r="B918" s="28">
        <v>35.159999999999997</v>
      </c>
      <c r="C918" s="28">
        <v>140.34</v>
      </c>
      <c r="D918" s="28">
        <f t="shared" si="42"/>
        <v>624.49158580024971</v>
      </c>
      <c r="E918" s="28">
        <f t="shared" si="43"/>
        <v>4.8607073160698064</v>
      </c>
      <c r="F918" s="28">
        <f t="shared" si="44"/>
        <v>-4.8607073160698064</v>
      </c>
    </row>
    <row r="919" spans="1:6" x14ac:dyDescent="0.3">
      <c r="A919" s="37">
        <v>42817</v>
      </c>
      <c r="B919" s="28">
        <v>35.229999999999997</v>
      </c>
      <c r="C919" s="28">
        <v>139.53</v>
      </c>
      <c r="D919" s="28">
        <f t="shared" si="42"/>
        <v>619.6308784841799</v>
      </c>
      <c r="E919" s="28">
        <f t="shared" si="43"/>
        <v>0.2391999722096898</v>
      </c>
      <c r="F919" s="28">
        <f t="shared" si="44"/>
        <v>-0.2391999722096898</v>
      </c>
    </row>
    <row r="920" spans="1:6" x14ac:dyDescent="0.3">
      <c r="A920" s="37">
        <v>42816</v>
      </c>
      <c r="B920" s="28">
        <v>35.354999999999997</v>
      </c>
      <c r="C920" s="28">
        <v>139.59</v>
      </c>
      <c r="D920" s="28">
        <f t="shared" si="42"/>
        <v>619.39167851197021</v>
      </c>
      <c r="E920" s="28">
        <f t="shared" si="43"/>
        <v>4.2331073994406552</v>
      </c>
      <c r="F920" s="28">
        <f t="shared" si="44"/>
        <v>-4.2331073994406552</v>
      </c>
    </row>
    <row r="921" spans="1:6" x14ac:dyDescent="0.3">
      <c r="A921" s="37">
        <v>42815</v>
      </c>
      <c r="B921" s="28">
        <v>34.96</v>
      </c>
      <c r="C921" s="28">
        <v>138.51</v>
      </c>
      <c r="D921" s="28">
        <f t="shared" si="42"/>
        <v>615.15857111252956</v>
      </c>
      <c r="E921" s="28">
        <f t="shared" si="43"/>
        <v>-6.1481534079222229</v>
      </c>
      <c r="F921" s="28">
        <f t="shared" si="44"/>
        <v>6.1481534079222229</v>
      </c>
    </row>
    <row r="922" spans="1:6" x14ac:dyDescent="0.3">
      <c r="A922" s="37">
        <v>42814</v>
      </c>
      <c r="B922" s="28">
        <v>35.365000000000002</v>
      </c>
      <c r="C922" s="28">
        <v>139.94</v>
      </c>
      <c r="D922" s="28">
        <f t="shared" si="42"/>
        <v>621.30672452045178</v>
      </c>
      <c r="E922" s="28">
        <f t="shared" si="43"/>
        <v>-1.1313229625552594</v>
      </c>
      <c r="F922" s="28">
        <f t="shared" si="44"/>
        <v>1.1313229625552594</v>
      </c>
    </row>
    <row r="923" spans="1:6" x14ac:dyDescent="0.3">
      <c r="A923" s="37">
        <v>42811</v>
      </c>
      <c r="B923" s="28">
        <v>34.997500000000002</v>
      </c>
      <c r="C923" s="28">
        <v>139.84</v>
      </c>
      <c r="D923" s="28">
        <f t="shared" si="42"/>
        <v>622.43804748300704</v>
      </c>
      <c r="E923" s="28">
        <f t="shared" si="43"/>
        <v>-3.4923087611787196E-2</v>
      </c>
      <c r="F923" s="28">
        <f t="shared" si="44"/>
        <v>3.4923087611787196E-2</v>
      </c>
    </row>
    <row r="924" spans="1:6" x14ac:dyDescent="0.3">
      <c r="A924" s="37">
        <v>42810</v>
      </c>
      <c r="B924" s="28">
        <v>35.172499999999999</v>
      </c>
      <c r="C924" s="28">
        <v>139.99</v>
      </c>
      <c r="D924" s="28">
        <f t="shared" si="42"/>
        <v>622.47297057061883</v>
      </c>
      <c r="E924" s="28">
        <f t="shared" si="43"/>
        <v>1.2481537553011322</v>
      </c>
      <c r="F924" s="28">
        <f t="shared" si="44"/>
        <v>-1.2481537553011322</v>
      </c>
    </row>
    <row r="925" spans="1:6" x14ac:dyDescent="0.3">
      <c r="A925" s="37">
        <v>42809</v>
      </c>
      <c r="B925" s="28">
        <v>35.115000000000002</v>
      </c>
      <c r="C925" s="28">
        <v>139.72</v>
      </c>
      <c r="D925" s="28">
        <f t="shared" si="42"/>
        <v>621.22481681531769</v>
      </c>
      <c r="E925" s="28">
        <f t="shared" si="43"/>
        <v>0.54959998610479488</v>
      </c>
      <c r="F925" s="28">
        <f t="shared" si="44"/>
        <v>-0.54959998610479488</v>
      </c>
    </row>
    <row r="926" spans="1:6" x14ac:dyDescent="0.3">
      <c r="A926" s="37">
        <v>42808</v>
      </c>
      <c r="B926" s="28">
        <v>34.747500000000002</v>
      </c>
      <c r="C926" s="28">
        <v>139.32</v>
      </c>
      <c r="D926" s="28">
        <f t="shared" si="42"/>
        <v>620.6752168292129</v>
      </c>
      <c r="E926" s="28">
        <f t="shared" si="43"/>
        <v>-1.3271999027339234</v>
      </c>
      <c r="F926" s="28">
        <f t="shared" si="44"/>
        <v>1.3271999027339234</v>
      </c>
    </row>
    <row r="927" spans="1:6" x14ac:dyDescent="0.3">
      <c r="A927" s="37">
        <v>42807</v>
      </c>
      <c r="B927" s="28">
        <v>34.799999999999997</v>
      </c>
      <c r="C927" s="28">
        <v>139.6</v>
      </c>
      <c r="D927" s="28">
        <f t="shared" si="42"/>
        <v>622.00241673194682</v>
      </c>
      <c r="E927" s="28">
        <f t="shared" si="43"/>
        <v>4.4694458139495055</v>
      </c>
      <c r="F927" s="28">
        <f t="shared" si="44"/>
        <v>-4.4694458139495055</v>
      </c>
    </row>
    <row r="928" spans="1:6" x14ac:dyDescent="0.3">
      <c r="A928" s="37">
        <v>42804</v>
      </c>
      <c r="B928" s="28">
        <v>34.784999999999997</v>
      </c>
      <c r="C928" s="28">
        <v>138.79</v>
      </c>
      <c r="D928" s="28">
        <f t="shared" si="42"/>
        <v>617.53297091799732</v>
      </c>
      <c r="E928" s="28">
        <f t="shared" si="43"/>
        <v>2.5523382755570765</v>
      </c>
      <c r="F928" s="28">
        <f t="shared" si="44"/>
        <v>-2.5523382755570765</v>
      </c>
    </row>
    <row r="929" spans="1:6" x14ac:dyDescent="0.3">
      <c r="A929" s="37">
        <v>42803</v>
      </c>
      <c r="B929" s="28">
        <v>34.67</v>
      </c>
      <c r="C929" s="28">
        <v>138.24</v>
      </c>
      <c r="D929" s="28">
        <f t="shared" si="42"/>
        <v>614.98063264244024</v>
      </c>
      <c r="E929" s="28">
        <f t="shared" si="43"/>
        <v>3.2818458973204088</v>
      </c>
      <c r="F929" s="28">
        <f t="shared" si="44"/>
        <v>-3.2818458973204088</v>
      </c>
    </row>
    <row r="930" spans="1:6" x14ac:dyDescent="0.3">
      <c r="A930" s="37">
        <v>42802</v>
      </c>
      <c r="B930" s="28">
        <v>34.75</v>
      </c>
      <c r="C930" s="28">
        <v>137.72</v>
      </c>
      <c r="D930" s="28">
        <f t="shared" si="42"/>
        <v>611.69878674511983</v>
      </c>
      <c r="E930" s="28">
        <f t="shared" si="43"/>
        <v>2.9516920725434375</v>
      </c>
      <c r="F930" s="28">
        <f t="shared" si="44"/>
        <v>-2.9516920725434375</v>
      </c>
    </row>
    <row r="931" spans="1:6" x14ac:dyDescent="0.3">
      <c r="A931" s="37">
        <v>42801</v>
      </c>
      <c r="B931" s="28">
        <v>34.880000000000003</v>
      </c>
      <c r="C931" s="28">
        <v>137.30000000000001</v>
      </c>
      <c r="D931" s="28">
        <f t="shared" si="42"/>
        <v>608.7470946725764</v>
      </c>
      <c r="E931" s="28">
        <f t="shared" si="43"/>
        <v>-0.87950762176296848</v>
      </c>
      <c r="F931" s="28">
        <f t="shared" si="44"/>
        <v>0.87950762176296848</v>
      </c>
    </row>
    <row r="932" spans="1:6" x14ac:dyDescent="0.3">
      <c r="A932" s="37">
        <v>42800</v>
      </c>
      <c r="B932" s="28">
        <v>34.835000000000001</v>
      </c>
      <c r="C932" s="28">
        <v>137.41999999999999</v>
      </c>
      <c r="D932" s="28">
        <f t="shared" si="42"/>
        <v>609.62660229433936</v>
      </c>
      <c r="E932" s="28">
        <f t="shared" si="43"/>
        <v>1.9071075383922107</v>
      </c>
      <c r="F932" s="28">
        <f t="shared" si="44"/>
        <v>-1.9071075383922107</v>
      </c>
    </row>
    <row r="933" spans="1:6" x14ac:dyDescent="0.3">
      <c r="A933" s="37">
        <v>42797</v>
      </c>
      <c r="B933" s="28">
        <v>34.945</v>
      </c>
      <c r="C933" s="28">
        <v>137.16999999999999</v>
      </c>
      <c r="D933" s="28">
        <f t="shared" si="42"/>
        <v>607.71949475594715</v>
      </c>
      <c r="E933" s="28">
        <f t="shared" si="43"/>
        <v>1.3536306815843773</v>
      </c>
      <c r="F933" s="28">
        <f t="shared" si="44"/>
        <v>-1.3536306815843773</v>
      </c>
    </row>
    <row r="934" spans="1:6" x14ac:dyDescent="0.3">
      <c r="A934" s="37">
        <v>42796</v>
      </c>
      <c r="B934" s="28">
        <v>34.74</v>
      </c>
      <c r="C934" s="28">
        <v>136.76</v>
      </c>
      <c r="D934" s="28">
        <f t="shared" si="42"/>
        <v>606.36586407436278</v>
      </c>
      <c r="E934" s="28">
        <f t="shared" si="43"/>
        <v>-2.7428921142289937</v>
      </c>
      <c r="F934" s="28">
        <f t="shared" si="44"/>
        <v>2.7428921142289937</v>
      </c>
    </row>
    <row r="935" spans="1:6" x14ac:dyDescent="0.3">
      <c r="A935" s="37">
        <v>42795</v>
      </c>
      <c r="B935" s="28">
        <v>34.947499999999998</v>
      </c>
      <c r="C935" s="28">
        <v>137.41999999999999</v>
      </c>
      <c r="D935" s="28">
        <f t="shared" si="42"/>
        <v>609.10875618859177</v>
      </c>
      <c r="E935" s="28">
        <f t="shared" si="43"/>
        <v>7.3116302647299563</v>
      </c>
      <c r="F935" s="28">
        <f t="shared" si="44"/>
        <v>-7.3116302647299563</v>
      </c>
    </row>
    <row r="936" spans="1:6" x14ac:dyDescent="0.3">
      <c r="A936" s="37">
        <v>42794</v>
      </c>
      <c r="B936" s="28">
        <v>34.247500000000002</v>
      </c>
      <c r="C936" s="28">
        <v>135.54</v>
      </c>
      <c r="D936" s="28">
        <f t="shared" si="42"/>
        <v>601.79712592386181</v>
      </c>
      <c r="E936" s="28">
        <f t="shared" si="43"/>
        <v>-4.9437226985475036</v>
      </c>
      <c r="F936" s="28">
        <f t="shared" si="44"/>
        <v>4.9437226985475036</v>
      </c>
    </row>
    <row r="937" spans="1:6" x14ac:dyDescent="0.3">
      <c r="A937" s="37">
        <v>42793</v>
      </c>
      <c r="B937" s="28">
        <v>34.232500000000002</v>
      </c>
      <c r="C937" s="28">
        <v>136.41</v>
      </c>
      <c r="D937" s="28">
        <f t="shared" si="42"/>
        <v>606.74084862240932</v>
      </c>
      <c r="E937" s="28">
        <f t="shared" si="43"/>
        <v>5.1242765372193162</v>
      </c>
      <c r="F937" s="28">
        <f t="shared" si="44"/>
        <v>-5.1242765372193162</v>
      </c>
    </row>
    <row r="938" spans="1:6" x14ac:dyDescent="0.3">
      <c r="A938" s="37">
        <v>42790</v>
      </c>
      <c r="B938" s="28">
        <v>34.164999999999999</v>
      </c>
      <c r="C938" s="28">
        <v>135.44</v>
      </c>
      <c r="D938" s="28">
        <f t="shared" si="42"/>
        <v>601.61657208519</v>
      </c>
      <c r="E938" s="28">
        <f t="shared" si="43"/>
        <v>0.2986461335376589</v>
      </c>
      <c r="F938" s="28">
        <f t="shared" si="44"/>
        <v>-0.2986461335376589</v>
      </c>
    </row>
    <row r="939" spans="1:6" x14ac:dyDescent="0.3">
      <c r="A939" s="37">
        <v>42789</v>
      </c>
      <c r="B939" s="28">
        <v>34.1325</v>
      </c>
      <c r="C939" s="28">
        <v>135.36000000000001</v>
      </c>
      <c r="D939" s="28">
        <f t="shared" si="42"/>
        <v>601.31792595165234</v>
      </c>
      <c r="E939" s="28">
        <f t="shared" si="43"/>
        <v>-3.5908920447532182</v>
      </c>
      <c r="F939" s="28">
        <f t="shared" si="44"/>
        <v>3.5908920447532182</v>
      </c>
    </row>
    <row r="940" spans="1:6" x14ac:dyDescent="0.3">
      <c r="A940" s="37">
        <v>42788</v>
      </c>
      <c r="B940" s="28">
        <v>34.277500000000003</v>
      </c>
      <c r="C940" s="28">
        <v>136.12</v>
      </c>
      <c r="D940" s="28">
        <f t="shared" si="42"/>
        <v>604.90881799640556</v>
      </c>
      <c r="E940" s="28">
        <f t="shared" si="43"/>
        <v>12.975568248489026</v>
      </c>
      <c r="F940" s="28">
        <f t="shared" si="44"/>
        <v>-12.975568248489026</v>
      </c>
    </row>
    <row r="941" spans="1:6" x14ac:dyDescent="0.3">
      <c r="A941" s="37">
        <v>42787</v>
      </c>
      <c r="B941" s="28">
        <v>34.174999999999997</v>
      </c>
      <c r="C941" s="28">
        <v>133.72</v>
      </c>
      <c r="D941" s="28">
        <f t="shared" si="42"/>
        <v>591.93324974791653</v>
      </c>
      <c r="E941" s="28">
        <f t="shared" si="43"/>
        <v>-6.3169207254304638E-2</v>
      </c>
      <c r="F941" s="28">
        <f t="shared" si="44"/>
        <v>6.3169207254304638E-2</v>
      </c>
    </row>
    <row r="942" spans="1:6" x14ac:dyDescent="0.3">
      <c r="A942" s="37">
        <v>42786</v>
      </c>
      <c r="B942" s="28">
        <v>33.93</v>
      </c>
      <c r="C942" s="28">
        <v>133.53</v>
      </c>
      <c r="D942" s="28">
        <f t="shared" si="42"/>
        <v>591.99641895517084</v>
      </c>
      <c r="E942" s="28">
        <f t="shared" si="43"/>
        <v>0</v>
      </c>
      <c r="F942" s="28">
        <f t="shared" si="44"/>
        <v>0</v>
      </c>
    </row>
    <row r="943" spans="1:6" x14ac:dyDescent="0.3">
      <c r="A943" s="37">
        <v>42783</v>
      </c>
      <c r="B943" s="28">
        <v>33.93</v>
      </c>
      <c r="C943" s="28">
        <v>133.53</v>
      </c>
      <c r="D943" s="28">
        <f t="shared" si="42"/>
        <v>591.99641895517084</v>
      </c>
      <c r="E943" s="28">
        <f t="shared" si="43"/>
        <v>-2.1687222888965607</v>
      </c>
      <c r="F943" s="28">
        <f t="shared" si="44"/>
        <v>2.1687222888965607</v>
      </c>
    </row>
    <row r="944" spans="1:6" x14ac:dyDescent="0.3">
      <c r="A944" s="37">
        <v>42782</v>
      </c>
      <c r="B944" s="28">
        <v>33.836199999999998</v>
      </c>
      <c r="C944" s="28">
        <v>133.84</v>
      </c>
      <c r="D944" s="28">
        <f t="shared" si="42"/>
        <v>594.1651412440674</v>
      </c>
      <c r="E944" s="28">
        <f t="shared" si="43"/>
        <v>2.4313376574790482</v>
      </c>
      <c r="F944" s="28">
        <f t="shared" si="44"/>
        <v>-2.4313376574790482</v>
      </c>
    </row>
    <row r="945" spans="1:6" x14ac:dyDescent="0.3">
      <c r="A945" s="37">
        <v>42781</v>
      </c>
      <c r="B945" s="28">
        <v>33.877499999999998</v>
      </c>
      <c r="C945" s="28">
        <v>133.44</v>
      </c>
      <c r="D945" s="28">
        <f t="shared" si="42"/>
        <v>591.73380358658835</v>
      </c>
      <c r="E945" s="28">
        <f t="shared" si="43"/>
        <v>-2.8611382338717704</v>
      </c>
      <c r="F945" s="28">
        <f t="shared" si="44"/>
        <v>2.8611382338717704</v>
      </c>
    </row>
    <row r="946" spans="1:6" x14ac:dyDescent="0.3">
      <c r="A946" s="37">
        <v>42780</v>
      </c>
      <c r="B946" s="28">
        <v>33.755000000000003</v>
      </c>
      <c r="C946" s="28">
        <v>133.85</v>
      </c>
      <c r="D946" s="28">
        <f t="shared" si="42"/>
        <v>594.59494182046012</v>
      </c>
      <c r="E946" s="28">
        <f t="shared" si="43"/>
        <v>-3.1114458834251764</v>
      </c>
      <c r="F946" s="28">
        <f t="shared" si="44"/>
        <v>3.1114458834251764</v>
      </c>
    </row>
    <row r="947" spans="1:6" x14ac:dyDescent="0.3">
      <c r="A947" s="37">
        <v>42779</v>
      </c>
      <c r="B947" s="28">
        <v>33.322499999999998</v>
      </c>
      <c r="C947" s="28">
        <v>134.05000000000001</v>
      </c>
      <c r="D947" s="28">
        <f t="shared" si="42"/>
        <v>597.7063877038853</v>
      </c>
      <c r="E947" s="28">
        <f t="shared" si="43"/>
        <v>-2.1308305843183462</v>
      </c>
      <c r="F947" s="28">
        <f t="shared" si="44"/>
        <v>2.1308305843183462</v>
      </c>
    </row>
    <row r="948" spans="1:6" x14ac:dyDescent="0.3">
      <c r="A948" s="37">
        <v>42776</v>
      </c>
      <c r="B948" s="28">
        <v>33.03</v>
      </c>
      <c r="C948" s="28">
        <v>134.19</v>
      </c>
      <c r="D948" s="28">
        <f t="shared" si="42"/>
        <v>599.83721828820364</v>
      </c>
      <c r="E948" s="28">
        <f t="shared" si="43"/>
        <v>0.62538456194170067</v>
      </c>
      <c r="F948" s="28">
        <f t="shared" si="44"/>
        <v>-0.62538456194170067</v>
      </c>
    </row>
    <row r="949" spans="1:6" x14ac:dyDescent="0.3">
      <c r="A949" s="37">
        <v>42775</v>
      </c>
      <c r="B949" s="28">
        <v>33.104999999999997</v>
      </c>
      <c r="C949" s="28">
        <v>134.13999999999999</v>
      </c>
      <c r="D949" s="28">
        <f t="shared" si="42"/>
        <v>599.21183372626194</v>
      </c>
      <c r="E949" s="28">
        <f t="shared" si="43"/>
        <v>-0.77347685680763334</v>
      </c>
      <c r="F949" s="28">
        <f t="shared" si="44"/>
        <v>0.77347685680763334</v>
      </c>
    </row>
    <row r="950" spans="1:6" x14ac:dyDescent="0.3">
      <c r="A950" s="37">
        <v>42774</v>
      </c>
      <c r="B950" s="28">
        <v>33.01</v>
      </c>
      <c r="C950" s="28">
        <v>134.19999999999999</v>
      </c>
      <c r="D950" s="28">
        <f t="shared" si="42"/>
        <v>599.98531058306958</v>
      </c>
      <c r="E950" s="28">
        <f t="shared" si="43"/>
        <v>12.6363682762792</v>
      </c>
      <c r="F950" s="28">
        <f t="shared" si="44"/>
        <v>-12.6363682762792</v>
      </c>
    </row>
    <row r="951" spans="1:6" x14ac:dyDescent="0.3">
      <c r="A951" s="37">
        <v>42773</v>
      </c>
      <c r="B951" s="28">
        <v>32.8825</v>
      </c>
      <c r="C951" s="28">
        <v>131.84</v>
      </c>
      <c r="D951" s="28">
        <f t="shared" si="42"/>
        <v>587.34894230679038</v>
      </c>
      <c r="E951" s="28">
        <f t="shared" si="43"/>
        <v>-2.6596305426328399</v>
      </c>
      <c r="F951" s="28">
        <f t="shared" si="44"/>
        <v>2.6596305426328399</v>
      </c>
    </row>
    <row r="952" spans="1:6" x14ac:dyDescent="0.3">
      <c r="A952" s="37">
        <v>42772</v>
      </c>
      <c r="B952" s="28">
        <v>32.572499999999998</v>
      </c>
      <c r="C952" s="28">
        <v>132.06</v>
      </c>
      <c r="D952" s="28">
        <f t="shared" si="42"/>
        <v>590.00857284942322</v>
      </c>
      <c r="E952" s="28">
        <f t="shared" si="43"/>
        <v>4.6588919752775837</v>
      </c>
      <c r="F952" s="28">
        <f t="shared" si="44"/>
        <v>-4.6588919752775837</v>
      </c>
    </row>
    <row r="953" spans="1:6" x14ac:dyDescent="0.3">
      <c r="A953" s="37">
        <v>42769</v>
      </c>
      <c r="B953" s="28">
        <v>32.270000000000003</v>
      </c>
      <c r="C953" s="28">
        <v>130.97999999999999</v>
      </c>
      <c r="D953" s="28">
        <f t="shared" si="42"/>
        <v>585.34968087414563</v>
      </c>
      <c r="E953" s="28">
        <f t="shared" si="43"/>
        <v>0.15150769123874852</v>
      </c>
      <c r="F953" s="28">
        <f t="shared" si="44"/>
        <v>-0.15150769123874852</v>
      </c>
    </row>
    <row r="954" spans="1:6" x14ac:dyDescent="0.3">
      <c r="A954" s="37">
        <v>42768</v>
      </c>
      <c r="B954" s="28">
        <v>32.1325</v>
      </c>
      <c r="C954" s="28">
        <v>130.84</v>
      </c>
      <c r="D954" s="28">
        <f t="shared" si="42"/>
        <v>585.19817318290688</v>
      </c>
      <c r="E954" s="28">
        <f t="shared" si="43"/>
        <v>-13.138183617071491</v>
      </c>
      <c r="F954" s="28">
        <f t="shared" si="44"/>
        <v>13.138183617071491</v>
      </c>
    </row>
    <row r="955" spans="1:6" x14ac:dyDescent="0.3">
      <c r="A955" s="37">
        <v>42767</v>
      </c>
      <c r="B955" s="28">
        <v>32.1875</v>
      </c>
      <c r="C955" s="28">
        <v>133.22999999999999</v>
      </c>
      <c r="D955" s="28">
        <f t="shared" si="42"/>
        <v>598.33635679997838</v>
      </c>
      <c r="E955" s="28">
        <f t="shared" si="43"/>
        <v>7.7892610852658208</v>
      </c>
      <c r="F955" s="28">
        <f t="shared" si="44"/>
        <v>-7.7892610852658208</v>
      </c>
    </row>
    <row r="956" spans="1:6" x14ac:dyDescent="0.3">
      <c r="A956" s="37">
        <v>42766</v>
      </c>
      <c r="B956" s="28">
        <v>30.337499999999999</v>
      </c>
      <c r="C956" s="28">
        <v>130.32</v>
      </c>
      <c r="D956" s="28">
        <f t="shared" si="42"/>
        <v>590.54709571471255</v>
      </c>
      <c r="E956" s="28">
        <f t="shared" si="43"/>
        <v>-3.3758151323648917</v>
      </c>
      <c r="F956" s="28">
        <f t="shared" si="44"/>
        <v>3.3758151323648917</v>
      </c>
    </row>
    <row r="957" spans="1:6" x14ac:dyDescent="0.3">
      <c r="A957" s="37">
        <v>42765</v>
      </c>
      <c r="B957" s="28">
        <v>30.407499999999999</v>
      </c>
      <c r="C957" s="28">
        <v>130.97999999999999</v>
      </c>
      <c r="D957" s="28">
        <f t="shared" si="42"/>
        <v>593.92291084707745</v>
      </c>
      <c r="E957" s="28">
        <f t="shared" si="43"/>
        <v>-6.3554456749980091</v>
      </c>
      <c r="F957" s="28">
        <f t="shared" si="44"/>
        <v>6.3554456749980091</v>
      </c>
    </row>
    <row r="958" spans="1:6" x14ac:dyDescent="0.3">
      <c r="A958" s="37">
        <v>42762</v>
      </c>
      <c r="B958" s="28">
        <v>30.487500000000001</v>
      </c>
      <c r="C958" s="28">
        <v>132.18</v>
      </c>
      <c r="D958" s="28">
        <f t="shared" si="42"/>
        <v>600.27835652207546</v>
      </c>
      <c r="E958" s="28">
        <f t="shared" si="43"/>
        <v>-3.3733535885592119</v>
      </c>
      <c r="F958" s="28">
        <f t="shared" si="44"/>
        <v>3.3733535885592119</v>
      </c>
    </row>
    <row r="959" spans="1:6" x14ac:dyDescent="0.3">
      <c r="A959" s="37">
        <v>42761</v>
      </c>
      <c r="B959" s="28">
        <v>30.484999999999999</v>
      </c>
      <c r="C959" s="28">
        <v>132.78</v>
      </c>
      <c r="D959" s="28">
        <f t="shared" si="42"/>
        <v>603.65171011063467</v>
      </c>
      <c r="E959" s="28">
        <f t="shared" si="43"/>
        <v>7.2149532967612231</v>
      </c>
      <c r="F959" s="28">
        <f t="shared" si="44"/>
        <v>-7.2149532967612231</v>
      </c>
    </row>
    <row r="960" spans="1:6" x14ac:dyDescent="0.3">
      <c r="A960" s="37">
        <v>42760</v>
      </c>
      <c r="B960" s="28">
        <v>30.47</v>
      </c>
      <c r="C960" s="28">
        <v>131.47999999999999</v>
      </c>
      <c r="D960" s="28">
        <f t="shared" si="42"/>
        <v>596.43675681387344</v>
      </c>
      <c r="E960" s="28">
        <f t="shared" si="43"/>
        <v>9.6245223789588863</v>
      </c>
      <c r="F960" s="28">
        <f t="shared" si="44"/>
        <v>-9.6245223789588863</v>
      </c>
    </row>
    <row r="961" spans="1:6" x14ac:dyDescent="0.3">
      <c r="A961" s="37">
        <v>42759</v>
      </c>
      <c r="B961" s="28">
        <v>29.9925</v>
      </c>
      <c r="C961" s="28">
        <v>129.37</v>
      </c>
      <c r="D961" s="28">
        <f t="shared" si="42"/>
        <v>586.81223443491456</v>
      </c>
      <c r="E961" s="28">
        <f t="shared" si="43"/>
        <v>2.5919382616619941</v>
      </c>
      <c r="F961" s="28">
        <f t="shared" si="44"/>
        <v>-2.5919382616619941</v>
      </c>
    </row>
    <row r="962" spans="1:6" x14ac:dyDescent="0.3">
      <c r="A962" s="37">
        <v>42758</v>
      </c>
      <c r="B962" s="28">
        <v>30.02</v>
      </c>
      <c r="C962" s="28">
        <v>128.93</v>
      </c>
      <c r="D962" s="28">
        <f t="shared" ref="D962:D1025" si="45">B962*$I$1+C962*$I$2</f>
        <v>584.22029617325256</v>
      </c>
      <c r="E962" s="28">
        <f t="shared" ref="E962:E1025" si="46">D962-D963</f>
        <v>10.497753046648313</v>
      </c>
      <c r="F962" s="28">
        <f t="shared" ref="F962:F1025" si="47">-E962</f>
        <v>-10.497753046648313</v>
      </c>
    </row>
    <row r="963" spans="1:6" x14ac:dyDescent="0.3">
      <c r="A963" s="37">
        <v>42755</v>
      </c>
      <c r="B963" s="28">
        <v>30</v>
      </c>
      <c r="C963" s="28">
        <v>127.04</v>
      </c>
      <c r="D963" s="28">
        <f t="shared" si="45"/>
        <v>573.72254312660425</v>
      </c>
      <c r="E963" s="28">
        <f t="shared" si="46"/>
        <v>-3.1107382199766107</v>
      </c>
      <c r="F963" s="28">
        <f t="shared" si="47"/>
        <v>3.1107382199766107</v>
      </c>
    </row>
    <row r="964" spans="1:6" x14ac:dyDescent="0.3">
      <c r="A964" s="37">
        <v>42754</v>
      </c>
      <c r="B964" s="28">
        <v>29.945</v>
      </c>
      <c r="C964" s="28">
        <v>127.55</v>
      </c>
      <c r="D964" s="28">
        <f t="shared" si="45"/>
        <v>576.83328134658086</v>
      </c>
      <c r="E964" s="28">
        <f t="shared" si="46"/>
        <v>-1.8314767873320079</v>
      </c>
      <c r="F964" s="28">
        <f t="shared" si="47"/>
        <v>1.8314767873320079</v>
      </c>
    </row>
    <row r="965" spans="1:6" x14ac:dyDescent="0.3">
      <c r="A965" s="37">
        <v>42753</v>
      </c>
      <c r="B965" s="28">
        <v>29.997499999999999</v>
      </c>
      <c r="C965" s="28">
        <v>127.92</v>
      </c>
      <c r="D965" s="28">
        <f t="shared" si="45"/>
        <v>578.66475813391287</v>
      </c>
      <c r="E965" s="28">
        <f t="shared" si="46"/>
        <v>0.29166151601555157</v>
      </c>
      <c r="F965" s="28">
        <f t="shared" si="47"/>
        <v>-0.29166151601555157</v>
      </c>
    </row>
    <row r="966" spans="1:6" x14ac:dyDescent="0.3">
      <c r="A966" s="37">
        <v>42752</v>
      </c>
      <c r="B966" s="28">
        <v>30</v>
      </c>
      <c r="C966" s="28">
        <v>127.87</v>
      </c>
      <c r="D966" s="28">
        <f t="shared" si="45"/>
        <v>578.37309661789732</v>
      </c>
      <c r="E966" s="28">
        <f t="shared" si="46"/>
        <v>-3.738184311829059</v>
      </c>
      <c r="F966" s="28">
        <f t="shared" si="47"/>
        <v>3.738184311829059</v>
      </c>
    </row>
    <row r="967" spans="1:6" x14ac:dyDescent="0.3">
      <c r="A967" s="37">
        <v>42751</v>
      </c>
      <c r="B967" s="28">
        <v>29.76</v>
      </c>
      <c r="C967" s="28">
        <v>128.34</v>
      </c>
      <c r="D967" s="28">
        <f t="shared" si="45"/>
        <v>582.11128092972638</v>
      </c>
      <c r="E967" s="28">
        <f t="shared" si="46"/>
        <v>0</v>
      </c>
      <c r="F967" s="28">
        <f t="shared" si="47"/>
        <v>0</v>
      </c>
    </row>
    <row r="968" spans="1:6" x14ac:dyDescent="0.3">
      <c r="A968" s="37">
        <v>42748</v>
      </c>
      <c r="B968" s="28">
        <v>29.76</v>
      </c>
      <c r="C968" s="28">
        <v>128.34</v>
      </c>
      <c r="D968" s="28">
        <f t="shared" si="45"/>
        <v>582.11128092972638</v>
      </c>
      <c r="E968" s="28">
        <f t="shared" si="46"/>
        <v>9.8789530883337875</v>
      </c>
      <c r="F968" s="28">
        <f t="shared" si="47"/>
        <v>-9.8789530883337875</v>
      </c>
    </row>
    <row r="969" spans="1:6" x14ac:dyDescent="0.3">
      <c r="A969" s="37">
        <v>42747</v>
      </c>
      <c r="B969" s="28">
        <v>29.8125</v>
      </c>
      <c r="C969" s="28">
        <v>126.62</v>
      </c>
      <c r="D969" s="28">
        <f t="shared" si="45"/>
        <v>572.23232784139259</v>
      </c>
      <c r="E969" s="28">
        <f t="shared" si="46"/>
        <v>3.5450151045746452</v>
      </c>
      <c r="F969" s="28">
        <f t="shared" si="47"/>
        <v>-3.5450151045746452</v>
      </c>
    </row>
    <row r="970" spans="1:6" x14ac:dyDescent="0.3">
      <c r="A970" s="37">
        <v>42746</v>
      </c>
      <c r="B970" s="28">
        <v>29.9375</v>
      </c>
      <c r="C970" s="28">
        <v>126.09</v>
      </c>
      <c r="D970" s="28">
        <f t="shared" si="45"/>
        <v>568.68731273681794</v>
      </c>
      <c r="E970" s="28">
        <f t="shared" si="46"/>
        <v>9.0128608629435121</v>
      </c>
      <c r="F970" s="28">
        <f t="shared" si="47"/>
        <v>-9.0128608629435121</v>
      </c>
    </row>
    <row r="971" spans="1:6" x14ac:dyDescent="0.3">
      <c r="A971" s="37">
        <v>42745</v>
      </c>
      <c r="B971" s="28">
        <v>29.7775</v>
      </c>
      <c r="C971" s="28">
        <v>124.35</v>
      </c>
      <c r="D971" s="28">
        <f t="shared" si="45"/>
        <v>559.67445187387443</v>
      </c>
      <c r="E971" s="28">
        <f t="shared" si="46"/>
        <v>-3.2197843674096021</v>
      </c>
      <c r="F971" s="28">
        <f t="shared" si="47"/>
        <v>3.2197843674096021</v>
      </c>
    </row>
    <row r="972" spans="1:6" x14ac:dyDescent="0.3">
      <c r="A972" s="37">
        <v>42744</v>
      </c>
      <c r="B972" s="28">
        <v>29.747499999999999</v>
      </c>
      <c r="C972" s="28">
        <v>124.9</v>
      </c>
      <c r="D972" s="28">
        <f t="shared" si="45"/>
        <v>562.89423624128403</v>
      </c>
      <c r="E972" s="28">
        <f t="shared" si="46"/>
        <v>7.1057533245513014</v>
      </c>
      <c r="F972" s="28">
        <f t="shared" si="47"/>
        <v>-7.1057533245513014</v>
      </c>
    </row>
    <row r="973" spans="1:6" x14ac:dyDescent="0.3">
      <c r="A973" s="37">
        <v>42741</v>
      </c>
      <c r="B973" s="28">
        <v>29.477499999999999</v>
      </c>
      <c r="C973" s="28">
        <v>123.41</v>
      </c>
      <c r="D973" s="28">
        <f t="shared" si="45"/>
        <v>555.78848291673273</v>
      </c>
      <c r="E973" s="28">
        <f t="shared" si="46"/>
        <v>13.856429736714176</v>
      </c>
      <c r="F973" s="28">
        <f t="shared" si="47"/>
        <v>-13.856429736714176</v>
      </c>
    </row>
    <row r="974" spans="1:6" x14ac:dyDescent="0.3">
      <c r="A974" s="37">
        <v>42740</v>
      </c>
      <c r="B974" s="28">
        <v>29.1525</v>
      </c>
      <c r="C974" s="28">
        <v>120.67</v>
      </c>
      <c r="D974" s="28">
        <f t="shared" si="45"/>
        <v>541.93205318001856</v>
      </c>
      <c r="E974" s="28">
        <f t="shared" si="46"/>
        <v>10.415137678065776</v>
      </c>
      <c r="F974" s="28">
        <f t="shared" si="47"/>
        <v>-10.415137678065776</v>
      </c>
    </row>
    <row r="975" spans="1:6" x14ac:dyDescent="0.3">
      <c r="A975" s="37">
        <v>42739</v>
      </c>
      <c r="B975" s="28">
        <v>29.004999999999999</v>
      </c>
      <c r="C975" s="28">
        <v>118.69</v>
      </c>
      <c r="D975" s="28">
        <f t="shared" si="45"/>
        <v>531.51691550195278</v>
      </c>
      <c r="E975" s="28">
        <f t="shared" si="46"/>
        <v>10.403229972931854</v>
      </c>
      <c r="F975" s="28">
        <f t="shared" si="47"/>
        <v>-10.403229972931854</v>
      </c>
    </row>
    <row r="976" spans="1:6" x14ac:dyDescent="0.3">
      <c r="A976" s="37">
        <v>42738</v>
      </c>
      <c r="B976" s="28">
        <v>29.037500000000001</v>
      </c>
      <c r="C976" s="28">
        <v>116.86</v>
      </c>
      <c r="D976" s="28">
        <f t="shared" si="45"/>
        <v>521.11368552902093</v>
      </c>
      <c r="E976" s="28">
        <f t="shared" si="46"/>
        <v>9.7618146460346793</v>
      </c>
      <c r="F976" s="28">
        <f t="shared" si="47"/>
        <v>-9.7618146460346793</v>
      </c>
    </row>
    <row r="977" spans="1:6" x14ac:dyDescent="0.3">
      <c r="A977" s="37">
        <v>42737</v>
      </c>
      <c r="B977" s="28">
        <v>28.954999999999998</v>
      </c>
      <c r="C977" s="28">
        <v>115.05</v>
      </c>
      <c r="D977" s="28">
        <f t="shared" si="45"/>
        <v>511.35187088298625</v>
      </c>
      <c r="E977" s="28">
        <f t="shared" si="46"/>
        <v>0</v>
      </c>
      <c r="F977" s="28">
        <f t="shared" si="47"/>
        <v>0</v>
      </c>
    </row>
    <row r="978" spans="1:6" x14ac:dyDescent="0.3">
      <c r="A978" s="37">
        <v>42734</v>
      </c>
      <c r="B978" s="28">
        <v>28.954999999999998</v>
      </c>
      <c r="C978" s="28">
        <v>115.05</v>
      </c>
      <c r="D978" s="28">
        <f t="shared" si="45"/>
        <v>511.35187088298625</v>
      </c>
      <c r="E978" s="28">
        <f t="shared" si="46"/>
        <v>-6.2367995414600159</v>
      </c>
      <c r="F978" s="28">
        <f t="shared" si="47"/>
        <v>6.2367995414600159</v>
      </c>
    </row>
    <row r="979" spans="1:6" x14ac:dyDescent="0.3">
      <c r="A979" s="37">
        <v>42733</v>
      </c>
      <c r="B979" s="28">
        <v>29.182500000000001</v>
      </c>
      <c r="C979" s="28">
        <v>116.35</v>
      </c>
      <c r="D979" s="28">
        <f t="shared" si="45"/>
        <v>517.58867042444626</v>
      </c>
      <c r="E979" s="28">
        <f t="shared" si="46"/>
        <v>-3.1592305287379077</v>
      </c>
      <c r="F979" s="28">
        <f t="shared" si="47"/>
        <v>3.1592305287379077</v>
      </c>
    </row>
    <row r="980" spans="1:6" x14ac:dyDescent="0.3">
      <c r="A980" s="37">
        <v>42732</v>
      </c>
      <c r="B980" s="28">
        <v>29.19</v>
      </c>
      <c r="C980" s="28">
        <v>116.92</v>
      </c>
      <c r="D980" s="28">
        <f t="shared" si="45"/>
        <v>520.74790095318417</v>
      </c>
      <c r="E980" s="28">
        <f t="shared" si="46"/>
        <v>-5.5319688181900801</v>
      </c>
      <c r="F980" s="28">
        <f t="shared" si="47"/>
        <v>5.5319688181900801</v>
      </c>
    </row>
    <row r="981" spans="1:6" x14ac:dyDescent="0.3">
      <c r="A981" s="37">
        <v>42731</v>
      </c>
      <c r="B981" s="28">
        <v>29.315000000000001</v>
      </c>
      <c r="C981" s="28">
        <v>118.01</v>
      </c>
      <c r="D981" s="28">
        <f t="shared" si="45"/>
        <v>526.27986977137425</v>
      </c>
      <c r="E981" s="28">
        <f t="shared" si="46"/>
        <v>3.2947074550212392</v>
      </c>
      <c r="F981" s="28">
        <f t="shared" si="47"/>
        <v>-3.2947074550212392</v>
      </c>
    </row>
    <row r="982" spans="1:6" x14ac:dyDescent="0.3">
      <c r="A982" s="37">
        <v>42730</v>
      </c>
      <c r="B982" s="28">
        <v>29.13</v>
      </c>
      <c r="C982" s="28">
        <v>117.27</v>
      </c>
      <c r="D982" s="28">
        <f t="shared" si="45"/>
        <v>522.98516231635301</v>
      </c>
      <c r="E982" s="28">
        <f t="shared" si="46"/>
        <v>0</v>
      </c>
      <c r="F982" s="28">
        <f t="shared" si="47"/>
        <v>0</v>
      </c>
    </row>
    <row r="983" spans="1:6" x14ac:dyDescent="0.3">
      <c r="A983" s="37">
        <v>42727</v>
      </c>
      <c r="B983" s="28">
        <v>29.13</v>
      </c>
      <c r="C983" s="28">
        <v>117.27</v>
      </c>
      <c r="D983" s="28">
        <f t="shared" si="45"/>
        <v>522.98516231635301</v>
      </c>
      <c r="E983" s="28">
        <f t="shared" si="46"/>
        <v>-0.99307684291272835</v>
      </c>
      <c r="F983" s="28">
        <f t="shared" si="47"/>
        <v>0.99307684291272835</v>
      </c>
    </row>
    <row r="984" spans="1:6" x14ac:dyDescent="0.3">
      <c r="A984" s="37">
        <v>42726</v>
      </c>
      <c r="B984" s="28">
        <v>29.072500000000002</v>
      </c>
      <c r="C984" s="28">
        <v>117.4</v>
      </c>
      <c r="D984" s="28">
        <f t="shared" si="45"/>
        <v>523.97823915926574</v>
      </c>
      <c r="E984" s="28">
        <f t="shared" si="46"/>
        <v>-8.3029532272851156</v>
      </c>
      <c r="F984" s="28">
        <f t="shared" si="47"/>
        <v>8.3029532272851156</v>
      </c>
    </row>
    <row r="985" spans="1:6" x14ac:dyDescent="0.3">
      <c r="A985" s="37">
        <v>42725</v>
      </c>
      <c r="B985" s="28">
        <v>29.265000000000001</v>
      </c>
      <c r="C985" s="28">
        <v>119.04</v>
      </c>
      <c r="D985" s="28">
        <f t="shared" si="45"/>
        <v>532.28119238655086</v>
      </c>
      <c r="E985" s="28">
        <f t="shared" si="46"/>
        <v>-0.40673842840396901</v>
      </c>
      <c r="F985" s="28">
        <f t="shared" si="47"/>
        <v>0.40673842840396901</v>
      </c>
    </row>
    <row r="986" spans="1:6" x14ac:dyDescent="0.3">
      <c r="A986" s="37">
        <v>42724</v>
      </c>
      <c r="B986" s="28">
        <v>29.237500000000001</v>
      </c>
      <c r="C986" s="28">
        <v>119.09</v>
      </c>
      <c r="D986" s="28">
        <f t="shared" si="45"/>
        <v>532.68793081495483</v>
      </c>
      <c r="E986" s="28">
        <f t="shared" si="46"/>
        <v>-1.1971999027338143</v>
      </c>
      <c r="F986" s="28">
        <f t="shared" si="47"/>
        <v>1.1971999027338143</v>
      </c>
    </row>
    <row r="987" spans="1:6" x14ac:dyDescent="0.3">
      <c r="A987" s="37">
        <v>42723</v>
      </c>
      <c r="B987" s="28">
        <v>29.16</v>
      </c>
      <c r="C987" s="28">
        <v>119.24</v>
      </c>
      <c r="D987" s="28">
        <f t="shared" si="45"/>
        <v>533.88513071768864</v>
      </c>
      <c r="E987" s="28">
        <f t="shared" si="46"/>
        <v>-4.3009535051883176</v>
      </c>
      <c r="F987" s="28">
        <f t="shared" si="47"/>
        <v>4.3009535051883176</v>
      </c>
    </row>
    <row r="988" spans="1:6" x14ac:dyDescent="0.3">
      <c r="A988" s="37">
        <v>42720</v>
      </c>
      <c r="B988" s="28">
        <v>28.9925</v>
      </c>
      <c r="C988" s="28">
        <v>119.87</v>
      </c>
      <c r="D988" s="28">
        <f t="shared" si="45"/>
        <v>538.18608422287696</v>
      </c>
      <c r="E988" s="28">
        <f t="shared" si="46"/>
        <v>-4.0947689154560294</v>
      </c>
      <c r="F988" s="28">
        <f t="shared" si="47"/>
        <v>4.0947689154560294</v>
      </c>
    </row>
    <row r="989" spans="1:6" x14ac:dyDescent="0.3">
      <c r="A989" s="37">
        <v>42719</v>
      </c>
      <c r="B989" s="28">
        <v>28.954999999999998</v>
      </c>
      <c r="C989" s="28">
        <v>120.57</v>
      </c>
      <c r="D989" s="28">
        <f t="shared" si="45"/>
        <v>542.28085313833299</v>
      </c>
      <c r="E989" s="28">
        <f t="shared" si="46"/>
        <v>1.2921229903454332</v>
      </c>
      <c r="F989" s="28">
        <f t="shared" si="47"/>
        <v>-1.2921229903454332</v>
      </c>
    </row>
    <row r="990" spans="1:6" x14ac:dyDescent="0.3">
      <c r="A990" s="37">
        <v>42718</v>
      </c>
      <c r="B990" s="28">
        <v>28.797499999999999</v>
      </c>
      <c r="C990" s="28">
        <v>120.21</v>
      </c>
      <c r="D990" s="28">
        <f t="shared" si="45"/>
        <v>540.98873014798755</v>
      </c>
      <c r="E990" s="28">
        <f t="shared" si="46"/>
        <v>-0.56030764955335144</v>
      </c>
      <c r="F990" s="28">
        <f t="shared" si="47"/>
        <v>0.56030764955335144</v>
      </c>
    </row>
    <row r="991" spans="1:6" x14ac:dyDescent="0.3">
      <c r="A991" s="37">
        <v>42717</v>
      </c>
      <c r="B991" s="28">
        <v>28.797499999999999</v>
      </c>
      <c r="C991" s="28">
        <v>120.31</v>
      </c>
      <c r="D991" s="28">
        <f t="shared" si="45"/>
        <v>541.5490377975409</v>
      </c>
      <c r="E991" s="28">
        <f t="shared" si="46"/>
        <v>12.056860654516299</v>
      </c>
      <c r="F991" s="28">
        <f t="shared" si="47"/>
        <v>-12.056860654516299</v>
      </c>
    </row>
    <row r="992" spans="1:6" x14ac:dyDescent="0.3">
      <c r="A992" s="37">
        <v>42716</v>
      </c>
      <c r="B992" s="28">
        <v>28.324999999999999</v>
      </c>
      <c r="C992" s="28">
        <v>117.77</v>
      </c>
      <c r="D992" s="28">
        <f t="shared" si="45"/>
        <v>529.49217714302461</v>
      </c>
      <c r="E992" s="28">
        <f t="shared" si="46"/>
        <v>-9.9538761759455383</v>
      </c>
      <c r="F992" s="28">
        <f t="shared" si="47"/>
        <v>9.9538761759455383</v>
      </c>
    </row>
    <row r="993" spans="1:6" x14ac:dyDescent="0.3">
      <c r="A993" s="37">
        <v>42713</v>
      </c>
      <c r="B993" s="28">
        <v>28.487500000000001</v>
      </c>
      <c r="C993" s="28">
        <v>119.68</v>
      </c>
      <c r="D993" s="28">
        <f t="shared" si="45"/>
        <v>539.44605331897014</v>
      </c>
      <c r="E993" s="28">
        <f t="shared" si="46"/>
        <v>2.2084614048544609</v>
      </c>
      <c r="F993" s="28">
        <f t="shared" si="47"/>
        <v>-2.2084614048544609</v>
      </c>
    </row>
    <row r="994" spans="1:6" x14ac:dyDescent="0.3">
      <c r="A994" s="37">
        <v>42712</v>
      </c>
      <c r="B994" s="28">
        <v>28.03</v>
      </c>
      <c r="C994" s="28">
        <v>118.91</v>
      </c>
      <c r="D994" s="28">
        <f t="shared" si="45"/>
        <v>537.23759191411568</v>
      </c>
      <c r="E994" s="28">
        <f t="shared" si="46"/>
        <v>4.1246150906794128</v>
      </c>
      <c r="F994" s="28">
        <f t="shared" si="47"/>
        <v>-4.1246150906794128</v>
      </c>
    </row>
    <row r="995" spans="1:6" x14ac:dyDescent="0.3">
      <c r="A995" s="37">
        <v>42711</v>
      </c>
      <c r="B995" s="28">
        <v>27.7575</v>
      </c>
      <c r="C995" s="28">
        <v>117.95</v>
      </c>
      <c r="D995" s="28">
        <f t="shared" si="45"/>
        <v>533.11297682343627</v>
      </c>
      <c r="E995" s="28">
        <f t="shared" si="46"/>
        <v>2.3431383033474731</v>
      </c>
      <c r="F995" s="28">
        <f t="shared" si="47"/>
        <v>-2.3431383033474731</v>
      </c>
    </row>
    <row r="996" spans="1:6" x14ac:dyDescent="0.3">
      <c r="A996" s="37">
        <v>42710</v>
      </c>
      <c r="B996" s="28">
        <v>27.487500000000001</v>
      </c>
      <c r="C996" s="28">
        <v>117.31</v>
      </c>
      <c r="D996" s="28">
        <f t="shared" si="45"/>
        <v>530.7698385200888</v>
      </c>
      <c r="E996" s="28">
        <f t="shared" si="46"/>
        <v>-1.6390152435260461</v>
      </c>
      <c r="F996" s="28">
        <f t="shared" si="47"/>
        <v>1.6390152435260461</v>
      </c>
    </row>
    <row r="997" spans="1:6" x14ac:dyDescent="0.3">
      <c r="A997" s="37">
        <v>42709</v>
      </c>
      <c r="B997" s="28">
        <v>27.2775</v>
      </c>
      <c r="C997" s="28">
        <v>117.43</v>
      </c>
      <c r="D997" s="28">
        <f t="shared" si="45"/>
        <v>532.40885376361484</v>
      </c>
      <c r="E997" s="28">
        <f t="shared" si="46"/>
        <v>12.283352893801521</v>
      </c>
      <c r="F997" s="28">
        <f t="shared" si="47"/>
        <v>-12.283352893801521</v>
      </c>
    </row>
    <row r="998" spans="1:6" x14ac:dyDescent="0.3">
      <c r="A998" s="37">
        <v>42706</v>
      </c>
      <c r="B998" s="28">
        <v>27.475000000000001</v>
      </c>
      <c r="C998" s="28">
        <v>115.4</v>
      </c>
      <c r="D998" s="28">
        <f t="shared" si="45"/>
        <v>520.12550086981332</v>
      </c>
      <c r="E998" s="28">
        <f t="shared" si="46"/>
        <v>1.2091076078680771</v>
      </c>
      <c r="F998" s="28">
        <f t="shared" si="47"/>
        <v>-1.2091076078680771</v>
      </c>
    </row>
    <row r="999" spans="1:6" x14ac:dyDescent="0.3">
      <c r="A999" s="37">
        <v>42705</v>
      </c>
      <c r="B999" s="28">
        <v>27.372499999999999</v>
      </c>
      <c r="C999" s="28">
        <v>115.1</v>
      </c>
      <c r="D999" s="28">
        <f t="shared" si="45"/>
        <v>518.91639326194525</v>
      </c>
      <c r="E999" s="28">
        <f t="shared" si="46"/>
        <v>-17.416921767572489</v>
      </c>
      <c r="F999" s="28">
        <f t="shared" si="47"/>
        <v>17.416921767572489</v>
      </c>
    </row>
    <row r="1000" spans="1:6" x14ac:dyDescent="0.3">
      <c r="A1000" s="37">
        <v>42704</v>
      </c>
      <c r="B1000" s="28">
        <v>27.63</v>
      </c>
      <c r="C1000" s="28">
        <v>118.42</v>
      </c>
      <c r="D1000" s="28">
        <f t="shared" si="45"/>
        <v>536.33331502951773</v>
      </c>
      <c r="E1000" s="28">
        <f t="shared" si="46"/>
        <v>-12.645814437607442</v>
      </c>
      <c r="F1000" s="28">
        <f t="shared" si="47"/>
        <v>12.645814437607442</v>
      </c>
    </row>
    <row r="1001" spans="1:6" x14ac:dyDescent="0.3">
      <c r="A1001" s="37">
        <v>42703</v>
      </c>
      <c r="B1001" s="28">
        <v>27.864999999999998</v>
      </c>
      <c r="C1001" s="28">
        <v>120.87</v>
      </c>
      <c r="D1001" s="28">
        <f t="shared" si="45"/>
        <v>548.97912946712518</v>
      </c>
      <c r="E1001" s="28">
        <f t="shared" si="46"/>
        <v>2.7039997915728691</v>
      </c>
      <c r="F1001" s="28">
        <f t="shared" si="47"/>
        <v>-2.7039997915728691</v>
      </c>
    </row>
    <row r="1002" spans="1:6" x14ac:dyDescent="0.3">
      <c r="A1002" s="37">
        <v>42702</v>
      </c>
      <c r="B1002" s="28">
        <v>27.892499999999998</v>
      </c>
      <c r="C1002" s="28">
        <v>120.41</v>
      </c>
      <c r="D1002" s="28">
        <f t="shared" si="45"/>
        <v>546.27512967555231</v>
      </c>
      <c r="E1002" s="28">
        <f t="shared" si="46"/>
        <v>0.42126150212038738</v>
      </c>
      <c r="F1002" s="28">
        <f t="shared" si="47"/>
        <v>-0.42126150212038738</v>
      </c>
    </row>
    <row r="1003" spans="1:6" x14ac:dyDescent="0.3">
      <c r="A1003" s="37">
        <v>42699</v>
      </c>
      <c r="B1003" s="28">
        <v>27.947500000000002</v>
      </c>
      <c r="C1003" s="28">
        <v>120.38</v>
      </c>
      <c r="D1003" s="28">
        <f t="shared" si="45"/>
        <v>545.85386817343192</v>
      </c>
      <c r="E1003" s="28">
        <f t="shared" si="46"/>
        <v>-3.2218458973204633</v>
      </c>
      <c r="F1003" s="28">
        <f t="shared" si="47"/>
        <v>3.2218458973204633</v>
      </c>
    </row>
    <row r="1004" spans="1:6" x14ac:dyDescent="0.3">
      <c r="A1004" s="37">
        <v>42698</v>
      </c>
      <c r="B1004" s="28">
        <v>27.807500000000001</v>
      </c>
      <c r="C1004" s="28">
        <v>120.84</v>
      </c>
      <c r="D1004" s="28">
        <f t="shared" si="45"/>
        <v>549.07571407075238</v>
      </c>
      <c r="E1004" s="28">
        <f t="shared" si="46"/>
        <v>0</v>
      </c>
      <c r="F1004" s="28">
        <f t="shared" si="47"/>
        <v>0</v>
      </c>
    </row>
    <row r="1005" spans="1:6" x14ac:dyDescent="0.3">
      <c r="A1005" s="37">
        <v>42697</v>
      </c>
      <c r="B1005" s="28">
        <v>27.807500000000001</v>
      </c>
      <c r="C1005" s="28">
        <v>120.84</v>
      </c>
      <c r="D1005" s="28">
        <f t="shared" si="45"/>
        <v>549.07571407075238</v>
      </c>
      <c r="E1005" s="28">
        <f t="shared" si="46"/>
        <v>-2.8739997915727145</v>
      </c>
      <c r="F1005" s="28">
        <f t="shared" si="47"/>
        <v>2.8739997915727145</v>
      </c>
    </row>
    <row r="1006" spans="1:6" x14ac:dyDescent="0.3">
      <c r="A1006" s="37">
        <v>42696</v>
      </c>
      <c r="B1006" s="28">
        <v>27.95</v>
      </c>
      <c r="C1006" s="28">
        <v>121.47</v>
      </c>
      <c r="D1006" s="28">
        <f t="shared" si="45"/>
        <v>551.9497138623251</v>
      </c>
      <c r="E1006" s="28">
        <f t="shared" si="46"/>
        <v>-1.7614767873319579</v>
      </c>
      <c r="F1006" s="28">
        <f t="shared" si="47"/>
        <v>1.7614767873319579</v>
      </c>
    </row>
    <row r="1007" spans="1:6" x14ac:dyDescent="0.3">
      <c r="A1007" s="37">
        <v>42695</v>
      </c>
      <c r="B1007" s="28">
        <v>27.932500000000001</v>
      </c>
      <c r="C1007" s="28">
        <v>121.77</v>
      </c>
      <c r="D1007" s="28">
        <f t="shared" si="45"/>
        <v>553.71119064965706</v>
      </c>
      <c r="E1007" s="28">
        <f t="shared" si="46"/>
        <v>24.692828916900453</v>
      </c>
      <c r="F1007" s="28">
        <f t="shared" si="47"/>
        <v>-24.692828916900453</v>
      </c>
    </row>
    <row r="1008" spans="1:6" x14ac:dyDescent="0.3">
      <c r="A1008" s="37">
        <v>42692</v>
      </c>
      <c r="B1008" s="28">
        <v>27.515000000000001</v>
      </c>
      <c r="C1008" s="28">
        <v>117.02</v>
      </c>
      <c r="D1008" s="28">
        <f t="shared" si="45"/>
        <v>529.0183617327566</v>
      </c>
      <c r="E1008" s="28">
        <f t="shared" si="46"/>
        <v>-4.4409535051884177</v>
      </c>
      <c r="F1008" s="28">
        <f t="shared" si="47"/>
        <v>4.4409535051884177</v>
      </c>
    </row>
    <row r="1009" spans="1:6" x14ac:dyDescent="0.3">
      <c r="A1009" s="37">
        <v>42691</v>
      </c>
      <c r="B1009" s="28">
        <v>27.487500000000001</v>
      </c>
      <c r="C1009" s="28">
        <v>117.79</v>
      </c>
      <c r="D1009" s="28">
        <f t="shared" si="45"/>
        <v>533.45931523794502</v>
      </c>
      <c r="E1009" s="28">
        <f t="shared" si="46"/>
        <v>8.1704916834794403</v>
      </c>
      <c r="F1009" s="28">
        <f t="shared" si="47"/>
        <v>-8.1704916834794403</v>
      </c>
    </row>
    <row r="1010" spans="1:6" x14ac:dyDescent="0.3">
      <c r="A1010" s="37">
        <v>42690</v>
      </c>
      <c r="B1010" s="28">
        <v>27.497499999999999</v>
      </c>
      <c r="C1010" s="28">
        <v>116.34</v>
      </c>
      <c r="D1010" s="28">
        <f t="shared" si="45"/>
        <v>525.28882355446558</v>
      </c>
      <c r="E1010" s="28">
        <f t="shared" si="46"/>
        <v>-8.1328608629435166</v>
      </c>
      <c r="F1010" s="28">
        <f t="shared" si="47"/>
        <v>8.1328608629435166</v>
      </c>
    </row>
    <row r="1011" spans="1:6" x14ac:dyDescent="0.3">
      <c r="A1011" s="37">
        <v>42689</v>
      </c>
      <c r="B1011" s="28">
        <v>26.7775</v>
      </c>
      <c r="C1011" s="28">
        <v>117.2</v>
      </c>
      <c r="D1011" s="28">
        <f t="shared" si="45"/>
        <v>533.4216844174091</v>
      </c>
      <c r="E1011" s="28">
        <f t="shared" si="46"/>
        <v>10.267445397095003</v>
      </c>
      <c r="F1011" s="28">
        <f t="shared" si="47"/>
        <v>-10.267445397095003</v>
      </c>
    </row>
    <row r="1012" spans="1:6" x14ac:dyDescent="0.3">
      <c r="A1012" s="37">
        <v>42688</v>
      </c>
      <c r="B1012" s="28">
        <v>26.427499999999998</v>
      </c>
      <c r="C1012" s="28">
        <v>115.08</v>
      </c>
      <c r="D1012" s="28">
        <f t="shared" si="45"/>
        <v>523.15423902031409</v>
      </c>
      <c r="E1012" s="28">
        <f t="shared" si="46"/>
        <v>-18.946029375440276</v>
      </c>
      <c r="F1012" s="28">
        <f t="shared" si="47"/>
        <v>18.946029375440276</v>
      </c>
    </row>
    <row r="1013" spans="1:6" x14ac:dyDescent="0.3">
      <c r="A1013" s="37">
        <v>42685</v>
      </c>
      <c r="B1013" s="28">
        <v>27.107500000000002</v>
      </c>
      <c r="C1013" s="28">
        <v>119.02</v>
      </c>
      <c r="D1013" s="28">
        <f t="shared" si="45"/>
        <v>542.10026839575437</v>
      </c>
      <c r="E1013" s="28">
        <f t="shared" si="46"/>
        <v>-10.709968401335686</v>
      </c>
      <c r="F1013" s="28">
        <f t="shared" si="47"/>
        <v>10.709968401335686</v>
      </c>
    </row>
    <row r="1014" spans="1:6" x14ac:dyDescent="0.3">
      <c r="A1014" s="37">
        <v>42684</v>
      </c>
      <c r="B1014" s="28">
        <v>26.947500000000002</v>
      </c>
      <c r="C1014" s="28">
        <v>120.8</v>
      </c>
      <c r="D1014" s="28">
        <f t="shared" si="45"/>
        <v>552.81023679709006</v>
      </c>
      <c r="E1014" s="28">
        <f t="shared" si="46"/>
        <v>-9.779445466570678</v>
      </c>
      <c r="F1014" s="28">
        <f t="shared" si="47"/>
        <v>9.779445466570678</v>
      </c>
    </row>
    <row r="1015" spans="1:6" x14ac:dyDescent="0.3">
      <c r="A1015" s="37">
        <v>42683</v>
      </c>
      <c r="B1015" s="28">
        <v>27.72</v>
      </c>
      <c r="C1015" s="28">
        <v>123.18</v>
      </c>
      <c r="D1015" s="28">
        <f t="shared" si="45"/>
        <v>562.58968226366073</v>
      </c>
      <c r="E1015" s="28">
        <f t="shared" si="46"/>
        <v>-5.6200611130561811</v>
      </c>
      <c r="F1015" s="28">
        <f t="shared" si="47"/>
        <v>5.6200611130561811</v>
      </c>
    </row>
    <row r="1016" spans="1:6" x14ac:dyDescent="0.3">
      <c r="A1016" s="37">
        <v>42682</v>
      </c>
      <c r="B1016" s="28">
        <v>27.765000000000001</v>
      </c>
      <c r="C1016" s="28">
        <v>124.22</v>
      </c>
      <c r="D1016" s="28">
        <f t="shared" si="45"/>
        <v>568.20974337671692</v>
      </c>
      <c r="E1016" s="28">
        <f t="shared" si="46"/>
        <v>10.850368415230832</v>
      </c>
      <c r="F1016" s="28">
        <f t="shared" si="47"/>
        <v>-10.850368415230832</v>
      </c>
    </row>
    <row r="1017" spans="1:6" x14ac:dyDescent="0.3">
      <c r="A1017" s="37">
        <v>42681</v>
      </c>
      <c r="B1017" s="28">
        <v>27.602499999999999</v>
      </c>
      <c r="C1017" s="28">
        <v>122.15</v>
      </c>
      <c r="D1017" s="28">
        <f t="shared" si="45"/>
        <v>557.35937496148608</v>
      </c>
      <c r="E1017" s="28">
        <f t="shared" si="46"/>
        <v>6.0375995692503466</v>
      </c>
      <c r="F1017" s="28">
        <f t="shared" si="47"/>
        <v>-6.0375995692503466</v>
      </c>
    </row>
    <row r="1018" spans="1:6" x14ac:dyDescent="0.3">
      <c r="A1018" s="37">
        <v>42678</v>
      </c>
      <c r="B1018" s="28">
        <v>27.21</v>
      </c>
      <c r="C1018" s="28">
        <v>120.75</v>
      </c>
      <c r="D1018" s="28">
        <f t="shared" si="45"/>
        <v>551.32177539223574</v>
      </c>
      <c r="E1018" s="28">
        <f t="shared" si="46"/>
        <v>5.3415688042949796</v>
      </c>
      <c r="F1018" s="28">
        <f t="shared" si="47"/>
        <v>-5.3415688042949796</v>
      </c>
    </row>
    <row r="1019" spans="1:6" x14ac:dyDescent="0.3">
      <c r="A1019" s="37">
        <v>42677</v>
      </c>
      <c r="B1019" s="28">
        <v>27.4575</v>
      </c>
      <c r="C1019" s="28">
        <v>120</v>
      </c>
      <c r="D1019" s="28">
        <f t="shared" si="45"/>
        <v>545.98020658794076</v>
      </c>
      <c r="E1019" s="28">
        <f t="shared" si="46"/>
        <v>-38.148704814942789</v>
      </c>
      <c r="F1019" s="28">
        <f t="shared" si="47"/>
        <v>38.148704814942789</v>
      </c>
    </row>
    <row r="1020" spans="1:6" x14ac:dyDescent="0.3">
      <c r="A1020" s="37">
        <v>42676</v>
      </c>
      <c r="B1020" s="28">
        <v>27.897500000000001</v>
      </c>
      <c r="C1020" s="28">
        <v>127.17</v>
      </c>
      <c r="D1020" s="28">
        <f t="shared" si="45"/>
        <v>584.12891140288355</v>
      </c>
      <c r="E1020" s="28">
        <f t="shared" si="46"/>
        <v>-13.170245146982211</v>
      </c>
      <c r="F1020" s="28">
        <f t="shared" si="47"/>
        <v>13.170245146982211</v>
      </c>
    </row>
    <row r="1021" spans="1:6" x14ac:dyDescent="0.3">
      <c r="A1021" s="37">
        <v>42675</v>
      </c>
      <c r="B1021" s="28">
        <v>27.872499999999999</v>
      </c>
      <c r="C1021" s="28">
        <v>129.5</v>
      </c>
      <c r="D1021" s="28">
        <f t="shared" si="45"/>
        <v>597.29915654986576</v>
      </c>
      <c r="E1021" s="28">
        <f t="shared" si="46"/>
        <v>-5.9895072743844366</v>
      </c>
      <c r="F1021" s="28">
        <f t="shared" si="47"/>
        <v>5.9895072743844366</v>
      </c>
    </row>
    <row r="1022" spans="1:6" x14ac:dyDescent="0.3">
      <c r="A1022" s="37">
        <v>42674</v>
      </c>
      <c r="B1022" s="28">
        <v>28.385000000000002</v>
      </c>
      <c r="C1022" s="28">
        <v>130.99</v>
      </c>
      <c r="D1022" s="28">
        <f t="shared" si="45"/>
        <v>603.28866382425019</v>
      </c>
      <c r="E1022" s="28">
        <f t="shared" si="46"/>
        <v>-1.4737845063609711</v>
      </c>
      <c r="F1022" s="28">
        <f t="shared" si="47"/>
        <v>1.4737845063609711</v>
      </c>
    </row>
    <row r="1023" spans="1:6" x14ac:dyDescent="0.3">
      <c r="A1023" s="37">
        <v>42671</v>
      </c>
      <c r="B1023" s="28">
        <v>28.43</v>
      </c>
      <c r="C1023" s="28">
        <v>131.29</v>
      </c>
      <c r="D1023" s="28">
        <f t="shared" si="45"/>
        <v>604.76244833061116</v>
      </c>
      <c r="E1023" s="28">
        <f t="shared" si="46"/>
        <v>9.8395069270055728</v>
      </c>
      <c r="F1023" s="28">
        <f t="shared" si="47"/>
        <v>-9.8395069270055728</v>
      </c>
    </row>
    <row r="1024" spans="1:6" x14ac:dyDescent="0.3">
      <c r="A1024" s="37">
        <v>42670</v>
      </c>
      <c r="B1024" s="28">
        <v>28.62</v>
      </c>
      <c r="C1024" s="28">
        <v>129.69</v>
      </c>
      <c r="D1024" s="28">
        <f t="shared" si="45"/>
        <v>594.92294140360559</v>
      </c>
      <c r="E1024" s="28">
        <f t="shared" si="46"/>
        <v>-6.2867995414600273</v>
      </c>
      <c r="F1024" s="28">
        <f t="shared" si="47"/>
        <v>6.2867995414600273</v>
      </c>
    </row>
    <row r="1025" spans="1:6" x14ac:dyDescent="0.3">
      <c r="A1025" s="37">
        <v>42669</v>
      </c>
      <c r="B1025" s="28">
        <v>28.897500000000001</v>
      </c>
      <c r="C1025" s="28">
        <v>131.04</v>
      </c>
      <c r="D1025" s="28">
        <f t="shared" si="45"/>
        <v>601.20974094506562</v>
      </c>
      <c r="E1025" s="28">
        <f t="shared" si="46"/>
        <v>-3.9427997498872855</v>
      </c>
      <c r="F1025" s="28">
        <f t="shared" si="47"/>
        <v>3.9427997498872855</v>
      </c>
    </row>
    <row r="1026" spans="1:6" x14ac:dyDescent="0.3">
      <c r="A1026" s="37">
        <v>42668</v>
      </c>
      <c r="B1026" s="28">
        <v>29.5625</v>
      </c>
      <c r="C1026" s="28">
        <v>132.29</v>
      </c>
      <c r="D1026" s="28">
        <f t="shared" ref="D1026:D1089" si="48">B1026*$I$1+C1026*$I$2</f>
        <v>605.1525406949529</v>
      </c>
      <c r="E1026" s="28">
        <f t="shared" ref="E1026:E1089" si="49">D1026-D1027</f>
        <v>-6.2375072049086384</v>
      </c>
      <c r="F1026" s="28">
        <f t="shared" ref="F1026:F1089" si="50">-E1026</f>
        <v>6.2375072049086384</v>
      </c>
    </row>
    <row r="1027" spans="1:6" x14ac:dyDescent="0.3">
      <c r="A1027" s="37">
        <v>42667</v>
      </c>
      <c r="B1027" s="28">
        <v>29.412500000000001</v>
      </c>
      <c r="C1027" s="28">
        <v>133.28</v>
      </c>
      <c r="D1027" s="28">
        <f t="shared" si="48"/>
        <v>611.39004789986154</v>
      </c>
      <c r="E1027" s="28">
        <f t="shared" si="49"/>
        <v>5.5714149795182948</v>
      </c>
      <c r="F1027" s="28">
        <f t="shared" si="50"/>
        <v>-5.5714149795182948</v>
      </c>
    </row>
    <row r="1028" spans="1:6" x14ac:dyDescent="0.3">
      <c r="A1028" s="37">
        <v>42664</v>
      </c>
      <c r="B1028" s="28">
        <v>29.15</v>
      </c>
      <c r="C1028" s="28">
        <v>132.07</v>
      </c>
      <c r="D1028" s="28">
        <f t="shared" si="48"/>
        <v>605.81863292034325</v>
      </c>
      <c r="E1028" s="28">
        <f t="shared" si="49"/>
        <v>12.127722142741504</v>
      </c>
      <c r="F1028" s="28">
        <f t="shared" si="50"/>
        <v>-12.127722142741504</v>
      </c>
    </row>
    <row r="1029" spans="1:6" x14ac:dyDescent="0.3">
      <c r="A1029" s="37">
        <v>42663</v>
      </c>
      <c r="B1029" s="28">
        <v>29.265000000000001</v>
      </c>
      <c r="C1029" s="28">
        <v>130</v>
      </c>
      <c r="D1029" s="28">
        <f t="shared" si="48"/>
        <v>593.69091077760174</v>
      </c>
      <c r="E1029" s="28">
        <f t="shared" si="49"/>
        <v>-0.54729226707570433</v>
      </c>
      <c r="F1029" s="28">
        <f t="shared" si="50"/>
        <v>0.54729226707570433</v>
      </c>
    </row>
    <row r="1030" spans="1:6" x14ac:dyDescent="0.3">
      <c r="A1030" s="37">
        <v>42662</v>
      </c>
      <c r="B1030" s="28">
        <v>29.28</v>
      </c>
      <c r="C1030" s="28">
        <v>130.11000000000001</v>
      </c>
      <c r="D1030" s="28">
        <f t="shared" si="48"/>
        <v>594.23820304467745</v>
      </c>
      <c r="E1030" s="28">
        <f t="shared" si="49"/>
        <v>9.0315069964813119</v>
      </c>
      <c r="F1030" s="28">
        <f t="shared" si="50"/>
        <v>-9.0315069964813119</v>
      </c>
    </row>
    <row r="1031" spans="1:6" x14ac:dyDescent="0.3">
      <c r="A1031" s="37">
        <v>42661</v>
      </c>
      <c r="B1031" s="28">
        <v>29.3675</v>
      </c>
      <c r="C1031" s="28">
        <v>128.57</v>
      </c>
      <c r="D1031" s="28">
        <f t="shared" si="48"/>
        <v>585.20669604819614</v>
      </c>
      <c r="E1031" s="28">
        <f t="shared" si="49"/>
        <v>5.8632303203105494</v>
      </c>
      <c r="F1031" s="28">
        <f t="shared" si="50"/>
        <v>-5.8632303203105494</v>
      </c>
    </row>
    <row r="1032" spans="1:6" x14ac:dyDescent="0.3">
      <c r="A1032" s="37">
        <v>42660</v>
      </c>
      <c r="B1032" s="28">
        <v>29.387499999999999</v>
      </c>
      <c r="C1032" s="28">
        <v>127.54</v>
      </c>
      <c r="D1032" s="28">
        <f t="shared" si="48"/>
        <v>579.34346572788559</v>
      </c>
      <c r="E1032" s="28">
        <f t="shared" si="49"/>
        <v>-1.8129844785707974</v>
      </c>
      <c r="F1032" s="28">
        <f t="shared" si="50"/>
        <v>1.8129844785707974</v>
      </c>
    </row>
    <row r="1033" spans="1:6" x14ac:dyDescent="0.3">
      <c r="A1033" s="37">
        <v>42657</v>
      </c>
      <c r="B1033" s="28">
        <v>29.407499999999999</v>
      </c>
      <c r="C1033" s="28">
        <v>127.88</v>
      </c>
      <c r="D1033" s="28">
        <f t="shared" si="48"/>
        <v>581.15645020645638</v>
      </c>
      <c r="E1033" s="28">
        <f t="shared" si="49"/>
        <v>-0.41181534079214543</v>
      </c>
      <c r="F1033" s="28">
        <f t="shared" si="50"/>
        <v>0.41181534079214543</v>
      </c>
    </row>
    <row r="1034" spans="1:6" x14ac:dyDescent="0.3">
      <c r="A1034" s="37">
        <v>42656</v>
      </c>
      <c r="B1034" s="28">
        <v>29.245000000000001</v>
      </c>
      <c r="C1034" s="28">
        <v>127.82</v>
      </c>
      <c r="D1034" s="28">
        <f t="shared" si="48"/>
        <v>581.56826554724853</v>
      </c>
      <c r="E1034" s="28">
        <f t="shared" si="49"/>
        <v>-6.4775072049087612</v>
      </c>
      <c r="F1034" s="28">
        <f t="shared" si="50"/>
        <v>6.4775072049087612</v>
      </c>
    </row>
    <row r="1035" spans="1:6" x14ac:dyDescent="0.3">
      <c r="A1035" s="37">
        <v>42655</v>
      </c>
      <c r="B1035" s="28">
        <v>29.335000000000001</v>
      </c>
      <c r="C1035" s="28">
        <v>129.05000000000001</v>
      </c>
      <c r="D1035" s="28">
        <f t="shared" si="48"/>
        <v>588.04577275215729</v>
      </c>
      <c r="E1035" s="28">
        <f t="shared" si="49"/>
        <v>-0.24427688459797992</v>
      </c>
      <c r="F1035" s="28">
        <f t="shared" si="50"/>
        <v>0.24427688459797992</v>
      </c>
    </row>
    <row r="1036" spans="1:6" x14ac:dyDescent="0.3">
      <c r="A1036" s="37">
        <v>42654</v>
      </c>
      <c r="B1036" s="28">
        <v>29.074999999999999</v>
      </c>
      <c r="C1036" s="28">
        <v>128.88</v>
      </c>
      <c r="D1036" s="28">
        <f t="shared" si="48"/>
        <v>588.29004963675527</v>
      </c>
      <c r="E1036" s="28">
        <f t="shared" si="49"/>
        <v>-7.9078763148969529</v>
      </c>
      <c r="F1036" s="28">
        <f t="shared" si="50"/>
        <v>7.9078763148969529</v>
      </c>
    </row>
    <row r="1037" spans="1:6" x14ac:dyDescent="0.3">
      <c r="A1037" s="37">
        <v>42653</v>
      </c>
      <c r="B1037" s="28">
        <v>29.012499999999999</v>
      </c>
      <c r="C1037" s="28">
        <v>130.24</v>
      </c>
      <c r="D1037" s="28">
        <f t="shared" si="48"/>
        <v>596.19792595165222</v>
      </c>
      <c r="E1037" s="28">
        <f t="shared" si="49"/>
        <v>4.7138150628891253</v>
      </c>
      <c r="F1037" s="28">
        <f t="shared" si="50"/>
        <v>-4.7138150628891253</v>
      </c>
    </row>
    <row r="1038" spans="1:6" x14ac:dyDescent="0.3">
      <c r="A1038" s="37">
        <v>42650</v>
      </c>
      <c r="B1038" s="28">
        <v>28.515000000000001</v>
      </c>
      <c r="C1038" s="28">
        <v>128.99</v>
      </c>
      <c r="D1038" s="28">
        <f t="shared" si="48"/>
        <v>591.4841108887631</v>
      </c>
      <c r="E1038" s="28">
        <f t="shared" si="49"/>
        <v>1.205138372823285</v>
      </c>
      <c r="F1038" s="28">
        <f t="shared" si="50"/>
        <v>-1.205138372823285</v>
      </c>
    </row>
    <row r="1039" spans="1:6" x14ac:dyDescent="0.3">
      <c r="A1039" s="37">
        <v>42649</v>
      </c>
      <c r="B1039" s="28">
        <v>28.4725</v>
      </c>
      <c r="C1039" s="28">
        <v>128.74</v>
      </c>
      <c r="D1039" s="28">
        <f t="shared" si="48"/>
        <v>590.27897251593981</v>
      </c>
      <c r="E1039" s="28">
        <f t="shared" si="49"/>
        <v>0.54618458973209272</v>
      </c>
      <c r="F1039" s="28">
        <f t="shared" si="50"/>
        <v>-0.54618458973209272</v>
      </c>
    </row>
    <row r="1040" spans="1:6" x14ac:dyDescent="0.3">
      <c r="A1040" s="37">
        <v>42648</v>
      </c>
      <c r="B1040" s="28">
        <v>28.262499999999999</v>
      </c>
      <c r="C1040" s="28">
        <v>128.47</v>
      </c>
      <c r="D1040" s="28">
        <f t="shared" si="48"/>
        <v>589.73278792620772</v>
      </c>
      <c r="E1040" s="28">
        <f t="shared" si="49"/>
        <v>1.5113229625553686</v>
      </c>
      <c r="F1040" s="28">
        <f t="shared" si="50"/>
        <v>-1.5113229625553686</v>
      </c>
    </row>
    <row r="1041" spans="1:6" x14ac:dyDescent="0.3">
      <c r="A1041" s="37">
        <v>42647</v>
      </c>
      <c r="B1041" s="28">
        <v>28.25</v>
      </c>
      <c r="C1041" s="28">
        <v>128.19</v>
      </c>
      <c r="D1041" s="28">
        <f t="shared" si="48"/>
        <v>588.22146496365235</v>
      </c>
      <c r="E1041" s="28">
        <f t="shared" si="49"/>
        <v>-3.8021535468737966</v>
      </c>
      <c r="F1041" s="28">
        <f t="shared" si="50"/>
        <v>3.8021535468737966</v>
      </c>
    </row>
    <row r="1042" spans="1:6" x14ac:dyDescent="0.3">
      <c r="A1042" s="37">
        <v>42646</v>
      </c>
      <c r="B1042" s="28">
        <v>28.13</v>
      </c>
      <c r="C1042" s="28">
        <v>128.77000000000001</v>
      </c>
      <c r="D1042" s="28">
        <f t="shared" si="48"/>
        <v>592.02361851052615</v>
      </c>
      <c r="E1042" s="28">
        <f t="shared" si="49"/>
        <v>3.4114458834252446</v>
      </c>
      <c r="F1042" s="28">
        <f t="shared" si="50"/>
        <v>-3.4114458834252446</v>
      </c>
    </row>
    <row r="1043" spans="1:6" x14ac:dyDescent="0.3">
      <c r="A1043" s="37">
        <v>42643</v>
      </c>
      <c r="B1043" s="28">
        <v>28.262499999999999</v>
      </c>
      <c r="C1043" s="28">
        <v>128.27000000000001</v>
      </c>
      <c r="D1043" s="28">
        <f t="shared" si="48"/>
        <v>588.6121726271009</v>
      </c>
      <c r="E1043" s="28">
        <f t="shared" si="49"/>
        <v>7.3846314174943473E-3</v>
      </c>
      <c r="F1043" s="28">
        <f t="shared" si="50"/>
        <v>-7.3846314174943473E-3</v>
      </c>
    </row>
    <row r="1044" spans="1:6" x14ac:dyDescent="0.3">
      <c r="A1044" s="37">
        <v>42642</v>
      </c>
      <c r="B1044" s="28">
        <v>28.045000000000002</v>
      </c>
      <c r="C1044" s="28">
        <v>128.09</v>
      </c>
      <c r="D1044" s="28">
        <f t="shared" si="48"/>
        <v>588.60478799568341</v>
      </c>
      <c r="E1044" s="28">
        <f t="shared" si="49"/>
        <v>-4.3506458556348662</v>
      </c>
      <c r="F1044" s="28">
        <f t="shared" si="50"/>
        <v>4.3506458556348662</v>
      </c>
    </row>
    <row r="1045" spans="1:6" x14ac:dyDescent="0.3">
      <c r="A1045" s="37">
        <v>42641</v>
      </c>
      <c r="B1045" s="28">
        <v>28.487500000000001</v>
      </c>
      <c r="C1045" s="28">
        <v>129.22999999999999</v>
      </c>
      <c r="D1045" s="28">
        <f t="shared" si="48"/>
        <v>592.95543385131828</v>
      </c>
      <c r="E1045" s="28">
        <f t="shared" si="49"/>
        <v>2.0359998610485945</v>
      </c>
      <c r="F1045" s="28">
        <f t="shared" si="50"/>
        <v>-2.0359998610485945</v>
      </c>
    </row>
    <row r="1046" spans="1:6" x14ac:dyDescent="0.3">
      <c r="A1046" s="37">
        <v>42640</v>
      </c>
      <c r="B1046" s="28">
        <v>28.272500000000001</v>
      </c>
      <c r="C1046" s="28">
        <v>128.69</v>
      </c>
      <c r="D1046" s="28">
        <f t="shared" si="48"/>
        <v>590.91943399026968</v>
      </c>
      <c r="E1046" s="28">
        <f t="shared" si="49"/>
        <v>7.4905840478210166</v>
      </c>
      <c r="F1046" s="28">
        <f t="shared" si="50"/>
        <v>-7.4905840478210166</v>
      </c>
    </row>
    <row r="1047" spans="1:6" x14ac:dyDescent="0.3">
      <c r="A1047" s="37">
        <v>42639</v>
      </c>
      <c r="B1047" s="28">
        <v>28.22</v>
      </c>
      <c r="C1047" s="28">
        <v>127.31</v>
      </c>
      <c r="D1047" s="28">
        <f t="shared" si="48"/>
        <v>583.42884994244866</v>
      </c>
      <c r="E1047" s="28">
        <f t="shared" si="49"/>
        <v>-3.8376304731571054</v>
      </c>
      <c r="F1047" s="28">
        <f t="shared" si="50"/>
        <v>3.8376304731571054</v>
      </c>
    </row>
    <row r="1048" spans="1:6" x14ac:dyDescent="0.3">
      <c r="A1048" s="37">
        <v>42636</v>
      </c>
      <c r="B1048" s="28">
        <v>28.177499999999998</v>
      </c>
      <c r="C1048" s="28">
        <v>127.96</v>
      </c>
      <c r="D1048" s="28">
        <f t="shared" si="48"/>
        <v>587.26648041560577</v>
      </c>
      <c r="E1048" s="28">
        <f t="shared" si="49"/>
        <v>-9.6805531439143806</v>
      </c>
      <c r="F1048" s="28">
        <f t="shared" si="50"/>
        <v>9.6805531439143806</v>
      </c>
    </row>
    <row r="1049" spans="1:6" x14ac:dyDescent="0.3">
      <c r="A1049" s="37">
        <v>42635</v>
      </c>
      <c r="B1049" s="28">
        <v>28.655000000000001</v>
      </c>
      <c r="C1049" s="28">
        <v>130.08000000000001</v>
      </c>
      <c r="D1049" s="28">
        <f t="shared" si="48"/>
        <v>596.94703355952015</v>
      </c>
      <c r="E1049" s="28">
        <f t="shared" si="49"/>
        <v>-0.44689225318052195</v>
      </c>
      <c r="F1049" s="28">
        <f t="shared" si="50"/>
        <v>0.44689225318052195</v>
      </c>
    </row>
    <row r="1050" spans="1:6" x14ac:dyDescent="0.3">
      <c r="A1050" s="37">
        <v>42634</v>
      </c>
      <c r="B1050" s="28">
        <v>28.387499999999999</v>
      </c>
      <c r="C1050" s="28">
        <v>129.94</v>
      </c>
      <c r="D1050" s="28">
        <f t="shared" si="48"/>
        <v>597.39392581270067</v>
      </c>
      <c r="E1050" s="28">
        <f t="shared" si="49"/>
        <v>7.3070148266716615</v>
      </c>
      <c r="F1050" s="28">
        <f t="shared" si="50"/>
        <v>-7.3070148266716615</v>
      </c>
    </row>
    <row r="1051" spans="1:6" x14ac:dyDescent="0.3">
      <c r="A1051" s="37">
        <v>42633</v>
      </c>
      <c r="B1051" s="28">
        <v>28.392499999999998</v>
      </c>
      <c r="C1051" s="28">
        <v>128.63999999999999</v>
      </c>
      <c r="D1051" s="28">
        <f t="shared" si="48"/>
        <v>590.08691098602901</v>
      </c>
      <c r="E1051" s="28">
        <f t="shared" si="49"/>
        <v>-4.4523073716504769E-2</v>
      </c>
      <c r="F1051" s="28">
        <f t="shared" si="50"/>
        <v>4.4523073716504769E-2</v>
      </c>
    </row>
    <row r="1052" spans="1:6" x14ac:dyDescent="0.3">
      <c r="A1052" s="37">
        <v>42632</v>
      </c>
      <c r="B1052" s="28">
        <v>28.395</v>
      </c>
      <c r="C1052" s="28">
        <v>128.65</v>
      </c>
      <c r="D1052" s="28">
        <f t="shared" si="48"/>
        <v>590.13143405974552</v>
      </c>
      <c r="E1052" s="28">
        <f t="shared" si="49"/>
        <v>-0.81126150212037373</v>
      </c>
      <c r="F1052" s="28">
        <f t="shared" si="50"/>
        <v>0.81126150212037373</v>
      </c>
    </row>
    <row r="1053" spans="1:6" x14ac:dyDescent="0.3">
      <c r="A1053" s="37">
        <v>42629</v>
      </c>
      <c r="B1053" s="28">
        <v>28.73</v>
      </c>
      <c r="C1053" s="28">
        <v>129.07</v>
      </c>
      <c r="D1053" s="28">
        <f t="shared" si="48"/>
        <v>590.94269556186589</v>
      </c>
      <c r="E1053" s="28">
        <f t="shared" si="49"/>
        <v>4.7822150073085368</v>
      </c>
      <c r="F1053" s="28">
        <f t="shared" si="50"/>
        <v>-4.7822150073085368</v>
      </c>
    </row>
    <row r="1054" spans="1:6" x14ac:dyDescent="0.3">
      <c r="A1054" s="37">
        <v>42628</v>
      </c>
      <c r="B1054" s="28">
        <v>28.892499999999998</v>
      </c>
      <c r="C1054" s="28">
        <v>128.35</v>
      </c>
      <c r="D1054" s="28">
        <f t="shared" si="48"/>
        <v>586.16048055455735</v>
      </c>
      <c r="E1054" s="28">
        <f t="shared" si="49"/>
        <v>-1.1231383033473321</v>
      </c>
      <c r="F1054" s="28">
        <f t="shared" si="50"/>
        <v>1.1231383033473321</v>
      </c>
    </row>
    <row r="1055" spans="1:6" x14ac:dyDescent="0.3">
      <c r="A1055" s="37">
        <v>42627</v>
      </c>
      <c r="B1055" s="28">
        <v>27.942499999999999</v>
      </c>
      <c r="C1055" s="28">
        <v>127.77</v>
      </c>
      <c r="D1055" s="28">
        <f t="shared" si="48"/>
        <v>587.28361885790468</v>
      </c>
      <c r="E1055" s="28">
        <f t="shared" si="49"/>
        <v>-1.2582152157359587</v>
      </c>
      <c r="F1055" s="28">
        <f t="shared" si="50"/>
        <v>1.2582152157359587</v>
      </c>
    </row>
    <row r="1056" spans="1:6" x14ac:dyDescent="0.3">
      <c r="A1056" s="37">
        <v>42626</v>
      </c>
      <c r="B1056" s="28">
        <v>26.987500000000001</v>
      </c>
      <c r="C1056" s="28">
        <v>127.21</v>
      </c>
      <c r="D1056" s="28">
        <f t="shared" si="48"/>
        <v>588.54183407364064</v>
      </c>
      <c r="E1056" s="28">
        <f t="shared" si="49"/>
        <v>-11.180983714337572</v>
      </c>
      <c r="F1056" s="28">
        <f t="shared" si="50"/>
        <v>11.180983714337572</v>
      </c>
    </row>
    <row r="1057" spans="1:6" x14ac:dyDescent="0.3">
      <c r="A1057" s="37">
        <v>42625</v>
      </c>
      <c r="B1057" s="28">
        <v>26.36</v>
      </c>
      <c r="C1057" s="28">
        <v>128.69</v>
      </c>
      <c r="D1057" s="28">
        <f t="shared" si="48"/>
        <v>599.72281778797822</v>
      </c>
      <c r="E1057" s="28">
        <f t="shared" si="49"/>
        <v>6.2506149517280392</v>
      </c>
      <c r="F1057" s="28">
        <f t="shared" si="50"/>
        <v>-6.2506149517280392</v>
      </c>
    </row>
    <row r="1058" spans="1:6" x14ac:dyDescent="0.3">
      <c r="A1058" s="37">
        <v>42622</v>
      </c>
      <c r="B1058" s="28">
        <v>25.782499999999999</v>
      </c>
      <c r="C1058" s="28">
        <v>127.1</v>
      </c>
      <c r="D1058" s="28">
        <f t="shared" si="48"/>
        <v>593.47220283625018</v>
      </c>
      <c r="E1058" s="28">
        <f t="shared" si="49"/>
        <v>-15.011414284760917</v>
      </c>
      <c r="F1058" s="28">
        <f t="shared" si="50"/>
        <v>15.011414284760917</v>
      </c>
    </row>
    <row r="1059" spans="1:6" x14ac:dyDescent="0.3">
      <c r="A1059" s="37">
        <v>42621</v>
      </c>
      <c r="B1059" s="28">
        <v>26.38</v>
      </c>
      <c r="C1059" s="28">
        <v>130.27000000000001</v>
      </c>
      <c r="D1059" s="28">
        <f t="shared" si="48"/>
        <v>608.48361712101109</v>
      </c>
      <c r="E1059" s="28">
        <f t="shared" si="49"/>
        <v>-1.1022153546873596</v>
      </c>
      <c r="F1059" s="28">
        <f t="shared" si="50"/>
        <v>1.1022153546873596</v>
      </c>
    </row>
    <row r="1060" spans="1:6" x14ac:dyDescent="0.3">
      <c r="A1060" s="37">
        <v>42620</v>
      </c>
      <c r="B1060" s="28">
        <v>27.09</v>
      </c>
      <c r="C1060" s="28">
        <v>131.05000000000001</v>
      </c>
      <c r="D1060" s="28">
        <f t="shared" si="48"/>
        <v>609.58583247569845</v>
      </c>
      <c r="E1060" s="28">
        <f t="shared" si="49"/>
        <v>6.6365533523417071</v>
      </c>
      <c r="F1060" s="28">
        <f t="shared" si="50"/>
        <v>-6.6365533523417071</v>
      </c>
    </row>
    <row r="1061" spans="1:6" x14ac:dyDescent="0.3">
      <c r="A1061" s="37">
        <v>42619</v>
      </c>
      <c r="B1061" s="28">
        <v>26.925000000000001</v>
      </c>
      <c r="C1061" s="28">
        <v>129.72999999999999</v>
      </c>
      <c r="D1061" s="28">
        <f t="shared" si="48"/>
        <v>602.94927912335675</v>
      </c>
      <c r="E1061" s="28">
        <f t="shared" si="49"/>
        <v>18.076429389335317</v>
      </c>
      <c r="F1061" s="28">
        <f t="shared" si="50"/>
        <v>-18.076429389335317</v>
      </c>
    </row>
    <row r="1062" spans="1:6" x14ac:dyDescent="0.3">
      <c r="A1062" s="37">
        <v>42618</v>
      </c>
      <c r="B1062" s="28">
        <v>26.932500000000001</v>
      </c>
      <c r="C1062" s="28">
        <v>126.51</v>
      </c>
      <c r="D1062" s="28">
        <f t="shared" si="48"/>
        <v>584.87284973402143</v>
      </c>
      <c r="E1062" s="28">
        <f t="shared" si="49"/>
        <v>0</v>
      </c>
      <c r="F1062" s="28">
        <f t="shared" si="50"/>
        <v>0</v>
      </c>
    </row>
    <row r="1063" spans="1:6" x14ac:dyDescent="0.3">
      <c r="A1063" s="37">
        <v>42615</v>
      </c>
      <c r="B1063" s="28">
        <v>26.932500000000001</v>
      </c>
      <c r="C1063" s="28">
        <v>126.51</v>
      </c>
      <c r="D1063" s="28">
        <f t="shared" si="48"/>
        <v>584.87284973402143</v>
      </c>
      <c r="E1063" s="28">
        <f t="shared" si="49"/>
        <v>0.75427688459808451</v>
      </c>
      <c r="F1063" s="28">
        <f t="shared" si="50"/>
        <v>-0.75427688459808451</v>
      </c>
    </row>
    <row r="1064" spans="1:6" x14ac:dyDescent="0.3">
      <c r="A1064" s="37">
        <v>42614</v>
      </c>
      <c r="B1064" s="28">
        <v>26.682500000000001</v>
      </c>
      <c r="C1064" s="28">
        <v>126.17</v>
      </c>
      <c r="D1064" s="28">
        <f t="shared" si="48"/>
        <v>584.11857284942334</v>
      </c>
      <c r="E1064" s="28">
        <f t="shared" si="49"/>
        <v>-0.44483072326988804</v>
      </c>
      <c r="F1064" s="28">
        <f t="shared" si="50"/>
        <v>0.44483072326988804</v>
      </c>
    </row>
    <row r="1065" spans="1:6" x14ac:dyDescent="0.3">
      <c r="A1065" s="37">
        <v>42613</v>
      </c>
      <c r="B1065" s="28">
        <v>26.524999999999999</v>
      </c>
      <c r="C1065" s="28">
        <v>126.12</v>
      </c>
      <c r="D1065" s="28">
        <f t="shared" si="48"/>
        <v>584.56340357269323</v>
      </c>
      <c r="E1065" s="28">
        <f t="shared" si="49"/>
        <v>1.4537845063612167</v>
      </c>
      <c r="F1065" s="28">
        <f t="shared" si="50"/>
        <v>-1.4537845063612167</v>
      </c>
    </row>
    <row r="1066" spans="1:6" x14ac:dyDescent="0.3">
      <c r="A1066" s="37">
        <v>42612</v>
      </c>
      <c r="B1066" s="28">
        <v>26.5</v>
      </c>
      <c r="C1066" s="28">
        <v>125.84</v>
      </c>
      <c r="D1066" s="28">
        <f t="shared" si="48"/>
        <v>583.10961906633202</v>
      </c>
      <c r="E1066" s="28">
        <f t="shared" si="49"/>
        <v>-2.9785228652892783</v>
      </c>
      <c r="F1066" s="28">
        <f t="shared" si="50"/>
        <v>2.9785228652892783</v>
      </c>
    </row>
    <row r="1067" spans="1:6" x14ac:dyDescent="0.3">
      <c r="A1067" s="37">
        <v>42611</v>
      </c>
      <c r="B1067" s="28">
        <v>26.704999999999998</v>
      </c>
      <c r="C1067" s="28">
        <v>126.54</v>
      </c>
      <c r="D1067" s="28">
        <f t="shared" si="48"/>
        <v>586.08814193162129</v>
      </c>
      <c r="E1067" s="28">
        <f t="shared" si="49"/>
        <v>8.9909531578095994</v>
      </c>
      <c r="F1067" s="28">
        <f t="shared" si="50"/>
        <v>-8.9909531578095994</v>
      </c>
    </row>
    <row r="1068" spans="1:6" x14ac:dyDescent="0.3">
      <c r="A1068" s="37">
        <v>42608</v>
      </c>
      <c r="B1068" s="28">
        <v>26.734999999999999</v>
      </c>
      <c r="C1068" s="28">
        <v>124.96</v>
      </c>
      <c r="D1068" s="28">
        <f t="shared" si="48"/>
        <v>577.09718877381169</v>
      </c>
      <c r="E1068" s="28">
        <f t="shared" si="49"/>
        <v>6.7202763982676288</v>
      </c>
      <c r="F1068" s="28">
        <f t="shared" si="50"/>
        <v>-6.7202763982676288</v>
      </c>
    </row>
    <row r="1069" spans="1:6" x14ac:dyDescent="0.3">
      <c r="A1069" s="37">
        <v>42607</v>
      </c>
      <c r="B1069" s="28">
        <v>26.892499999999998</v>
      </c>
      <c r="C1069" s="28">
        <v>123.89</v>
      </c>
      <c r="D1069" s="28">
        <f t="shared" si="48"/>
        <v>570.37691237554407</v>
      </c>
      <c r="E1069" s="28">
        <f t="shared" si="49"/>
        <v>2.8266151601552565</v>
      </c>
      <c r="F1069" s="28">
        <f t="shared" si="50"/>
        <v>-2.8266151601552565</v>
      </c>
    </row>
    <row r="1070" spans="1:6" x14ac:dyDescent="0.3">
      <c r="A1070" s="37">
        <v>42606</v>
      </c>
      <c r="B1070" s="28">
        <v>27.0075</v>
      </c>
      <c r="C1070" s="28">
        <v>123.48</v>
      </c>
      <c r="D1070" s="28">
        <f t="shared" si="48"/>
        <v>567.55029721538881</v>
      </c>
      <c r="E1070" s="28">
        <f t="shared" si="49"/>
        <v>-4.0431073994407143</v>
      </c>
      <c r="F1070" s="28">
        <f t="shared" si="50"/>
        <v>4.0431073994407143</v>
      </c>
    </row>
    <row r="1071" spans="1:6" x14ac:dyDescent="0.3">
      <c r="A1071" s="37">
        <v>42605</v>
      </c>
      <c r="B1071" s="28">
        <v>27.212499999999999</v>
      </c>
      <c r="C1071" s="28">
        <v>124.37</v>
      </c>
      <c r="D1071" s="28">
        <f t="shared" si="48"/>
        <v>571.59340461482952</v>
      </c>
      <c r="E1071" s="28">
        <f t="shared" si="49"/>
        <v>0.84141532689716314</v>
      </c>
      <c r="F1071" s="28">
        <f t="shared" si="50"/>
        <v>-0.84141532689716314</v>
      </c>
    </row>
    <row r="1072" spans="1:6" x14ac:dyDescent="0.3">
      <c r="A1072" s="37">
        <v>42604</v>
      </c>
      <c r="B1072" s="28">
        <v>27.127500000000001</v>
      </c>
      <c r="C1072" s="28">
        <v>124.15</v>
      </c>
      <c r="D1072" s="28">
        <f t="shared" si="48"/>
        <v>570.75198928793236</v>
      </c>
      <c r="E1072" s="28">
        <f t="shared" si="49"/>
        <v>4.2839688876658784</v>
      </c>
      <c r="F1072" s="28">
        <f t="shared" si="50"/>
        <v>-4.2839688876658784</v>
      </c>
    </row>
    <row r="1073" spans="1:6" x14ac:dyDescent="0.3">
      <c r="A1073" s="37">
        <v>42601</v>
      </c>
      <c r="B1073" s="28">
        <v>27.34</v>
      </c>
      <c r="C1073" s="28">
        <v>123.56</v>
      </c>
      <c r="D1073" s="28">
        <f t="shared" si="48"/>
        <v>566.46802040026648</v>
      </c>
      <c r="E1073" s="28">
        <f t="shared" si="49"/>
        <v>-2.2832921281242307</v>
      </c>
      <c r="F1073" s="28">
        <f t="shared" si="50"/>
        <v>2.2832921281242307</v>
      </c>
    </row>
    <row r="1074" spans="1:6" x14ac:dyDescent="0.3">
      <c r="A1074" s="37">
        <v>42600</v>
      </c>
      <c r="B1074" s="28">
        <v>27.27</v>
      </c>
      <c r="C1074" s="28">
        <v>123.91</v>
      </c>
      <c r="D1074" s="28">
        <f t="shared" si="48"/>
        <v>568.75131252839071</v>
      </c>
      <c r="E1074" s="28">
        <f t="shared" si="49"/>
        <v>-2.4163075106018823</v>
      </c>
      <c r="F1074" s="28">
        <f t="shared" si="50"/>
        <v>2.4163075106018823</v>
      </c>
    </row>
    <row r="1075" spans="1:6" x14ac:dyDescent="0.3">
      <c r="A1075" s="37">
        <v>42599</v>
      </c>
      <c r="B1075" s="28">
        <v>27.305</v>
      </c>
      <c r="C1075" s="28">
        <v>124.37</v>
      </c>
      <c r="D1075" s="28">
        <f t="shared" si="48"/>
        <v>571.1676200389926</v>
      </c>
      <c r="E1075" s="28">
        <f t="shared" si="49"/>
        <v>6.1794149100426239</v>
      </c>
      <c r="F1075" s="28">
        <f t="shared" si="50"/>
        <v>-6.1794149100426239</v>
      </c>
    </row>
    <row r="1076" spans="1:6" x14ac:dyDescent="0.3">
      <c r="A1076" s="37">
        <v>42598</v>
      </c>
      <c r="B1076" s="28">
        <v>27.344999999999999</v>
      </c>
      <c r="C1076" s="28">
        <v>123.3</v>
      </c>
      <c r="D1076" s="28">
        <f t="shared" si="48"/>
        <v>564.98820512894997</v>
      </c>
      <c r="E1076" s="28">
        <f t="shared" si="49"/>
        <v>-3.2467689849319186</v>
      </c>
      <c r="F1076" s="28">
        <f t="shared" si="50"/>
        <v>3.2467689849319186</v>
      </c>
    </row>
    <row r="1077" spans="1:6" x14ac:dyDescent="0.3">
      <c r="A1077" s="37">
        <v>42597</v>
      </c>
      <c r="B1077" s="28">
        <v>27.37</v>
      </c>
      <c r="C1077" s="28">
        <v>123.9</v>
      </c>
      <c r="D1077" s="28">
        <f t="shared" si="48"/>
        <v>568.23497411388189</v>
      </c>
      <c r="E1077" s="28">
        <f t="shared" si="49"/>
        <v>-6.9870148266717251</v>
      </c>
      <c r="F1077" s="28">
        <f t="shared" si="50"/>
        <v>6.9870148266717251</v>
      </c>
    </row>
    <row r="1078" spans="1:6" x14ac:dyDescent="0.3">
      <c r="A1078" s="37">
        <v>42594</v>
      </c>
      <c r="B1078" s="28">
        <v>27.045000000000002</v>
      </c>
      <c r="C1078" s="28">
        <v>124.88</v>
      </c>
      <c r="D1078" s="28">
        <f t="shared" si="48"/>
        <v>575.22198894055362</v>
      </c>
      <c r="E1078" s="28">
        <f t="shared" si="49"/>
        <v>-0.39975381088152062</v>
      </c>
      <c r="F1078" s="28">
        <f t="shared" si="50"/>
        <v>0.39975381088152062</v>
      </c>
    </row>
    <row r="1079" spans="1:6" x14ac:dyDescent="0.3">
      <c r="A1079" s="37">
        <v>42593</v>
      </c>
      <c r="B1079" s="28">
        <v>26.982500000000002</v>
      </c>
      <c r="C1079" s="28">
        <v>124.9</v>
      </c>
      <c r="D1079" s="28">
        <f t="shared" si="48"/>
        <v>575.62174275143514</v>
      </c>
      <c r="E1079" s="28">
        <f t="shared" si="49"/>
        <v>0.19261536858243744</v>
      </c>
      <c r="F1079" s="28">
        <f t="shared" si="50"/>
        <v>-0.19261536858243744</v>
      </c>
    </row>
    <row r="1080" spans="1:6" x14ac:dyDescent="0.3">
      <c r="A1080" s="37">
        <v>42592</v>
      </c>
      <c r="B1080" s="28">
        <v>27</v>
      </c>
      <c r="C1080" s="28">
        <v>124.88</v>
      </c>
      <c r="D1080" s="28">
        <f t="shared" si="48"/>
        <v>575.4291273828527</v>
      </c>
      <c r="E1080" s="28">
        <f t="shared" si="49"/>
        <v>-7.6430778850408387E-2</v>
      </c>
      <c r="F1080" s="28">
        <f t="shared" si="50"/>
        <v>7.6430778850408387E-2</v>
      </c>
    </row>
    <row r="1081" spans="1:6" x14ac:dyDescent="0.3">
      <c r="A1081" s="37">
        <v>42591</v>
      </c>
      <c r="B1081" s="28">
        <v>27.202500000000001</v>
      </c>
      <c r="C1081" s="28">
        <v>125.06</v>
      </c>
      <c r="D1081" s="28">
        <f t="shared" si="48"/>
        <v>575.50555816170311</v>
      </c>
      <c r="E1081" s="28">
        <f t="shared" si="49"/>
        <v>-1.626953713615535</v>
      </c>
      <c r="F1081" s="28">
        <f t="shared" si="50"/>
        <v>1.626953713615535</v>
      </c>
    </row>
    <row r="1082" spans="1:6" x14ac:dyDescent="0.3">
      <c r="A1082" s="37">
        <v>42590</v>
      </c>
      <c r="B1082" s="28">
        <v>27.092500000000001</v>
      </c>
      <c r="C1082" s="28">
        <v>125.26</v>
      </c>
      <c r="D1082" s="28">
        <f t="shared" si="48"/>
        <v>577.13251187531864</v>
      </c>
      <c r="E1082" s="28">
        <f t="shared" si="49"/>
        <v>-0.40784610574758062</v>
      </c>
      <c r="F1082" s="28">
        <f t="shared" si="50"/>
        <v>0.40784610574758062</v>
      </c>
    </row>
    <row r="1083" spans="1:6" x14ac:dyDescent="0.3">
      <c r="A1083" s="37">
        <v>42587</v>
      </c>
      <c r="B1083" s="28">
        <v>26.87</v>
      </c>
      <c r="C1083" s="28">
        <v>125.15</v>
      </c>
      <c r="D1083" s="28">
        <f t="shared" si="48"/>
        <v>577.54035798106622</v>
      </c>
      <c r="E1083" s="28">
        <f t="shared" si="49"/>
        <v>2.5736921420194676</v>
      </c>
      <c r="F1083" s="28">
        <f t="shared" si="50"/>
        <v>-2.5736921420194676</v>
      </c>
    </row>
    <row r="1084" spans="1:6" x14ac:dyDescent="0.3">
      <c r="A1084" s="37">
        <v>42586</v>
      </c>
      <c r="B1084" s="28">
        <v>26.467500000000001</v>
      </c>
      <c r="C1084" s="28">
        <v>124.36</v>
      </c>
      <c r="D1084" s="28">
        <f t="shared" si="48"/>
        <v>574.96666583904675</v>
      </c>
      <c r="E1084" s="28">
        <f t="shared" si="49"/>
        <v>10.273629986826791</v>
      </c>
      <c r="F1084" s="28">
        <f t="shared" si="50"/>
        <v>-10.273629986826791</v>
      </c>
    </row>
    <row r="1085" spans="1:6" x14ac:dyDescent="0.3">
      <c r="A1085" s="37">
        <v>42585</v>
      </c>
      <c r="B1085" s="28">
        <v>26.447500000000002</v>
      </c>
      <c r="C1085" s="28">
        <v>122.51</v>
      </c>
      <c r="D1085" s="28">
        <f t="shared" si="48"/>
        <v>564.69303585221996</v>
      </c>
      <c r="E1085" s="28">
        <f t="shared" si="49"/>
        <v>-4.7572919196968542</v>
      </c>
      <c r="F1085" s="28">
        <f t="shared" si="50"/>
        <v>4.7572919196968542</v>
      </c>
    </row>
    <row r="1086" spans="1:6" x14ac:dyDescent="0.3">
      <c r="A1086" s="37">
        <v>42584</v>
      </c>
      <c r="B1086" s="28">
        <v>26.12</v>
      </c>
      <c r="C1086" s="28">
        <v>123.09</v>
      </c>
      <c r="D1086" s="28">
        <f t="shared" si="48"/>
        <v>569.45032777191682</v>
      </c>
      <c r="E1086" s="28">
        <f t="shared" si="49"/>
        <v>-5.0290458000542912</v>
      </c>
      <c r="F1086" s="28">
        <f t="shared" si="50"/>
        <v>5.0290458000542912</v>
      </c>
    </row>
    <row r="1087" spans="1:6" x14ac:dyDescent="0.3">
      <c r="A1087" s="37">
        <v>42583</v>
      </c>
      <c r="B1087" s="28">
        <v>26.512499999999999</v>
      </c>
      <c r="C1087" s="28">
        <v>124.31</v>
      </c>
      <c r="D1087" s="28">
        <f t="shared" si="48"/>
        <v>574.47937357197111</v>
      </c>
      <c r="E1087" s="28">
        <f t="shared" si="49"/>
        <v>-4.4276884598048127E-2</v>
      </c>
      <c r="F1087" s="28">
        <f t="shared" si="50"/>
        <v>4.4276884598048127E-2</v>
      </c>
    </row>
    <row r="1088" spans="1:6" x14ac:dyDescent="0.3">
      <c r="A1088" s="37">
        <v>42580</v>
      </c>
      <c r="B1088" s="28">
        <v>26.052499999999998</v>
      </c>
      <c r="C1088" s="28">
        <v>123.94</v>
      </c>
      <c r="D1088" s="28">
        <f t="shared" si="48"/>
        <v>574.52365045656916</v>
      </c>
      <c r="E1088" s="28">
        <f t="shared" si="49"/>
        <v>-5.7896610991609805</v>
      </c>
      <c r="F1088" s="28">
        <f t="shared" si="50"/>
        <v>5.7896610991609805</v>
      </c>
    </row>
    <row r="1089" spans="1:6" x14ac:dyDescent="0.3">
      <c r="A1089" s="37">
        <v>42579</v>
      </c>
      <c r="B1089" s="28">
        <v>26.085000000000001</v>
      </c>
      <c r="C1089" s="28">
        <v>125</v>
      </c>
      <c r="D1089" s="28">
        <f t="shared" si="48"/>
        <v>580.31331155573014</v>
      </c>
      <c r="E1089" s="28">
        <f t="shared" si="49"/>
        <v>7.701537900388189</v>
      </c>
      <c r="F1089" s="28">
        <f t="shared" si="50"/>
        <v>-7.701537900388189</v>
      </c>
    </row>
    <row r="1090" spans="1:6" x14ac:dyDescent="0.3">
      <c r="A1090" s="37">
        <v>42578</v>
      </c>
      <c r="B1090" s="28">
        <v>25.737500000000001</v>
      </c>
      <c r="C1090" s="28">
        <v>123.34</v>
      </c>
      <c r="D1090" s="28">
        <f t="shared" ref="D1090:D1153" si="51">B1090*$I$1+C1090*$I$2</f>
        <v>572.61177365534195</v>
      </c>
      <c r="E1090" s="28">
        <f t="shared" ref="E1090:E1153" si="52">D1090-D1091</f>
        <v>4.6516920725435966</v>
      </c>
      <c r="F1090" s="28">
        <f t="shared" ref="F1090:F1153" si="53">-E1090</f>
        <v>-4.6516920725435966</v>
      </c>
    </row>
    <row r="1091" spans="1:6" x14ac:dyDescent="0.3">
      <c r="A1091" s="37">
        <v>42577</v>
      </c>
      <c r="B1091" s="28">
        <v>24.1675</v>
      </c>
      <c r="C1091" s="28">
        <v>121.22</v>
      </c>
      <c r="D1091" s="28">
        <f t="shared" si="51"/>
        <v>567.96008158279835</v>
      </c>
      <c r="E1091" s="28">
        <f t="shared" si="52"/>
        <v>-1.5262460501669466</v>
      </c>
      <c r="F1091" s="28">
        <f t="shared" si="53"/>
        <v>1.5262460501669466</v>
      </c>
    </row>
    <row r="1092" spans="1:6" x14ac:dyDescent="0.3">
      <c r="A1092" s="37">
        <v>42576</v>
      </c>
      <c r="B1092" s="28">
        <v>24.335000000000001</v>
      </c>
      <c r="C1092" s="28">
        <v>121.63</v>
      </c>
      <c r="D1092" s="28">
        <f t="shared" si="51"/>
        <v>569.4863276329653</v>
      </c>
      <c r="E1092" s="28">
        <f t="shared" si="52"/>
        <v>5.0489534357124057</v>
      </c>
      <c r="F1092" s="28">
        <f t="shared" si="53"/>
        <v>-5.0489534357124057</v>
      </c>
    </row>
    <row r="1093" spans="1:6" x14ac:dyDescent="0.3">
      <c r="A1093" s="37">
        <v>42573</v>
      </c>
      <c r="B1093" s="28">
        <v>24.664999999999999</v>
      </c>
      <c r="C1093" s="28">
        <v>121</v>
      </c>
      <c r="D1093" s="28">
        <f t="shared" si="51"/>
        <v>564.43737419725289</v>
      </c>
      <c r="E1093" s="28">
        <f t="shared" si="52"/>
        <v>3.0712920586485097</v>
      </c>
      <c r="F1093" s="28">
        <f t="shared" si="53"/>
        <v>-3.0712920586485097</v>
      </c>
    </row>
    <row r="1094" spans="1:6" x14ac:dyDescent="0.3">
      <c r="A1094" s="37">
        <v>42572</v>
      </c>
      <c r="B1094" s="28">
        <v>24.857500000000002</v>
      </c>
      <c r="C1094" s="28">
        <v>120.61</v>
      </c>
      <c r="D1094" s="28">
        <f t="shared" si="51"/>
        <v>561.36608213860438</v>
      </c>
      <c r="E1094" s="28">
        <f t="shared" si="52"/>
        <v>-6.7301225734911441</v>
      </c>
      <c r="F1094" s="28">
        <f t="shared" si="53"/>
        <v>6.7301225734911441</v>
      </c>
    </row>
    <row r="1095" spans="1:6" x14ac:dyDescent="0.3">
      <c r="A1095" s="37">
        <v>42571</v>
      </c>
      <c r="B1095" s="28">
        <v>24.99</v>
      </c>
      <c r="C1095" s="28">
        <v>121.92</v>
      </c>
      <c r="D1095" s="28">
        <f t="shared" si="51"/>
        <v>568.09620471209553</v>
      </c>
      <c r="E1095" s="28">
        <f t="shared" si="52"/>
        <v>7.2364609879998625</v>
      </c>
      <c r="F1095" s="28">
        <f t="shared" si="53"/>
        <v>-7.2364609879998625</v>
      </c>
    </row>
    <row r="1096" spans="1:6" x14ac:dyDescent="0.3">
      <c r="A1096" s="37">
        <v>42570</v>
      </c>
      <c r="B1096" s="28">
        <v>24.967500000000001</v>
      </c>
      <c r="C1096" s="28">
        <v>120.61</v>
      </c>
      <c r="D1096" s="28">
        <f t="shared" si="51"/>
        <v>560.85974372409567</v>
      </c>
      <c r="E1096" s="28">
        <f t="shared" si="52"/>
        <v>6.9017840895066911</v>
      </c>
      <c r="F1096" s="28">
        <f t="shared" si="53"/>
        <v>-6.9017840895066911</v>
      </c>
    </row>
    <row r="1097" spans="1:6" x14ac:dyDescent="0.3">
      <c r="A1097" s="37">
        <v>42569</v>
      </c>
      <c r="B1097" s="28">
        <v>24.9575</v>
      </c>
      <c r="C1097" s="28">
        <v>119.37</v>
      </c>
      <c r="D1097" s="28">
        <f t="shared" si="51"/>
        <v>553.95795963458897</v>
      </c>
      <c r="E1097" s="28">
        <f t="shared" si="52"/>
        <v>12.855414423712318</v>
      </c>
      <c r="F1097" s="28">
        <f t="shared" si="53"/>
        <v>-12.855414423712318</v>
      </c>
    </row>
    <row r="1098" spans="1:6" x14ac:dyDescent="0.3">
      <c r="A1098" s="37">
        <v>42566</v>
      </c>
      <c r="B1098" s="28">
        <v>24.695</v>
      </c>
      <c r="C1098" s="28">
        <v>116.86</v>
      </c>
      <c r="D1098" s="28">
        <f t="shared" si="51"/>
        <v>541.10254521087666</v>
      </c>
      <c r="E1098" s="28">
        <f t="shared" si="52"/>
        <v>-2.3978152018408991</v>
      </c>
      <c r="F1098" s="28">
        <f t="shared" si="53"/>
        <v>2.3978152018408991</v>
      </c>
    </row>
    <row r="1099" spans="1:6" x14ac:dyDescent="0.3">
      <c r="A1099" s="37">
        <v>42565</v>
      </c>
      <c r="B1099" s="28">
        <v>24.697500000000002</v>
      </c>
      <c r="C1099" s="28">
        <v>117.29</v>
      </c>
      <c r="D1099" s="28">
        <f t="shared" si="51"/>
        <v>543.50036041271755</v>
      </c>
      <c r="E1099" s="28">
        <f t="shared" si="52"/>
        <v>0.64809229486616005</v>
      </c>
      <c r="F1099" s="28">
        <f t="shared" si="53"/>
        <v>-0.64809229486616005</v>
      </c>
    </row>
    <row r="1100" spans="1:6" x14ac:dyDescent="0.3">
      <c r="A1100" s="37">
        <v>42564</v>
      </c>
      <c r="B1100" s="28">
        <v>24.217500000000001</v>
      </c>
      <c r="C1100" s="28">
        <v>116.78</v>
      </c>
      <c r="D1100" s="28">
        <f t="shared" si="51"/>
        <v>542.85226811785139</v>
      </c>
      <c r="E1100" s="28">
        <f t="shared" si="52"/>
        <v>-5.8106149517280983</v>
      </c>
      <c r="F1100" s="28">
        <f t="shared" si="53"/>
        <v>5.8106149517280983</v>
      </c>
    </row>
    <row r="1101" spans="1:6" x14ac:dyDescent="0.3">
      <c r="A1101" s="37">
        <v>42563</v>
      </c>
      <c r="B1101" s="28">
        <v>24.355</v>
      </c>
      <c r="C1101" s="28">
        <v>117.93</v>
      </c>
      <c r="D1101" s="28">
        <f t="shared" si="51"/>
        <v>548.66288306957949</v>
      </c>
      <c r="E1101" s="28">
        <f t="shared" si="52"/>
        <v>-0.17015382477666208</v>
      </c>
      <c r="F1101" s="28">
        <f t="shared" si="53"/>
        <v>0.17015382477666208</v>
      </c>
    </row>
    <row r="1102" spans="1:6" x14ac:dyDescent="0.3">
      <c r="A1102" s="37">
        <v>42562</v>
      </c>
      <c r="B1102" s="28">
        <v>24.245000000000001</v>
      </c>
      <c r="C1102" s="28">
        <v>117.87</v>
      </c>
      <c r="D1102" s="28">
        <f t="shared" si="51"/>
        <v>548.83303689435616</v>
      </c>
      <c r="E1102" s="28">
        <f t="shared" si="52"/>
        <v>3.1847074550213392</v>
      </c>
      <c r="F1102" s="28">
        <f t="shared" si="53"/>
        <v>-3.1847074550213392</v>
      </c>
    </row>
    <row r="1103" spans="1:6" x14ac:dyDescent="0.3">
      <c r="A1103" s="37">
        <v>42559</v>
      </c>
      <c r="B1103" s="28">
        <v>24.17</v>
      </c>
      <c r="C1103" s="28">
        <v>117.24</v>
      </c>
      <c r="D1103" s="28">
        <f t="shared" si="51"/>
        <v>545.64832943933482</v>
      </c>
      <c r="E1103" s="28">
        <f t="shared" si="52"/>
        <v>6.9367071771182509</v>
      </c>
      <c r="F1103" s="28">
        <f t="shared" si="53"/>
        <v>-6.9367071771182509</v>
      </c>
    </row>
    <row r="1104" spans="1:6" x14ac:dyDescent="0.3">
      <c r="A1104" s="37">
        <v>42558</v>
      </c>
      <c r="B1104" s="28">
        <v>23.984999999999999</v>
      </c>
      <c r="C1104" s="28">
        <v>115.85</v>
      </c>
      <c r="D1104" s="28">
        <f t="shared" si="51"/>
        <v>538.71162226221657</v>
      </c>
      <c r="E1104" s="28">
        <f t="shared" si="52"/>
        <v>-5.2344303619959192</v>
      </c>
      <c r="F1104" s="28">
        <f t="shared" si="53"/>
        <v>5.2344303619959192</v>
      </c>
    </row>
    <row r="1105" spans="1:6" x14ac:dyDescent="0.3">
      <c r="A1105" s="37">
        <v>42557</v>
      </c>
      <c r="B1105" s="28">
        <v>23.8825</v>
      </c>
      <c r="C1105" s="28">
        <v>116.7</v>
      </c>
      <c r="D1105" s="28">
        <f t="shared" si="51"/>
        <v>543.94605262421248</v>
      </c>
      <c r="E1105" s="28">
        <f t="shared" si="52"/>
        <v>14.506891211044262</v>
      </c>
      <c r="F1105" s="28">
        <f t="shared" si="53"/>
        <v>-14.506891211044262</v>
      </c>
    </row>
    <row r="1106" spans="1:6" x14ac:dyDescent="0.3">
      <c r="A1106" s="37">
        <v>42556</v>
      </c>
      <c r="B1106" s="28">
        <v>23.747499999999999</v>
      </c>
      <c r="C1106" s="28">
        <v>114</v>
      </c>
      <c r="D1106" s="28">
        <f t="shared" si="51"/>
        <v>529.43916141316822</v>
      </c>
      <c r="E1106" s="28">
        <f t="shared" si="52"/>
        <v>-2.8892322656247416E-2</v>
      </c>
      <c r="F1106" s="28">
        <f t="shared" si="53"/>
        <v>2.8892322656247416E-2</v>
      </c>
    </row>
    <row r="1107" spans="1:6" x14ac:dyDescent="0.3">
      <c r="A1107" s="37">
        <v>42555</v>
      </c>
      <c r="B1107" s="28">
        <v>23.9725</v>
      </c>
      <c r="C1107" s="28">
        <v>114.19</v>
      </c>
      <c r="D1107" s="28">
        <f t="shared" si="51"/>
        <v>529.46805373582447</v>
      </c>
      <c r="E1107" s="28">
        <f t="shared" si="52"/>
        <v>0</v>
      </c>
      <c r="F1107" s="28">
        <f t="shared" si="53"/>
        <v>0</v>
      </c>
    </row>
    <row r="1108" spans="1:6" x14ac:dyDescent="0.3">
      <c r="A1108" s="37">
        <v>42552</v>
      </c>
      <c r="B1108" s="28">
        <v>23.9725</v>
      </c>
      <c r="C1108" s="28">
        <v>114.19</v>
      </c>
      <c r="D1108" s="28">
        <f t="shared" si="51"/>
        <v>529.46805373582447</v>
      </c>
      <c r="E1108" s="28">
        <f t="shared" si="52"/>
        <v>-0.83799993052434729</v>
      </c>
      <c r="F1108" s="28">
        <f t="shared" si="53"/>
        <v>0.83799993052434729</v>
      </c>
    </row>
    <row r="1109" spans="1:6" x14ac:dyDescent="0.3">
      <c r="A1109" s="37">
        <v>42551</v>
      </c>
      <c r="B1109" s="28">
        <v>23.9</v>
      </c>
      <c r="C1109" s="28">
        <v>114.28</v>
      </c>
      <c r="D1109" s="28">
        <f t="shared" si="51"/>
        <v>530.30605366634882</v>
      </c>
      <c r="E1109" s="28">
        <f t="shared" si="52"/>
        <v>-0.70855376919598712</v>
      </c>
      <c r="F1109" s="28">
        <f t="shared" si="53"/>
        <v>0.70855376919598712</v>
      </c>
    </row>
    <row r="1110" spans="1:6" x14ac:dyDescent="0.3">
      <c r="A1110" s="37">
        <v>42550</v>
      </c>
      <c r="B1110" s="28">
        <v>23.6</v>
      </c>
      <c r="C1110" s="28">
        <v>114.16</v>
      </c>
      <c r="D1110" s="28">
        <f t="shared" si="51"/>
        <v>531.0146074355448</v>
      </c>
      <c r="E1110" s="28">
        <f t="shared" si="52"/>
        <v>7.2483686931336706</v>
      </c>
      <c r="F1110" s="28">
        <f t="shared" si="53"/>
        <v>-7.2483686931336706</v>
      </c>
    </row>
    <row r="1111" spans="1:6" x14ac:dyDescent="0.3">
      <c r="A1111" s="37">
        <v>42549</v>
      </c>
      <c r="B1111" s="28">
        <v>23.397500000000001</v>
      </c>
      <c r="C1111" s="28">
        <v>112.7</v>
      </c>
      <c r="D1111" s="28">
        <f t="shared" si="51"/>
        <v>523.76623874241113</v>
      </c>
      <c r="E1111" s="28">
        <f t="shared" si="52"/>
        <v>19.115783186321892</v>
      </c>
      <c r="F1111" s="28">
        <f t="shared" si="53"/>
        <v>-19.115783186321892</v>
      </c>
    </row>
    <row r="1112" spans="1:6" x14ac:dyDescent="0.3">
      <c r="A1112" s="37">
        <v>42548</v>
      </c>
      <c r="B1112" s="28">
        <v>23.01</v>
      </c>
      <c r="C1112" s="28">
        <v>108.97</v>
      </c>
      <c r="D1112" s="28">
        <f t="shared" si="51"/>
        <v>504.65045555608924</v>
      </c>
      <c r="E1112" s="28">
        <f t="shared" si="52"/>
        <v>-15.860521892628753</v>
      </c>
      <c r="F1112" s="28">
        <f t="shared" si="53"/>
        <v>15.860521892628753</v>
      </c>
    </row>
    <row r="1113" spans="1:6" x14ac:dyDescent="0.3">
      <c r="A1113" s="37">
        <v>42545</v>
      </c>
      <c r="B1113" s="28">
        <v>23.35</v>
      </c>
      <c r="C1113" s="28">
        <v>112.08</v>
      </c>
      <c r="D1113" s="28">
        <f t="shared" si="51"/>
        <v>520.51097744871799</v>
      </c>
      <c r="E1113" s="28">
        <f t="shared" si="52"/>
        <v>-13.702152852116114</v>
      </c>
      <c r="F1113" s="28">
        <f t="shared" si="53"/>
        <v>13.702152852116114</v>
      </c>
    </row>
    <row r="1114" spans="1:6" x14ac:dyDescent="0.3">
      <c r="A1114" s="37">
        <v>42544</v>
      </c>
      <c r="B1114" s="28">
        <v>24.024999999999999</v>
      </c>
      <c r="C1114" s="28">
        <v>115.08</v>
      </c>
      <c r="D1114" s="28">
        <f t="shared" si="51"/>
        <v>534.21313030083411</v>
      </c>
      <c r="E1114" s="28">
        <f t="shared" si="52"/>
        <v>5.9226764816386321</v>
      </c>
      <c r="F1114" s="28">
        <f t="shared" si="53"/>
        <v>-5.9226764816386321</v>
      </c>
    </row>
    <row r="1115" spans="1:6" x14ac:dyDescent="0.3">
      <c r="A1115" s="37">
        <v>42543</v>
      </c>
      <c r="B1115" s="28">
        <v>23.887499999999999</v>
      </c>
      <c r="C1115" s="28">
        <v>113.91</v>
      </c>
      <c r="D1115" s="28">
        <f t="shared" si="51"/>
        <v>528.29045381919548</v>
      </c>
      <c r="E1115" s="28">
        <f t="shared" si="52"/>
        <v>-2.21916906830279</v>
      </c>
      <c r="F1115" s="28">
        <f t="shared" si="53"/>
        <v>2.21916906830279</v>
      </c>
    </row>
    <row r="1116" spans="1:6" x14ac:dyDescent="0.3">
      <c r="A1116" s="37">
        <v>42542</v>
      </c>
      <c r="B1116" s="28">
        <v>23.977499999999999</v>
      </c>
      <c r="C1116" s="28">
        <v>114.38</v>
      </c>
      <c r="D1116" s="28">
        <f t="shared" si="51"/>
        <v>530.50962288749827</v>
      </c>
      <c r="E1116" s="28">
        <f t="shared" si="52"/>
        <v>4.7269842701434754</v>
      </c>
      <c r="F1116" s="28">
        <f t="shared" si="53"/>
        <v>-4.7269842701434754</v>
      </c>
    </row>
    <row r="1117" spans="1:6" x14ac:dyDescent="0.3">
      <c r="A1117" s="37">
        <v>42541</v>
      </c>
      <c r="B1117" s="28">
        <v>23.774999999999999</v>
      </c>
      <c r="C1117" s="28">
        <v>113.37</v>
      </c>
      <c r="D1117" s="28">
        <f t="shared" si="51"/>
        <v>525.78263861735479</v>
      </c>
      <c r="E1117" s="28">
        <f t="shared" si="52"/>
        <v>2.2257536719300788</v>
      </c>
      <c r="F1117" s="28">
        <f t="shared" si="53"/>
        <v>-2.2257536719300788</v>
      </c>
    </row>
    <row r="1118" spans="1:6" x14ac:dyDescent="0.3">
      <c r="A1118" s="37">
        <v>42538</v>
      </c>
      <c r="B1118" s="28">
        <v>23.8325</v>
      </c>
      <c r="C1118" s="28">
        <v>113.02</v>
      </c>
      <c r="D1118" s="28">
        <f t="shared" si="51"/>
        <v>523.55688494542471</v>
      </c>
      <c r="E1118" s="28">
        <f t="shared" si="52"/>
        <v>-5.1215073438601166</v>
      </c>
      <c r="F1118" s="28">
        <f t="shared" si="53"/>
        <v>5.1215073438601166</v>
      </c>
    </row>
    <row r="1119" spans="1:6" x14ac:dyDescent="0.3">
      <c r="A1119" s="37">
        <v>42537</v>
      </c>
      <c r="B1119" s="28">
        <v>24.387499999999999</v>
      </c>
      <c r="C1119" s="28">
        <v>114.39</v>
      </c>
      <c r="D1119" s="28">
        <f t="shared" si="51"/>
        <v>528.67839228928483</v>
      </c>
      <c r="E1119" s="28">
        <f t="shared" si="52"/>
        <v>-1.648461404854288</v>
      </c>
      <c r="F1119" s="28">
        <f t="shared" si="53"/>
        <v>1.648461404854288</v>
      </c>
    </row>
    <row r="1120" spans="1:6" x14ac:dyDescent="0.3">
      <c r="A1120" s="37">
        <v>42536</v>
      </c>
      <c r="B1120" s="28">
        <v>24.285</v>
      </c>
      <c r="C1120" s="28">
        <v>114.6</v>
      </c>
      <c r="D1120" s="28">
        <f t="shared" si="51"/>
        <v>530.32685369413912</v>
      </c>
      <c r="E1120" s="28">
        <f t="shared" si="52"/>
        <v>-1.5367998888386865</v>
      </c>
      <c r="F1120" s="28">
        <f t="shared" si="53"/>
        <v>1.5367998888386865</v>
      </c>
    </row>
    <row r="1121" spans="1:6" x14ac:dyDescent="0.3">
      <c r="A1121" s="37">
        <v>42535</v>
      </c>
      <c r="B1121" s="28">
        <v>24.364999999999998</v>
      </c>
      <c r="C1121" s="28">
        <v>114.94</v>
      </c>
      <c r="D1121" s="28">
        <f t="shared" si="51"/>
        <v>531.8636535829778</v>
      </c>
      <c r="E1121" s="28">
        <f t="shared" si="52"/>
        <v>5.4089534357124194</v>
      </c>
      <c r="F1121" s="28">
        <f t="shared" si="53"/>
        <v>-5.4089534357124194</v>
      </c>
    </row>
    <row r="1122" spans="1:6" x14ac:dyDescent="0.3">
      <c r="A1122" s="37">
        <v>42534</v>
      </c>
      <c r="B1122" s="28">
        <v>24.335000000000001</v>
      </c>
      <c r="C1122" s="28">
        <v>113.95</v>
      </c>
      <c r="D1122" s="28">
        <f t="shared" si="51"/>
        <v>526.45470014726538</v>
      </c>
      <c r="E1122" s="28">
        <f t="shared" si="52"/>
        <v>-13.245568248489008</v>
      </c>
      <c r="F1122" s="28">
        <f t="shared" si="53"/>
        <v>13.245568248489008</v>
      </c>
    </row>
    <row r="1123" spans="1:6" x14ac:dyDescent="0.3">
      <c r="A1123" s="37">
        <v>42531</v>
      </c>
      <c r="B1123" s="28">
        <v>24.7075</v>
      </c>
      <c r="C1123" s="28">
        <v>116.62</v>
      </c>
      <c r="D1123" s="28">
        <f t="shared" si="51"/>
        <v>539.70026839575439</v>
      </c>
      <c r="E1123" s="28">
        <f t="shared" si="52"/>
        <v>-9.9263377197512455</v>
      </c>
      <c r="F1123" s="28">
        <f t="shared" si="53"/>
        <v>9.9263377197512455</v>
      </c>
    </row>
    <row r="1124" spans="1:6" x14ac:dyDescent="0.3">
      <c r="A1124" s="37">
        <v>42530</v>
      </c>
      <c r="B1124" s="28">
        <v>24.912500000000001</v>
      </c>
      <c r="C1124" s="28">
        <v>118.56</v>
      </c>
      <c r="D1124" s="28">
        <f t="shared" si="51"/>
        <v>549.62660611550564</v>
      </c>
      <c r="E1124" s="28">
        <f t="shared" si="52"/>
        <v>0.13547692628344521</v>
      </c>
      <c r="F1124" s="28">
        <f t="shared" si="53"/>
        <v>-0.13547692628344521</v>
      </c>
    </row>
    <row r="1125" spans="1:6" x14ac:dyDescent="0.3">
      <c r="A1125" s="37">
        <v>42529</v>
      </c>
      <c r="B1125" s="28">
        <v>24.734999999999999</v>
      </c>
      <c r="C1125" s="28">
        <v>118.39</v>
      </c>
      <c r="D1125" s="28">
        <f t="shared" si="51"/>
        <v>549.49112918922219</v>
      </c>
      <c r="E1125" s="28">
        <f t="shared" si="52"/>
        <v>3.6335074133359058</v>
      </c>
      <c r="F1125" s="28">
        <f t="shared" si="53"/>
        <v>-3.6335074133359058</v>
      </c>
    </row>
    <row r="1126" spans="1:6" x14ac:dyDescent="0.3">
      <c r="A1126" s="37">
        <v>42528</v>
      </c>
      <c r="B1126" s="28">
        <v>24.7575</v>
      </c>
      <c r="C1126" s="28">
        <v>117.76</v>
      </c>
      <c r="D1126" s="28">
        <f t="shared" si="51"/>
        <v>545.85762177588629</v>
      </c>
      <c r="E1126" s="28">
        <f t="shared" si="52"/>
        <v>-6.231476439953326</v>
      </c>
      <c r="F1126" s="28">
        <f t="shared" si="53"/>
        <v>6.231476439953326</v>
      </c>
    </row>
    <row r="1127" spans="1:6" x14ac:dyDescent="0.3">
      <c r="A1127" s="37">
        <v>42527</v>
      </c>
      <c r="B1127" s="28">
        <v>24.657499999999999</v>
      </c>
      <c r="C1127" s="28">
        <v>118.79</v>
      </c>
      <c r="D1127" s="28">
        <f t="shared" si="51"/>
        <v>552.08909821583961</v>
      </c>
      <c r="E1127" s="28">
        <f t="shared" si="52"/>
        <v>0.97593840061358605</v>
      </c>
      <c r="F1127" s="28">
        <f t="shared" si="53"/>
        <v>-0.97593840061358605</v>
      </c>
    </row>
    <row r="1128" spans="1:6" x14ac:dyDescent="0.3">
      <c r="A1128" s="37">
        <v>42524</v>
      </c>
      <c r="B1128" s="28">
        <v>24.48</v>
      </c>
      <c r="C1128" s="28">
        <v>118.47</v>
      </c>
      <c r="D1128" s="28">
        <f t="shared" si="51"/>
        <v>551.11315981522603</v>
      </c>
      <c r="E1128" s="28">
        <f t="shared" si="52"/>
        <v>-2.807569012722297</v>
      </c>
      <c r="F1128" s="28">
        <f t="shared" si="53"/>
        <v>2.807569012722297</v>
      </c>
    </row>
    <row r="1129" spans="1:6" x14ac:dyDescent="0.3">
      <c r="A1129" s="37">
        <v>42523</v>
      </c>
      <c r="B1129" s="28">
        <v>24.43</v>
      </c>
      <c r="C1129" s="28">
        <v>118.93</v>
      </c>
      <c r="D1129" s="28">
        <f t="shared" si="51"/>
        <v>553.92072882794832</v>
      </c>
      <c r="E1129" s="28">
        <f t="shared" si="52"/>
        <v>1.6920306260038842</v>
      </c>
      <c r="F1129" s="28">
        <f t="shared" si="53"/>
        <v>-1.6920306260038842</v>
      </c>
    </row>
    <row r="1130" spans="1:6" x14ac:dyDescent="0.3">
      <c r="A1130" s="37">
        <v>42522</v>
      </c>
      <c r="B1130" s="28">
        <v>24.614999999999998</v>
      </c>
      <c r="C1130" s="28">
        <v>118.78</v>
      </c>
      <c r="D1130" s="28">
        <f t="shared" si="51"/>
        <v>552.22869820194444</v>
      </c>
      <c r="E1130" s="28">
        <f t="shared" si="52"/>
        <v>1.4429844785707928</v>
      </c>
      <c r="F1130" s="28">
        <f t="shared" si="53"/>
        <v>-1.4429844785707928</v>
      </c>
    </row>
    <row r="1131" spans="1:6" x14ac:dyDescent="0.3">
      <c r="A1131" s="37">
        <v>42521</v>
      </c>
      <c r="B1131" s="28">
        <v>24.965</v>
      </c>
      <c r="C1131" s="28">
        <v>118.81</v>
      </c>
      <c r="D1131" s="28">
        <f t="shared" si="51"/>
        <v>550.78571372337365</v>
      </c>
      <c r="E1131" s="28">
        <f t="shared" si="52"/>
        <v>-2.6298767317513239</v>
      </c>
      <c r="F1131" s="28">
        <f t="shared" si="53"/>
        <v>2.6298767317513239</v>
      </c>
    </row>
    <row r="1132" spans="1:6" x14ac:dyDescent="0.3">
      <c r="A1132" s="37">
        <v>42520</v>
      </c>
      <c r="B1132" s="28">
        <v>25.087499999999999</v>
      </c>
      <c r="C1132" s="28">
        <v>119.38</v>
      </c>
      <c r="D1132" s="28">
        <f t="shared" si="51"/>
        <v>553.41559045512497</v>
      </c>
      <c r="E1132" s="28">
        <f t="shared" si="52"/>
        <v>0</v>
      </c>
      <c r="F1132" s="28">
        <f t="shared" si="53"/>
        <v>0</v>
      </c>
    </row>
    <row r="1133" spans="1:6" x14ac:dyDescent="0.3">
      <c r="A1133" s="37">
        <v>42517</v>
      </c>
      <c r="B1133" s="28">
        <v>25.087499999999999</v>
      </c>
      <c r="C1133" s="28">
        <v>119.38</v>
      </c>
      <c r="D1133" s="28">
        <f t="shared" si="51"/>
        <v>553.41559045512497</v>
      </c>
      <c r="E1133" s="28">
        <f t="shared" si="52"/>
        <v>-0.43523073716494309</v>
      </c>
      <c r="F1133" s="28">
        <f t="shared" si="53"/>
        <v>0.43523073716494309</v>
      </c>
    </row>
    <row r="1134" spans="1:6" x14ac:dyDescent="0.3">
      <c r="A1134" s="37">
        <v>42516</v>
      </c>
      <c r="B1134" s="28">
        <v>25.102499999999999</v>
      </c>
      <c r="C1134" s="28">
        <v>119.47</v>
      </c>
      <c r="D1134" s="28">
        <f t="shared" si="51"/>
        <v>553.85082119228991</v>
      </c>
      <c r="E1134" s="28">
        <f t="shared" si="52"/>
        <v>7.9437532550754213</v>
      </c>
      <c r="F1134" s="28">
        <f t="shared" si="53"/>
        <v>-7.9437532550754213</v>
      </c>
    </row>
    <row r="1135" spans="1:6" x14ac:dyDescent="0.3">
      <c r="A1135" s="37">
        <v>42515</v>
      </c>
      <c r="B1135" s="28">
        <v>24.905000000000001</v>
      </c>
      <c r="C1135" s="28">
        <v>117.89</v>
      </c>
      <c r="D1135" s="28">
        <f t="shared" si="51"/>
        <v>545.90706793721449</v>
      </c>
      <c r="E1135" s="28">
        <f t="shared" si="52"/>
        <v>-0.914738358928048</v>
      </c>
      <c r="F1135" s="28">
        <f t="shared" si="53"/>
        <v>0.914738358928048</v>
      </c>
    </row>
    <row r="1136" spans="1:6" x14ac:dyDescent="0.3">
      <c r="A1136" s="37">
        <v>42514</v>
      </c>
      <c r="B1136" s="28">
        <v>24.475000000000001</v>
      </c>
      <c r="C1136" s="28">
        <v>117.7</v>
      </c>
      <c r="D1136" s="28">
        <f t="shared" si="51"/>
        <v>546.82180629614254</v>
      </c>
      <c r="E1136" s="28">
        <f t="shared" si="52"/>
        <v>8.0016917251648465</v>
      </c>
      <c r="F1136" s="28">
        <f t="shared" si="53"/>
        <v>-8.0016917251648465</v>
      </c>
    </row>
    <row r="1137" spans="1:6" x14ac:dyDescent="0.3">
      <c r="A1137" s="37">
        <v>42513</v>
      </c>
      <c r="B1137" s="28">
        <v>24.107500000000002</v>
      </c>
      <c r="C1137" s="28">
        <v>115.97</v>
      </c>
      <c r="D1137" s="28">
        <f t="shared" si="51"/>
        <v>538.82011457097769</v>
      </c>
      <c r="E1137" s="28">
        <f t="shared" si="52"/>
        <v>-9.124676203735703</v>
      </c>
      <c r="F1137" s="28">
        <f t="shared" si="53"/>
        <v>9.124676203735703</v>
      </c>
    </row>
    <row r="1138" spans="1:6" x14ac:dyDescent="0.3">
      <c r="A1138" s="37">
        <v>42510</v>
      </c>
      <c r="B1138" s="28">
        <v>23.805</v>
      </c>
      <c r="C1138" s="28">
        <v>117.35</v>
      </c>
      <c r="D1138" s="28">
        <f t="shared" si="51"/>
        <v>547.9447907747134</v>
      </c>
      <c r="E1138" s="28">
        <f t="shared" si="52"/>
        <v>1.8518768012271494</v>
      </c>
      <c r="F1138" s="28">
        <f t="shared" si="53"/>
        <v>-1.8518768012271494</v>
      </c>
    </row>
    <row r="1139" spans="1:6" x14ac:dyDescent="0.3">
      <c r="A1139" s="37">
        <v>42509</v>
      </c>
      <c r="B1139" s="28">
        <v>23.55</v>
      </c>
      <c r="C1139" s="28">
        <v>116.81</v>
      </c>
      <c r="D1139" s="28">
        <f t="shared" si="51"/>
        <v>546.09291397348625</v>
      </c>
      <c r="E1139" s="28">
        <f t="shared" si="52"/>
        <v>-4.292307371650395</v>
      </c>
      <c r="F1139" s="28">
        <f t="shared" si="53"/>
        <v>4.292307371650395</v>
      </c>
    </row>
    <row r="1140" spans="1:6" x14ac:dyDescent="0.3">
      <c r="A1140" s="37">
        <v>42508</v>
      </c>
      <c r="B1140" s="28">
        <v>23.64</v>
      </c>
      <c r="C1140" s="28">
        <v>117.65</v>
      </c>
      <c r="D1140" s="28">
        <f t="shared" si="51"/>
        <v>550.38522134513664</v>
      </c>
      <c r="E1140" s="28">
        <f t="shared" si="52"/>
        <v>0.44959998610488583</v>
      </c>
      <c r="F1140" s="28">
        <f t="shared" si="53"/>
        <v>-0.44959998610488583</v>
      </c>
    </row>
    <row r="1141" spans="1:6" x14ac:dyDescent="0.3">
      <c r="A1141" s="37">
        <v>42507</v>
      </c>
      <c r="B1141" s="28">
        <v>23.372499999999999</v>
      </c>
      <c r="C1141" s="28">
        <v>117.35</v>
      </c>
      <c r="D1141" s="28">
        <f t="shared" si="51"/>
        <v>549.93562135903176</v>
      </c>
      <c r="E1141" s="28">
        <f t="shared" si="52"/>
        <v>-6.9472610157902182</v>
      </c>
      <c r="F1141" s="28">
        <f t="shared" si="53"/>
        <v>6.9472610157902182</v>
      </c>
    </row>
    <row r="1142" spans="1:6" x14ac:dyDescent="0.3">
      <c r="A1142" s="37">
        <v>42506</v>
      </c>
      <c r="B1142" s="28">
        <v>23.47</v>
      </c>
      <c r="C1142" s="28">
        <v>118.67</v>
      </c>
      <c r="D1142" s="28">
        <f t="shared" si="51"/>
        <v>556.88288237482197</v>
      </c>
      <c r="E1142" s="28">
        <f t="shared" si="52"/>
        <v>-10.254091461157032</v>
      </c>
      <c r="F1142" s="28">
        <f t="shared" si="53"/>
        <v>10.254091461157032</v>
      </c>
    </row>
    <row r="1143" spans="1:6" x14ac:dyDescent="0.3">
      <c r="A1143" s="37">
        <v>42503</v>
      </c>
      <c r="B1143" s="28">
        <v>22.63</v>
      </c>
      <c r="C1143" s="28">
        <v>119.81</v>
      </c>
      <c r="D1143" s="28">
        <f t="shared" si="51"/>
        <v>567.13697383597901</v>
      </c>
      <c r="E1143" s="28">
        <f t="shared" si="52"/>
        <v>-2.8405843951998122</v>
      </c>
      <c r="F1143" s="28">
        <f t="shared" si="53"/>
        <v>2.8405843951998122</v>
      </c>
    </row>
    <row r="1144" spans="1:6" x14ac:dyDescent="0.3">
      <c r="A1144" s="37">
        <v>42502</v>
      </c>
      <c r="B1144" s="28">
        <v>22.585000000000001</v>
      </c>
      <c r="C1144" s="28">
        <v>120.28</v>
      </c>
      <c r="D1144" s="28">
        <f t="shared" si="51"/>
        <v>569.97755823117882</v>
      </c>
      <c r="E1144" s="28">
        <f t="shared" si="52"/>
        <v>6.755507135432822</v>
      </c>
      <c r="F1144" s="28">
        <f t="shared" si="53"/>
        <v>-6.755507135432822</v>
      </c>
    </row>
    <row r="1145" spans="1:6" x14ac:dyDescent="0.3">
      <c r="A1145" s="37">
        <v>42501</v>
      </c>
      <c r="B1145" s="28">
        <v>23.127500000000001</v>
      </c>
      <c r="C1145" s="28">
        <v>119.52</v>
      </c>
      <c r="D1145" s="28">
        <f t="shared" si="51"/>
        <v>563.222051095746</v>
      </c>
      <c r="E1145" s="28">
        <f t="shared" si="52"/>
        <v>-4.4438150628892572</v>
      </c>
      <c r="F1145" s="28">
        <f t="shared" si="53"/>
        <v>4.4438150628892572</v>
      </c>
    </row>
    <row r="1146" spans="1:6" x14ac:dyDescent="0.3">
      <c r="A1146" s="37">
        <v>42500</v>
      </c>
      <c r="B1146" s="28">
        <v>23.355</v>
      </c>
      <c r="C1146" s="28">
        <v>120.5</v>
      </c>
      <c r="D1146" s="28">
        <f t="shared" si="51"/>
        <v>567.66586615863525</v>
      </c>
      <c r="E1146" s="28">
        <f t="shared" si="52"/>
        <v>6.3348918363260509</v>
      </c>
      <c r="F1146" s="28">
        <f t="shared" si="53"/>
        <v>-6.3348918363260509</v>
      </c>
    </row>
    <row r="1147" spans="1:6" x14ac:dyDescent="0.3">
      <c r="A1147" s="37">
        <v>42499</v>
      </c>
      <c r="B1147" s="28">
        <v>23.197500000000002</v>
      </c>
      <c r="C1147" s="28">
        <v>119.24</v>
      </c>
      <c r="D1147" s="28">
        <f t="shared" si="51"/>
        <v>561.3309743223092</v>
      </c>
      <c r="E1147" s="28">
        <f t="shared" si="52"/>
        <v>-1.4813229625551685</v>
      </c>
      <c r="F1147" s="28">
        <f t="shared" si="53"/>
        <v>1.4813229625551685</v>
      </c>
    </row>
    <row r="1148" spans="1:6" x14ac:dyDescent="0.3">
      <c r="A1148" s="37">
        <v>42496</v>
      </c>
      <c r="B1148" s="28">
        <v>23.18</v>
      </c>
      <c r="C1148" s="28">
        <v>119.49</v>
      </c>
      <c r="D1148" s="28">
        <f t="shared" si="51"/>
        <v>562.81229728486437</v>
      </c>
      <c r="E1148" s="28">
        <f t="shared" si="52"/>
        <v>10.011568456916166</v>
      </c>
      <c r="F1148" s="28">
        <f t="shared" si="53"/>
        <v>-10.011568456916166</v>
      </c>
    </row>
    <row r="1149" spans="1:6" x14ac:dyDescent="0.3">
      <c r="A1149" s="37">
        <v>42495</v>
      </c>
      <c r="B1149" s="28">
        <v>23.31</v>
      </c>
      <c r="C1149" s="28">
        <v>117.81</v>
      </c>
      <c r="D1149" s="28">
        <f t="shared" si="51"/>
        <v>552.80072882794821</v>
      </c>
      <c r="E1149" s="28">
        <f t="shared" si="52"/>
        <v>-0.30753845619426556</v>
      </c>
      <c r="F1149" s="28">
        <f t="shared" si="53"/>
        <v>0.30753845619426556</v>
      </c>
    </row>
    <row r="1150" spans="1:6" x14ac:dyDescent="0.3">
      <c r="A1150" s="37">
        <v>42494</v>
      </c>
      <c r="B1150" s="28">
        <v>23.547499999999999</v>
      </c>
      <c r="C1150" s="28">
        <v>118.06</v>
      </c>
      <c r="D1150" s="28">
        <f t="shared" si="51"/>
        <v>553.10826728414247</v>
      </c>
      <c r="E1150" s="28">
        <f t="shared" si="52"/>
        <v>4.6691996248309806</v>
      </c>
      <c r="F1150" s="28">
        <f t="shared" si="53"/>
        <v>-4.6691996248309806</v>
      </c>
    </row>
    <row r="1151" spans="1:6" x14ac:dyDescent="0.3">
      <c r="A1151" s="37">
        <v>42493</v>
      </c>
      <c r="B1151" s="28">
        <v>23.795000000000002</v>
      </c>
      <c r="C1151" s="28">
        <v>117.43</v>
      </c>
      <c r="D1151" s="28">
        <f t="shared" si="51"/>
        <v>548.43906765931149</v>
      </c>
      <c r="E1151" s="28">
        <f t="shared" si="52"/>
        <v>-8.1596916556891301</v>
      </c>
      <c r="F1151" s="28">
        <f t="shared" si="53"/>
        <v>8.1596916556891301</v>
      </c>
    </row>
    <row r="1152" spans="1:6" x14ac:dyDescent="0.3">
      <c r="A1152" s="37">
        <v>42492</v>
      </c>
      <c r="B1152" s="28">
        <v>23.41</v>
      </c>
      <c r="C1152" s="28">
        <v>118.57</v>
      </c>
      <c r="D1152" s="28">
        <f t="shared" si="51"/>
        <v>556.59875931500062</v>
      </c>
      <c r="E1152" s="28">
        <f t="shared" si="52"/>
        <v>5.6621226429668923</v>
      </c>
      <c r="F1152" s="28">
        <f t="shared" si="53"/>
        <v>-5.6621226429668923</v>
      </c>
    </row>
    <row r="1153" spans="1:6" x14ac:dyDescent="0.3">
      <c r="A1153" s="37">
        <v>42489</v>
      </c>
      <c r="B1153" s="28">
        <v>23.434999999999999</v>
      </c>
      <c r="C1153" s="28">
        <v>117.58</v>
      </c>
      <c r="D1153" s="28">
        <f t="shared" si="51"/>
        <v>550.93663667203373</v>
      </c>
      <c r="E1153" s="28">
        <f t="shared" si="52"/>
        <v>6.0169533662367485</v>
      </c>
      <c r="F1153" s="28">
        <f t="shared" si="53"/>
        <v>-6.0169533662367485</v>
      </c>
    </row>
    <row r="1154" spans="1:6" x14ac:dyDescent="0.3">
      <c r="A1154" s="37">
        <v>42488</v>
      </c>
      <c r="B1154" s="28">
        <v>23.7075</v>
      </c>
      <c r="C1154" s="28">
        <v>116.73</v>
      </c>
      <c r="D1154" s="28">
        <f t="shared" ref="D1154:D1217" si="54">B1154*$I$1+C1154*$I$2</f>
        <v>544.91968330579698</v>
      </c>
      <c r="E1154" s="28">
        <f t="shared" ref="E1154:E1217" si="55">D1154-D1155</f>
        <v>47.368919405396866</v>
      </c>
      <c r="F1154" s="28">
        <f t="shared" ref="F1154:F1217" si="56">-E1154</f>
        <v>-47.368919405396866</v>
      </c>
    </row>
    <row r="1155" spans="1:6" x14ac:dyDescent="0.3">
      <c r="A1155" s="37">
        <v>42487</v>
      </c>
      <c r="B1155" s="28">
        <v>24.454999999999998</v>
      </c>
      <c r="C1155" s="28">
        <v>108.89</v>
      </c>
      <c r="D1155" s="28">
        <f t="shared" si="54"/>
        <v>497.55076390040011</v>
      </c>
      <c r="E1155" s="28">
        <f t="shared" si="55"/>
        <v>8.2429223233783659</v>
      </c>
      <c r="F1155" s="28">
        <f t="shared" si="56"/>
        <v>-8.2429223233783659</v>
      </c>
    </row>
    <row r="1156" spans="1:6" x14ac:dyDescent="0.3">
      <c r="A1156" s="37">
        <v>42486</v>
      </c>
      <c r="B1156" s="28">
        <v>26.087499999999999</v>
      </c>
      <c r="C1156" s="28">
        <v>108.76</v>
      </c>
      <c r="D1156" s="28">
        <f t="shared" si="54"/>
        <v>489.30784157702175</v>
      </c>
      <c r="E1156" s="28">
        <f t="shared" si="55"/>
        <v>-6.6680610435803942</v>
      </c>
      <c r="F1156" s="28">
        <f t="shared" si="56"/>
        <v>6.6680610435803942</v>
      </c>
    </row>
    <row r="1157" spans="1:6" x14ac:dyDescent="0.3">
      <c r="A1157" s="37">
        <v>42485</v>
      </c>
      <c r="B1157" s="28">
        <v>26.27</v>
      </c>
      <c r="C1157" s="28">
        <v>110.1</v>
      </c>
      <c r="D1157" s="28">
        <f t="shared" si="54"/>
        <v>495.97590262060214</v>
      </c>
      <c r="E1157" s="28">
        <f t="shared" si="55"/>
        <v>-1.886953713615469</v>
      </c>
      <c r="F1157" s="28">
        <f t="shared" si="56"/>
        <v>1.886953713615469</v>
      </c>
    </row>
    <row r="1158" spans="1:6" x14ac:dyDescent="0.3">
      <c r="A1158" s="37">
        <v>42482</v>
      </c>
      <c r="B1158" s="28">
        <v>26.42</v>
      </c>
      <c r="C1158" s="28">
        <v>110.56</v>
      </c>
      <c r="D1158" s="28">
        <f t="shared" si="54"/>
        <v>497.86285633421761</v>
      </c>
      <c r="E1158" s="28">
        <f t="shared" si="55"/>
        <v>-15.803137261211248</v>
      </c>
      <c r="F1158" s="28">
        <f t="shared" si="56"/>
        <v>15.803137261211248</v>
      </c>
    </row>
    <row r="1159" spans="1:6" x14ac:dyDescent="0.3">
      <c r="A1159" s="37">
        <v>42481</v>
      </c>
      <c r="B1159" s="28">
        <v>26.4925</v>
      </c>
      <c r="C1159" s="28">
        <v>113.44</v>
      </c>
      <c r="D1159" s="28">
        <f t="shared" si="54"/>
        <v>513.66599359542886</v>
      </c>
      <c r="E1159" s="28">
        <f t="shared" si="55"/>
        <v>7.0500302091493268</v>
      </c>
      <c r="F1159" s="28">
        <f t="shared" si="56"/>
        <v>-7.0500302091493268</v>
      </c>
    </row>
    <row r="1160" spans="1:6" x14ac:dyDescent="0.3">
      <c r="A1160" s="37">
        <v>42480</v>
      </c>
      <c r="B1160" s="28">
        <v>26.782499999999999</v>
      </c>
      <c r="C1160" s="28">
        <v>112.42</v>
      </c>
      <c r="D1160" s="28">
        <f t="shared" si="54"/>
        <v>506.61596338627953</v>
      </c>
      <c r="E1160" s="28">
        <f t="shared" si="55"/>
        <v>0.4752307371650204</v>
      </c>
      <c r="F1160" s="28">
        <f t="shared" si="56"/>
        <v>-0.4752307371650204</v>
      </c>
    </row>
    <row r="1161" spans="1:6" x14ac:dyDescent="0.3">
      <c r="A1161" s="37">
        <v>42479</v>
      </c>
      <c r="B1161" s="28">
        <v>26.727499999999999</v>
      </c>
      <c r="C1161" s="28">
        <v>112.29</v>
      </c>
      <c r="D1161" s="28">
        <f t="shared" si="54"/>
        <v>506.14073264911451</v>
      </c>
      <c r="E1161" s="28">
        <f t="shared" si="55"/>
        <v>10.965599152395839</v>
      </c>
      <c r="F1161" s="28">
        <f t="shared" si="56"/>
        <v>-10.965599152395839</v>
      </c>
    </row>
    <row r="1162" spans="1:6" x14ac:dyDescent="0.3">
      <c r="A1162" s="37">
        <v>42478</v>
      </c>
      <c r="B1162" s="28">
        <v>26.87</v>
      </c>
      <c r="C1162" s="28">
        <v>110.45</v>
      </c>
      <c r="D1162" s="28">
        <f t="shared" si="54"/>
        <v>495.17513349671867</v>
      </c>
      <c r="E1162" s="28">
        <f t="shared" si="55"/>
        <v>7.2658147849862189</v>
      </c>
      <c r="F1162" s="28">
        <f t="shared" si="56"/>
        <v>-7.2658147849862189</v>
      </c>
    </row>
    <row r="1163" spans="1:6" x14ac:dyDescent="0.3">
      <c r="A1163" s="37">
        <v>42475</v>
      </c>
      <c r="B1163" s="28">
        <v>27.462499999999999</v>
      </c>
      <c r="C1163" s="28">
        <v>109.64</v>
      </c>
      <c r="D1163" s="28">
        <f t="shared" si="54"/>
        <v>487.90931871173245</v>
      </c>
      <c r="E1163" s="28">
        <f t="shared" si="55"/>
        <v>-4.1344612659028712</v>
      </c>
      <c r="F1163" s="28">
        <f t="shared" si="56"/>
        <v>4.1344612659028712</v>
      </c>
    </row>
    <row r="1164" spans="1:6" x14ac:dyDescent="0.3">
      <c r="A1164" s="37">
        <v>42474</v>
      </c>
      <c r="B1164" s="28">
        <v>28.024999999999999</v>
      </c>
      <c r="C1164" s="28">
        <v>110.84</v>
      </c>
      <c r="D1164" s="28">
        <f t="shared" si="54"/>
        <v>492.04377997763532</v>
      </c>
      <c r="E1164" s="28">
        <f t="shared" si="55"/>
        <v>1.7799690960932253</v>
      </c>
      <c r="F1164" s="28">
        <f t="shared" si="56"/>
        <v>-1.7799690960932253</v>
      </c>
    </row>
    <row r="1165" spans="1:6" x14ac:dyDescent="0.3">
      <c r="A1165" s="37">
        <v>42473</v>
      </c>
      <c r="B1165" s="28">
        <v>28.01</v>
      </c>
      <c r="C1165" s="28">
        <v>110.51</v>
      </c>
      <c r="D1165" s="28">
        <f t="shared" si="54"/>
        <v>490.2638108815421</v>
      </c>
      <c r="E1165" s="28">
        <f t="shared" si="55"/>
        <v>-2.4015382477668936</v>
      </c>
      <c r="F1165" s="28">
        <f t="shared" si="56"/>
        <v>2.4015382477668936</v>
      </c>
    </row>
    <row r="1166" spans="1:6" x14ac:dyDescent="0.3">
      <c r="A1166" s="37">
        <v>42472</v>
      </c>
      <c r="B1166" s="28">
        <v>27.61</v>
      </c>
      <c r="C1166" s="28">
        <v>110.61</v>
      </c>
      <c r="D1166" s="28">
        <f t="shared" si="54"/>
        <v>492.66534912930899</v>
      </c>
      <c r="E1166" s="28">
        <f t="shared" si="55"/>
        <v>7.4428917668502663</v>
      </c>
      <c r="F1166" s="28">
        <f t="shared" si="56"/>
        <v>-7.4428917668502663</v>
      </c>
    </row>
    <row r="1167" spans="1:6" x14ac:dyDescent="0.3">
      <c r="A1167" s="37">
        <v>42471</v>
      </c>
      <c r="B1167" s="28">
        <v>27.254999999999999</v>
      </c>
      <c r="C1167" s="28">
        <v>108.99</v>
      </c>
      <c r="D1167" s="28">
        <f t="shared" si="54"/>
        <v>485.22245736245873</v>
      </c>
      <c r="E1167" s="28">
        <f t="shared" si="55"/>
        <v>-9.6033223372735392</v>
      </c>
      <c r="F1167" s="28">
        <f t="shared" si="56"/>
        <v>9.6033223372735392</v>
      </c>
    </row>
    <row r="1168" spans="1:6" x14ac:dyDescent="0.3">
      <c r="A1168" s="37">
        <v>42468</v>
      </c>
      <c r="B1168" s="28">
        <v>27.164999999999999</v>
      </c>
      <c r="C1168" s="28">
        <v>110.63</v>
      </c>
      <c r="D1168" s="28">
        <f t="shared" si="54"/>
        <v>494.82577969973227</v>
      </c>
      <c r="E1168" s="28">
        <f t="shared" si="55"/>
        <v>-17.003352546422889</v>
      </c>
      <c r="F1168" s="28">
        <f t="shared" si="56"/>
        <v>17.003352546422889</v>
      </c>
    </row>
    <row r="1169" spans="1:6" x14ac:dyDescent="0.3">
      <c r="A1169" s="37">
        <v>42467</v>
      </c>
      <c r="B1169" s="28">
        <v>27.135000000000002</v>
      </c>
      <c r="C1169" s="28">
        <v>113.64</v>
      </c>
      <c r="D1169" s="28">
        <f t="shared" si="54"/>
        <v>511.82913224615515</v>
      </c>
      <c r="E1169" s="28">
        <f t="shared" si="55"/>
        <v>2.392645925110628</v>
      </c>
      <c r="F1169" s="28">
        <f t="shared" si="56"/>
        <v>-2.392645925110628</v>
      </c>
    </row>
    <row r="1170" spans="1:6" x14ac:dyDescent="0.3">
      <c r="A1170" s="37">
        <v>42466</v>
      </c>
      <c r="B1170" s="28">
        <v>27.74</v>
      </c>
      <c r="C1170" s="28">
        <v>113.71</v>
      </c>
      <c r="D1170" s="28">
        <f t="shared" si="54"/>
        <v>509.43648632104453</v>
      </c>
      <c r="E1170" s="28">
        <f t="shared" si="55"/>
        <v>7.0251994858794546</v>
      </c>
      <c r="F1170" s="28">
        <f t="shared" si="56"/>
        <v>-7.0251994858794546</v>
      </c>
    </row>
    <row r="1171" spans="1:6" x14ac:dyDescent="0.3">
      <c r="A1171" s="37">
        <v>42465</v>
      </c>
      <c r="B1171" s="28">
        <v>27.452500000000001</v>
      </c>
      <c r="C1171" s="28">
        <v>112.22</v>
      </c>
      <c r="D1171" s="28">
        <f t="shared" si="54"/>
        <v>502.41128683516507</v>
      </c>
      <c r="E1171" s="28">
        <f t="shared" si="55"/>
        <v>-0.34150769123885993</v>
      </c>
      <c r="F1171" s="28">
        <f t="shared" si="56"/>
        <v>0.34150769123885993</v>
      </c>
    </row>
    <row r="1172" spans="1:6" x14ac:dyDescent="0.3">
      <c r="A1172" s="37">
        <v>42464</v>
      </c>
      <c r="B1172" s="28">
        <v>27.78</v>
      </c>
      <c r="C1172" s="28">
        <v>112.55</v>
      </c>
      <c r="D1172" s="28">
        <f t="shared" si="54"/>
        <v>502.75279452640393</v>
      </c>
      <c r="E1172" s="28">
        <f t="shared" si="55"/>
        <v>-20.967167609312128</v>
      </c>
      <c r="F1172" s="28">
        <f t="shared" si="56"/>
        <v>20.967167609312128</v>
      </c>
    </row>
    <row r="1173" spans="1:6" x14ac:dyDescent="0.3">
      <c r="A1173" s="37">
        <v>42461</v>
      </c>
      <c r="B1173" s="28">
        <v>27.497499999999999</v>
      </c>
      <c r="C1173" s="28">
        <v>116.06</v>
      </c>
      <c r="D1173" s="28">
        <f t="shared" si="54"/>
        <v>523.71996213571606</v>
      </c>
      <c r="E1173" s="28">
        <f t="shared" si="55"/>
        <v>9.8312608073629235</v>
      </c>
      <c r="F1173" s="28">
        <f t="shared" si="56"/>
        <v>-9.8312608073629235</v>
      </c>
    </row>
    <row r="1174" spans="1:6" x14ac:dyDescent="0.3">
      <c r="A1174" s="37">
        <v>42460</v>
      </c>
      <c r="B1174" s="28">
        <v>27.247499999999999</v>
      </c>
      <c r="C1174" s="28">
        <v>114.1</v>
      </c>
      <c r="D1174" s="28">
        <f t="shared" si="54"/>
        <v>513.88870132835314</v>
      </c>
      <c r="E1174" s="28">
        <f t="shared" si="55"/>
        <v>-2.7059074967068</v>
      </c>
      <c r="F1174" s="28">
        <f t="shared" si="56"/>
        <v>2.7059074967068</v>
      </c>
    </row>
    <row r="1175" spans="1:6" x14ac:dyDescent="0.3">
      <c r="A1175" s="37">
        <v>42459</v>
      </c>
      <c r="B1175" s="28">
        <v>27.39</v>
      </c>
      <c r="C1175" s="28">
        <v>114.7</v>
      </c>
      <c r="D1175" s="28">
        <f t="shared" si="54"/>
        <v>516.59460882505994</v>
      </c>
      <c r="E1175" s="28">
        <f t="shared" si="55"/>
        <v>-10.231876106469599</v>
      </c>
      <c r="F1175" s="28">
        <f t="shared" si="56"/>
        <v>10.231876106469599</v>
      </c>
    </row>
    <row r="1176" spans="1:6" x14ac:dyDescent="0.3">
      <c r="A1176" s="37">
        <v>42458</v>
      </c>
      <c r="B1176" s="28">
        <v>26.92</v>
      </c>
      <c r="C1176" s="28">
        <v>116.14</v>
      </c>
      <c r="D1176" s="28">
        <f t="shared" si="54"/>
        <v>526.82648493152954</v>
      </c>
      <c r="E1176" s="28">
        <f t="shared" si="55"/>
        <v>10.862122295588051</v>
      </c>
      <c r="F1176" s="28">
        <f t="shared" si="56"/>
        <v>-10.862122295588051</v>
      </c>
    </row>
    <row r="1177" spans="1:6" x14ac:dyDescent="0.3">
      <c r="A1177" s="37">
        <v>42457</v>
      </c>
      <c r="B1177" s="28">
        <v>26.297499999999999</v>
      </c>
      <c r="C1177" s="28">
        <v>113.69</v>
      </c>
      <c r="D1177" s="28">
        <f t="shared" si="54"/>
        <v>515.96436263594148</v>
      </c>
      <c r="E1177" s="28">
        <f t="shared" si="55"/>
        <v>4.1383381366057392</v>
      </c>
      <c r="F1177" s="28">
        <f t="shared" si="56"/>
        <v>-4.1383381366057392</v>
      </c>
    </row>
    <row r="1178" spans="1:6" x14ac:dyDescent="0.3">
      <c r="A1178" s="37">
        <v>42454</v>
      </c>
      <c r="B1178" s="28">
        <v>26.4175</v>
      </c>
      <c r="C1178" s="28">
        <v>113.05</v>
      </c>
      <c r="D1178" s="28">
        <f t="shared" si="54"/>
        <v>511.82602449933574</v>
      </c>
      <c r="E1178" s="28">
        <f t="shared" si="55"/>
        <v>0</v>
      </c>
      <c r="F1178" s="28">
        <f t="shared" si="56"/>
        <v>0</v>
      </c>
    </row>
    <row r="1179" spans="1:6" x14ac:dyDescent="0.3">
      <c r="A1179" s="37">
        <v>42453</v>
      </c>
      <c r="B1179" s="28">
        <v>26.4175</v>
      </c>
      <c r="C1179" s="28">
        <v>113.05</v>
      </c>
      <c r="D1179" s="28">
        <f t="shared" si="54"/>
        <v>511.82602449933574</v>
      </c>
      <c r="E1179" s="28">
        <f t="shared" si="55"/>
        <v>3.3869228097086079</v>
      </c>
      <c r="F1179" s="28">
        <f t="shared" si="56"/>
        <v>-3.3869228097086079</v>
      </c>
    </row>
    <row r="1180" spans="1:6" x14ac:dyDescent="0.3">
      <c r="A1180" s="37">
        <v>42452</v>
      </c>
      <c r="B1180" s="28">
        <v>26.532499999999999</v>
      </c>
      <c r="C1180" s="28">
        <v>112.54</v>
      </c>
      <c r="D1180" s="28">
        <f t="shared" si="54"/>
        <v>508.43910168962714</v>
      </c>
      <c r="E1180" s="28">
        <f t="shared" si="55"/>
        <v>2.303845966796132</v>
      </c>
      <c r="F1180" s="28">
        <f t="shared" si="56"/>
        <v>-2.303845966796132</v>
      </c>
    </row>
    <row r="1181" spans="1:6" x14ac:dyDescent="0.3">
      <c r="A1181" s="37">
        <v>42451</v>
      </c>
      <c r="B1181" s="28">
        <v>26.68</v>
      </c>
      <c r="C1181" s="28">
        <v>112.25</v>
      </c>
      <c r="D1181" s="28">
        <f t="shared" si="54"/>
        <v>506.135255722831</v>
      </c>
      <c r="E1181" s="28">
        <f t="shared" si="55"/>
        <v>1.3091076078679293</v>
      </c>
      <c r="F1181" s="28">
        <f t="shared" si="56"/>
        <v>-1.3091076078679293</v>
      </c>
    </row>
    <row r="1182" spans="1:6" x14ac:dyDescent="0.3">
      <c r="A1182" s="37">
        <v>42450</v>
      </c>
      <c r="B1182" s="28">
        <v>26.477499999999999</v>
      </c>
      <c r="C1182" s="28">
        <v>111.85</v>
      </c>
      <c r="D1182" s="28">
        <f t="shared" si="54"/>
        <v>504.82614811496308</v>
      </c>
      <c r="E1182" s="28">
        <f t="shared" si="55"/>
        <v>2.2527382894523953</v>
      </c>
      <c r="F1182" s="28">
        <f t="shared" si="56"/>
        <v>-2.2527382894523953</v>
      </c>
    </row>
    <row r="1183" spans="1:6" x14ac:dyDescent="0.3">
      <c r="A1183" s="37">
        <v>42447</v>
      </c>
      <c r="B1183" s="28">
        <v>26.48</v>
      </c>
      <c r="C1183" s="28">
        <v>111.45</v>
      </c>
      <c r="D1183" s="28">
        <f t="shared" si="54"/>
        <v>502.57340982551068</v>
      </c>
      <c r="E1183" s="28">
        <f t="shared" si="55"/>
        <v>2.2712305982134922</v>
      </c>
      <c r="F1183" s="28">
        <f t="shared" si="56"/>
        <v>-2.2712305982134922</v>
      </c>
    </row>
    <row r="1184" spans="1:6" x14ac:dyDescent="0.3">
      <c r="A1184" s="37">
        <v>42446</v>
      </c>
      <c r="B1184" s="28">
        <v>26.45</v>
      </c>
      <c r="C1184" s="28">
        <v>111.02</v>
      </c>
      <c r="D1184" s="28">
        <f t="shared" si="54"/>
        <v>500.30217922729719</v>
      </c>
      <c r="E1184" s="28">
        <f t="shared" si="55"/>
        <v>-6.3039379837590559</v>
      </c>
      <c r="F1184" s="28">
        <f t="shared" si="56"/>
        <v>6.3039379837590559</v>
      </c>
    </row>
    <row r="1185" spans="1:6" x14ac:dyDescent="0.3">
      <c r="A1185" s="37">
        <v>42445</v>
      </c>
      <c r="B1185" s="28">
        <v>26.4925</v>
      </c>
      <c r="C1185" s="28">
        <v>112.18</v>
      </c>
      <c r="D1185" s="28">
        <f t="shared" si="54"/>
        <v>506.60611721105624</v>
      </c>
      <c r="E1185" s="28">
        <f t="shared" si="55"/>
        <v>6.8610764260580481</v>
      </c>
      <c r="F1185" s="28">
        <f t="shared" si="56"/>
        <v>-6.8610764260580481</v>
      </c>
    </row>
    <row r="1186" spans="1:6" x14ac:dyDescent="0.3">
      <c r="A1186" s="37">
        <v>42444</v>
      </c>
      <c r="B1186" s="28">
        <v>26.145</v>
      </c>
      <c r="C1186" s="28">
        <v>110.67</v>
      </c>
      <c r="D1186" s="28">
        <f t="shared" si="54"/>
        <v>499.7450407849982</v>
      </c>
      <c r="E1186" s="28">
        <f t="shared" si="55"/>
        <v>1.9998152713164927</v>
      </c>
      <c r="F1186" s="28">
        <f t="shared" si="56"/>
        <v>-1.9998152713164927</v>
      </c>
    </row>
    <row r="1187" spans="1:6" x14ac:dyDescent="0.3">
      <c r="A1187" s="37">
        <v>42443</v>
      </c>
      <c r="B1187" s="28">
        <v>25.63</v>
      </c>
      <c r="C1187" s="28">
        <v>109.89</v>
      </c>
      <c r="D1187" s="28">
        <f t="shared" si="54"/>
        <v>497.7452255136817</v>
      </c>
      <c r="E1187" s="28">
        <f t="shared" si="55"/>
        <v>2.3902767456465313</v>
      </c>
      <c r="F1187" s="28">
        <f t="shared" si="56"/>
        <v>-2.3902767456465313</v>
      </c>
    </row>
    <row r="1188" spans="1:6" x14ac:dyDescent="0.3">
      <c r="A1188" s="37">
        <v>42440</v>
      </c>
      <c r="B1188" s="28">
        <v>25.565000000000001</v>
      </c>
      <c r="C1188" s="28">
        <v>109.41</v>
      </c>
      <c r="D1188" s="28">
        <f t="shared" si="54"/>
        <v>495.35494876803517</v>
      </c>
      <c r="E1188" s="28">
        <f t="shared" si="55"/>
        <v>10.456091530632818</v>
      </c>
      <c r="F1188" s="28">
        <f t="shared" si="56"/>
        <v>-10.456091530632818</v>
      </c>
    </row>
    <row r="1189" spans="1:6" x14ac:dyDescent="0.3">
      <c r="A1189" s="37">
        <v>42439</v>
      </c>
      <c r="B1189" s="28">
        <v>25.2925</v>
      </c>
      <c r="C1189" s="28">
        <v>107.32</v>
      </c>
      <c r="D1189" s="28">
        <f t="shared" si="54"/>
        <v>484.89885723740235</v>
      </c>
      <c r="E1189" s="28">
        <f t="shared" si="55"/>
        <v>-1.1221229903455878</v>
      </c>
      <c r="F1189" s="28">
        <f t="shared" si="56"/>
        <v>1.1221229903455878</v>
      </c>
    </row>
    <row r="1190" spans="1:6" x14ac:dyDescent="0.3">
      <c r="A1190" s="37">
        <v>42438</v>
      </c>
      <c r="B1190" s="28">
        <v>25.28</v>
      </c>
      <c r="C1190" s="28">
        <v>107.51</v>
      </c>
      <c r="D1190" s="28">
        <f t="shared" si="54"/>
        <v>486.02098022774794</v>
      </c>
      <c r="E1190" s="28">
        <f t="shared" si="55"/>
        <v>8.7492916417938886</v>
      </c>
      <c r="F1190" s="28">
        <f t="shared" si="56"/>
        <v>-8.7492916417938886</v>
      </c>
    </row>
    <row r="1191" spans="1:6" x14ac:dyDescent="0.3">
      <c r="A1191" s="37">
        <v>42437</v>
      </c>
      <c r="B1191" s="28">
        <v>25.2575</v>
      </c>
      <c r="C1191" s="28">
        <v>105.93</v>
      </c>
      <c r="D1191" s="28">
        <f t="shared" si="54"/>
        <v>477.27168858595405</v>
      </c>
      <c r="E1191" s="28">
        <f t="shared" si="55"/>
        <v>2.0872613631689205</v>
      </c>
      <c r="F1191" s="28">
        <f t="shared" si="56"/>
        <v>-2.0872613631689205</v>
      </c>
    </row>
    <row r="1192" spans="1:6" x14ac:dyDescent="0.3">
      <c r="A1192" s="37">
        <v>42436</v>
      </c>
      <c r="B1192" s="28">
        <v>25.467500000000001</v>
      </c>
      <c r="C1192" s="28">
        <v>105.73</v>
      </c>
      <c r="D1192" s="28">
        <f t="shared" si="54"/>
        <v>475.18442722278513</v>
      </c>
      <c r="E1192" s="28">
        <f t="shared" si="55"/>
        <v>-13.592306676892917</v>
      </c>
      <c r="F1192" s="28">
        <f t="shared" si="56"/>
        <v>13.592306676892917</v>
      </c>
    </row>
    <row r="1193" spans="1:6" x14ac:dyDescent="0.3">
      <c r="A1193" s="37">
        <v>42433</v>
      </c>
      <c r="B1193" s="28">
        <v>25.752500000000001</v>
      </c>
      <c r="C1193" s="28">
        <v>108.39</v>
      </c>
      <c r="D1193" s="28">
        <f t="shared" si="54"/>
        <v>488.77673389967805</v>
      </c>
      <c r="E1193" s="28">
        <f t="shared" si="55"/>
        <v>-8.4053224067492351</v>
      </c>
      <c r="F1193" s="28">
        <f t="shared" si="56"/>
        <v>8.4053224067492351</v>
      </c>
    </row>
    <row r="1194" spans="1:6" x14ac:dyDescent="0.3">
      <c r="A1194" s="37">
        <v>42432</v>
      </c>
      <c r="B1194" s="28">
        <v>25.375</v>
      </c>
      <c r="C1194" s="28">
        <v>109.58</v>
      </c>
      <c r="D1194" s="28">
        <f t="shared" si="54"/>
        <v>497.18205630642728</v>
      </c>
      <c r="E1194" s="28">
        <f t="shared" si="55"/>
        <v>-2.9362151462602242</v>
      </c>
      <c r="F1194" s="28">
        <f t="shared" si="56"/>
        <v>2.9362151462602242</v>
      </c>
    </row>
    <row r="1195" spans="1:6" x14ac:dyDescent="0.3">
      <c r="A1195" s="37">
        <v>42431</v>
      </c>
      <c r="B1195" s="28">
        <v>25.1875</v>
      </c>
      <c r="C1195" s="28">
        <v>109.95</v>
      </c>
      <c r="D1195" s="28">
        <f t="shared" si="54"/>
        <v>500.11827145268751</v>
      </c>
      <c r="E1195" s="28">
        <f t="shared" si="55"/>
        <v>0.47523073716513409</v>
      </c>
      <c r="F1195" s="28">
        <f t="shared" si="56"/>
        <v>-0.47523073716513409</v>
      </c>
    </row>
    <row r="1196" spans="1:6" x14ac:dyDescent="0.3">
      <c r="A1196" s="37">
        <v>42430</v>
      </c>
      <c r="B1196" s="28">
        <v>25.1325</v>
      </c>
      <c r="C1196" s="28">
        <v>109.82</v>
      </c>
      <c r="D1196" s="28">
        <f t="shared" si="54"/>
        <v>499.64304071552237</v>
      </c>
      <c r="E1196" s="28">
        <f t="shared" si="55"/>
        <v>11.829968401335634</v>
      </c>
      <c r="F1196" s="28">
        <f t="shared" si="56"/>
        <v>-11.829968401335634</v>
      </c>
    </row>
    <row r="1197" spans="1:6" x14ac:dyDescent="0.3">
      <c r="A1197" s="37">
        <v>42429</v>
      </c>
      <c r="B1197" s="28">
        <v>24.172499999999999</v>
      </c>
      <c r="C1197" s="28">
        <v>106.92</v>
      </c>
      <c r="D1197" s="28">
        <f t="shared" si="54"/>
        <v>487.81307231418674</v>
      </c>
      <c r="E1197" s="28">
        <f t="shared" si="55"/>
        <v>-5.3499072882794962</v>
      </c>
      <c r="F1197" s="28">
        <f t="shared" si="56"/>
        <v>5.3499072882794962</v>
      </c>
    </row>
    <row r="1198" spans="1:6" x14ac:dyDescent="0.3">
      <c r="A1198" s="37">
        <v>42426</v>
      </c>
      <c r="B1198" s="28">
        <v>24.227499999999999</v>
      </c>
      <c r="C1198" s="28">
        <v>107.92</v>
      </c>
      <c r="D1198" s="28">
        <f t="shared" si="54"/>
        <v>493.16297960246624</v>
      </c>
      <c r="E1198" s="28">
        <f t="shared" si="55"/>
        <v>-1.0130768429125396</v>
      </c>
      <c r="F1198" s="28">
        <f t="shared" si="56"/>
        <v>1.0130768429125396</v>
      </c>
    </row>
    <row r="1199" spans="1:6" x14ac:dyDescent="0.3">
      <c r="A1199" s="37">
        <v>42425</v>
      </c>
      <c r="B1199" s="28">
        <v>24.19</v>
      </c>
      <c r="C1199" s="28">
        <v>108.07</v>
      </c>
      <c r="D1199" s="28">
        <f t="shared" si="54"/>
        <v>494.17605644537878</v>
      </c>
      <c r="E1199" s="28">
        <f t="shared" si="55"/>
        <v>5.9081534079222138</v>
      </c>
      <c r="F1199" s="28">
        <f t="shared" si="56"/>
        <v>-5.9081534079222138</v>
      </c>
    </row>
    <row r="1200" spans="1:6" x14ac:dyDescent="0.3">
      <c r="A1200" s="37">
        <v>42424</v>
      </c>
      <c r="B1200" s="28">
        <v>24.024999999999999</v>
      </c>
      <c r="C1200" s="28">
        <v>106.88</v>
      </c>
      <c r="D1200" s="28">
        <f t="shared" si="54"/>
        <v>488.26790303745656</v>
      </c>
      <c r="E1200" s="28">
        <f t="shared" si="55"/>
        <v>6.3337841589823256</v>
      </c>
      <c r="F1200" s="28">
        <f t="shared" si="56"/>
        <v>-6.3337841589823256</v>
      </c>
    </row>
    <row r="1201" spans="1:6" x14ac:dyDescent="0.3">
      <c r="A1201" s="37">
        <v>42423</v>
      </c>
      <c r="B1201" s="28">
        <v>23.672499999999999</v>
      </c>
      <c r="C1201" s="28">
        <v>105.46</v>
      </c>
      <c r="D1201" s="28">
        <f t="shared" si="54"/>
        <v>481.93411887847424</v>
      </c>
      <c r="E1201" s="28">
        <f t="shared" si="55"/>
        <v>-7.0050456611027698</v>
      </c>
      <c r="F1201" s="28">
        <f t="shared" si="56"/>
        <v>7.0050456611027698</v>
      </c>
    </row>
    <row r="1202" spans="1:6" x14ac:dyDescent="0.3">
      <c r="A1202" s="37">
        <v>42422</v>
      </c>
      <c r="B1202" s="28">
        <v>24.22</v>
      </c>
      <c r="C1202" s="28">
        <v>107.16</v>
      </c>
      <c r="D1202" s="28">
        <f t="shared" si="54"/>
        <v>488.93916453957701</v>
      </c>
      <c r="E1202" s="28">
        <f t="shared" si="55"/>
        <v>13.545322059370562</v>
      </c>
      <c r="F1202" s="28">
        <f t="shared" si="56"/>
        <v>-13.545322059370562</v>
      </c>
    </row>
    <row r="1203" spans="1:6" x14ac:dyDescent="0.3">
      <c r="A1203" s="37">
        <v>42419</v>
      </c>
      <c r="B1203" s="28">
        <v>24.01</v>
      </c>
      <c r="C1203" s="28">
        <v>104.57</v>
      </c>
      <c r="D1203" s="28">
        <f t="shared" si="54"/>
        <v>475.39384248020644</v>
      </c>
      <c r="E1203" s="28">
        <f t="shared" si="55"/>
        <v>6.4165533523415661</v>
      </c>
      <c r="F1203" s="28">
        <f t="shared" si="56"/>
        <v>-6.4165533523415661</v>
      </c>
    </row>
    <row r="1204" spans="1:6" x14ac:dyDescent="0.3">
      <c r="A1204" s="37">
        <v>42418</v>
      </c>
      <c r="B1204" s="28">
        <v>24.065000000000001</v>
      </c>
      <c r="C1204" s="28">
        <v>103.47</v>
      </c>
      <c r="D1204" s="28">
        <f t="shared" si="54"/>
        <v>468.97728912786488</v>
      </c>
      <c r="E1204" s="28">
        <f t="shared" si="55"/>
        <v>-7.55289176685028</v>
      </c>
      <c r="F1204" s="28">
        <f t="shared" si="56"/>
        <v>7.55289176685028</v>
      </c>
    </row>
    <row r="1205" spans="1:6" x14ac:dyDescent="0.3">
      <c r="A1205" s="37">
        <v>42417</v>
      </c>
      <c r="B1205" s="28">
        <v>24.53</v>
      </c>
      <c r="C1205" s="28">
        <v>105.2</v>
      </c>
      <c r="D1205" s="28">
        <f t="shared" si="54"/>
        <v>476.53018089471516</v>
      </c>
      <c r="E1205" s="28">
        <f t="shared" si="55"/>
        <v>18.411906315618978</v>
      </c>
      <c r="F1205" s="28">
        <f t="shared" si="56"/>
        <v>-18.411906315618978</v>
      </c>
    </row>
    <row r="1206" spans="1:6" x14ac:dyDescent="0.3">
      <c r="A1206" s="37">
        <v>42416</v>
      </c>
      <c r="B1206" s="28">
        <v>24.16</v>
      </c>
      <c r="C1206" s="28">
        <v>101.61</v>
      </c>
      <c r="D1206" s="28">
        <f t="shared" si="54"/>
        <v>458.11827457909618</v>
      </c>
      <c r="E1206" s="28">
        <f t="shared" si="55"/>
        <v>-5.2907687765048195</v>
      </c>
      <c r="F1206" s="28">
        <f t="shared" si="56"/>
        <v>5.2907687765048195</v>
      </c>
    </row>
    <row r="1207" spans="1:6" x14ac:dyDescent="0.3">
      <c r="A1207" s="37">
        <v>42415</v>
      </c>
      <c r="B1207" s="28">
        <v>23.497499999999999</v>
      </c>
      <c r="C1207" s="28">
        <v>102.01</v>
      </c>
      <c r="D1207" s="28">
        <f t="shared" si="54"/>
        <v>463.409043355601</v>
      </c>
      <c r="E1207" s="28">
        <f t="shared" si="55"/>
        <v>0</v>
      </c>
      <c r="F1207" s="28">
        <f t="shared" si="56"/>
        <v>0</v>
      </c>
    </row>
    <row r="1208" spans="1:6" x14ac:dyDescent="0.3">
      <c r="A1208" s="37">
        <v>42412</v>
      </c>
      <c r="B1208" s="28">
        <v>23.497499999999999</v>
      </c>
      <c r="C1208" s="28">
        <v>102.01</v>
      </c>
      <c r="D1208" s="28">
        <f t="shared" si="54"/>
        <v>463.409043355601</v>
      </c>
      <c r="E1208" s="28">
        <f t="shared" si="55"/>
        <v>0.22658460362725918</v>
      </c>
      <c r="F1208" s="28">
        <f t="shared" si="56"/>
        <v>-0.22658460362725918</v>
      </c>
    </row>
    <row r="1209" spans="1:6" x14ac:dyDescent="0.3">
      <c r="A1209" s="37">
        <v>42411</v>
      </c>
      <c r="B1209" s="28">
        <v>23.425000000000001</v>
      </c>
      <c r="C1209" s="28">
        <v>101.91</v>
      </c>
      <c r="D1209" s="28">
        <f t="shared" si="54"/>
        <v>463.18245875197374</v>
      </c>
      <c r="E1209" s="28">
        <f t="shared" si="55"/>
        <v>5.754738011549307</v>
      </c>
      <c r="F1209" s="28">
        <f t="shared" si="56"/>
        <v>-5.754738011549307</v>
      </c>
    </row>
    <row r="1210" spans="1:6" x14ac:dyDescent="0.3">
      <c r="A1210" s="37">
        <v>42410</v>
      </c>
      <c r="B1210" s="28">
        <v>23.567499999999999</v>
      </c>
      <c r="C1210" s="28">
        <v>101</v>
      </c>
      <c r="D1210" s="28">
        <f t="shared" si="54"/>
        <v>457.42772074042443</v>
      </c>
      <c r="E1210" s="28">
        <f t="shared" si="55"/>
        <v>9.0090454526755366</v>
      </c>
      <c r="F1210" s="28">
        <f t="shared" si="56"/>
        <v>-9.0090454526755366</v>
      </c>
    </row>
    <row r="1211" spans="1:6" x14ac:dyDescent="0.3">
      <c r="A1211" s="37">
        <v>42409</v>
      </c>
      <c r="B1211" s="28">
        <v>23.747499999999999</v>
      </c>
      <c r="C1211" s="28">
        <v>99.54</v>
      </c>
      <c r="D1211" s="28">
        <f t="shared" si="54"/>
        <v>448.4186752877489</v>
      </c>
      <c r="E1211" s="28">
        <f t="shared" si="55"/>
        <v>-1.1536306815843886</v>
      </c>
      <c r="F1211" s="28">
        <f t="shared" si="56"/>
        <v>1.1536306815843886</v>
      </c>
    </row>
    <row r="1212" spans="1:6" x14ac:dyDescent="0.3">
      <c r="A1212" s="37">
        <v>42408</v>
      </c>
      <c r="B1212" s="28">
        <v>23.752500000000001</v>
      </c>
      <c r="C1212" s="28">
        <v>99.75</v>
      </c>
      <c r="D1212" s="28">
        <f t="shared" si="54"/>
        <v>449.57230596933329</v>
      </c>
      <c r="E1212" s="28">
        <f t="shared" si="55"/>
        <v>-25.344551893350854</v>
      </c>
      <c r="F1212" s="28">
        <f t="shared" si="56"/>
        <v>25.344551893350854</v>
      </c>
    </row>
    <row r="1213" spans="1:6" x14ac:dyDescent="0.3">
      <c r="A1213" s="37">
        <v>42405</v>
      </c>
      <c r="B1213" s="28">
        <v>23.504999999999999</v>
      </c>
      <c r="C1213" s="28">
        <v>104.07</v>
      </c>
      <c r="D1213" s="28">
        <f t="shared" si="54"/>
        <v>474.91685786268414</v>
      </c>
      <c r="E1213" s="28">
        <f t="shared" si="55"/>
        <v>-33.002766761707846</v>
      </c>
      <c r="F1213" s="28">
        <f t="shared" si="56"/>
        <v>33.002766761707846</v>
      </c>
    </row>
    <row r="1214" spans="1:6" x14ac:dyDescent="0.3">
      <c r="A1214" s="37">
        <v>42404</v>
      </c>
      <c r="B1214" s="28">
        <v>24.15</v>
      </c>
      <c r="C1214" s="28">
        <v>110.49</v>
      </c>
      <c r="D1214" s="28">
        <f t="shared" si="54"/>
        <v>507.91962462439199</v>
      </c>
      <c r="E1214" s="28">
        <f t="shared" si="55"/>
        <v>-12.614460571145401</v>
      </c>
      <c r="F1214" s="28">
        <f t="shared" si="56"/>
        <v>12.614460571145401</v>
      </c>
    </row>
    <row r="1215" spans="1:6" x14ac:dyDescent="0.3">
      <c r="A1215" s="37">
        <v>42403</v>
      </c>
      <c r="B1215" s="28">
        <v>24.087499999999999</v>
      </c>
      <c r="C1215" s="28">
        <v>112.69</v>
      </c>
      <c r="D1215" s="28">
        <f t="shared" si="54"/>
        <v>520.53408519553739</v>
      </c>
      <c r="E1215" s="28">
        <f t="shared" si="55"/>
        <v>-12.90984513308706</v>
      </c>
      <c r="F1215" s="28">
        <f t="shared" si="56"/>
        <v>12.90984513308706</v>
      </c>
    </row>
    <row r="1216" spans="1:6" x14ac:dyDescent="0.3">
      <c r="A1216" s="37">
        <v>42402</v>
      </c>
      <c r="B1216" s="28">
        <v>23.62</v>
      </c>
      <c r="C1216" s="28">
        <v>114.61</v>
      </c>
      <c r="D1216" s="28">
        <f t="shared" si="54"/>
        <v>533.44393032862445</v>
      </c>
      <c r="E1216" s="28">
        <f t="shared" si="55"/>
        <v>-0.44547692628350433</v>
      </c>
      <c r="F1216" s="28">
        <f t="shared" si="56"/>
        <v>0.44547692628350433</v>
      </c>
    </row>
    <row r="1217" spans="1:6" x14ac:dyDescent="0.3">
      <c r="A1217" s="37">
        <v>42401</v>
      </c>
      <c r="B1217" s="28">
        <v>24.107500000000002</v>
      </c>
      <c r="C1217" s="28">
        <v>115.09</v>
      </c>
      <c r="D1217" s="28">
        <f t="shared" si="54"/>
        <v>533.88940725490795</v>
      </c>
      <c r="E1217" s="28">
        <f t="shared" si="55"/>
        <v>17.184060209871404</v>
      </c>
      <c r="F1217" s="28">
        <f t="shared" si="56"/>
        <v>-17.184060209871404</v>
      </c>
    </row>
    <row r="1218" spans="1:6" x14ac:dyDescent="0.3">
      <c r="A1218" s="37">
        <v>42398</v>
      </c>
      <c r="B1218" s="28">
        <v>24.335000000000001</v>
      </c>
      <c r="C1218" s="28">
        <v>112.21</v>
      </c>
      <c r="D1218" s="28">
        <f t="shared" ref="D1218:D1281" si="57">B1218*$I$1+C1218*$I$2</f>
        <v>516.70534704503655</v>
      </c>
      <c r="E1218" s="28">
        <f t="shared" ref="E1218:E1281" si="58">D1218-D1219</f>
        <v>13.629537483533682</v>
      </c>
      <c r="F1218" s="28">
        <f t="shared" ref="F1218:F1281" si="59">-E1218</f>
        <v>-13.629537483533682</v>
      </c>
    </row>
    <row r="1219" spans="1:6" x14ac:dyDescent="0.3">
      <c r="A1219" s="37">
        <v>42397</v>
      </c>
      <c r="B1219" s="28">
        <v>23.522500000000001</v>
      </c>
      <c r="C1219" s="28">
        <v>109.11</v>
      </c>
      <c r="D1219" s="28">
        <f t="shared" si="57"/>
        <v>503.07580956150287</v>
      </c>
      <c r="E1219" s="28">
        <f t="shared" si="58"/>
        <v>81.370086111524188</v>
      </c>
      <c r="F1219" s="28">
        <f t="shared" si="59"/>
        <v>-81.370086111524188</v>
      </c>
    </row>
    <row r="1220" spans="1:6" x14ac:dyDescent="0.3">
      <c r="A1220" s="37">
        <v>42396</v>
      </c>
      <c r="B1220" s="28">
        <v>23.355</v>
      </c>
      <c r="C1220" s="28">
        <v>94.45</v>
      </c>
      <c r="D1220" s="28">
        <f t="shared" si="57"/>
        <v>421.70572344997868</v>
      </c>
      <c r="E1220" s="28">
        <f t="shared" si="58"/>
        <v>-8.6323379281784582</v>
      </c>
      <c r="F1220" s="28">
        <f t="shared" si="59"/>
        <v>8.6323379281784582</v>
      </c>
    </row>
    <row r="1221" spans="1:6" x14ac:dyDescent="0.3">
      <c r="A1221" s="37">
        <v>42395</v>
      </c>
      <c r="B1221" s="28">
        <v>24.997499999999999</v>
      </c>
      <c r="C1221" s="28">
        <v>97.34</v>
      </c>
      <c r="D1221" s="28">
        <f t="shared" si="57"/>
        <v>430.33806137815714</v>
      </c>
      <c r="E1221" s="28">
        <f t="shared" si="58"/>
        <v>1.2160922253902982</v>
      </c>
      <c r="F1221" s="28">
        <f t="shared" si="59"/>
        <v>-1.2160922253902982</v>
      </c>
    </row>
    <row r="1222" spans="1:6" x14ac:dyDescent="0.3">
      <c r="A1222" s="37">
        <v>42394</v>
      </c>
      <c r="B1222" s="28">
        <v>24.86</v>
      </c>
      <c r="C1222" s="28">
        <v>97.01</v>
      </c>
      <c r="D1222" s="28">
        <f t="shared" si="57"/>
        <v>429.12196915276684</v>
      </c>
      <c r="E1222" s="28">
        <f t="shared" si="58"/>
        <v>-2.9323382755571856</v>
      </c>
      <c r="F1222" s="28">
        <f t="shared" si="59"/>
        <v>2.9323382755571856</v>
      </c>
    </row>
    <row r="1223" spans="1:6" x14ac:dyDescent="0.3">
      <c r="A1223" s="37">
        <v>42391</v>
      </c>
      <c r="B1223" s="28">
        <v>25.355</v>
      </c>
      <c r="C1223" s="28">
        <v>97.94</v>
      </c>
      <c r="D1223" s="28">
        <f t="shared" si="57"/>
        <v>432.05430742832402</v>
      </c>
      <c r="E1223" s="28">
        <f t="shared" si="58"/>
        <v>15.287691238834611</v>
      </c>
      <c r="F1223" s="28">
        <f t="shared" si="59"/>
        <v>-15.287691238834611</v>
      </c>
    </row>
    <row r="1224" spans="1:6" x14ac:dyDescent="0.3">
      <c r="A1224" s="37">
        <v>42390</v>
      </c>
      <c r="B1224" s="28">
        <v>24.074999999999999</v>
      </c>
      <c r="C1224" s="28">
        <v>94.16</v>
      </c>
      <c r="D1224" s="28">
        <f t="shared" si="57"/>
        <v>416.76661618948941</v>
      </c>
      <c r="E1224" s="28">
        <f t="shared" si="58"/>
        <v>-0.50070766344850881</v>
      </c>
      <c r="F1224" s="28">
        <f t="shared" si="59"/>
        <v>0.50070766344850881</v>
      </c>
    </row>
    <row r="1225" spans="1:6" x14ac:dyDescent="0.3">
      <c r="A1225" s="37">
        <v>42389</v>
      </c>
      <c r="B1225" s="28">
        <v>24.197500000000002</v>
      </c>
      <c r="C1225" s="28">
        <v>94.35</v>
      </c>
      <c r="D1225" s="28">
        <f t="shared" si="57"/>
        <v>417.26732385293792</v>
      </c>
      <c r="E1225" s="28">
        <f t="shared" si="58"/>
        <v>-5.2483995970407591</v>
      </c>
      <c r="F1225" s="28">
        <f t="shared" si="59"/>
        <v>5.2483995970407591</v>
      </c>
    </row>
    <row r="1226" spans="1:6" x14ac:dyDescent="0.3">
      <c r="A1226" s="37">
        <v>42388</v>
      </c>
      <c r="B1226" s="28">
        <v>24.164999999999999</v>
      </c>
      <c r="C1226" s="28">
        <v>95.26</v>
      </c>
      <c r="D1226" s="28">
        <f t="shared" si="57"/>
        <v>422.51572344997868</v>
      </c>
      <c r="E1226" s="28">
        <f t="shared" si="58"/>
        <v>2.1657536719301334</v>
      </c>
      <c r="F1226" s="28">
        <f t="shared" si="59"/>
        <v>-2.1657536719301334</v>
      </c>
    </row>
    <row r="1227" spans="1:6" x14ac:dyDescent="0.3">
      <c r="A1227" s="37">
        <v>42387</v>
      </c>
      <c r="B1227" s="28">
        <v>24.282499999999999</v>
      </c>
      <c r="C1227" s="28">
        <v>94.97</v>
      </c>
      <c r="D1227" s="28">
        <f t="shared" si="57"/>
        <v>420.34996977804855</v>
      </c>
      <c r="E1227" s="28">
        <f t="shared" si="58"/>
        <v>0</v>
      </c>
      <c r="F1227" s="28">
        <f t="shared" si="59"/>
        <v>0</v>
      </c>
    </row>
    <row r="1228" spans="1:6" x14ac:dyDescent="0.3">
      <c r="A1228" s="37">
        <v>42384</v>
      </c>
      <c r="B1228" s="28">
        <v>24.282499999999999</v>
      </c>
      <c r="C1228" s="28">
        <v>94.97</v>
      </c>
      <c r="D1228" s="28">
        <f t="shared" si="57"/>
        <v>420.34996977804855</v>
      </c>
      <c r="E1228" s="28">
        <f t="shared" si="58"/>
        <v>-16.300121878733705</v>
      </c>
      <c r="F1228" s="28">
        <f t="shared" si="59"/>
        <v>16.300121878733705</v>
      </c>
    </row>
    <row r="1229" spans="1:6" x14ac:dyDescent="0.3">
      <c r="A1229" s="37">
        <v>42383</v>
      </c>
      <c r="B1229" s="28">
        <v>24.88</v>
      </c>
      <c r="C1229" s="28">
        <v>98.37</v>
      </c>
      <c r="D1229" s="28">
        <f t="shared" si="57"/>
        <v>436.65009165678225</v>
      </c>
      <c r="E1229" s="28">
        <f t="shared" si="58"/>
        <v>13.965875898042441</v>
      </c>
      <c r="F1229" s="28">
        <f t="shared" si="59"/>
        <v>-13.965875898042441</v>
      </c>
    </row>
    <row r="1230" spans="1:6" x14ac:dyDescent="0.3">
      <c r="A1230" s="37">
        <v>42382</v>
      </c>
      <c r="B1230" s="28">
        <v>24.3475</v>
      </c>
      <c r="C1230" s="28">
        <v>95.44</v>
      </c>
      <c r="D1230" s="28">
        <f t="shared" si="57"/>
        <v>422.68421575873981</v>
      </c>
      <c r="E1230" s="28">
        <f t="shared" si="58"/>
        <v>-19.062613979067464</v>
      </c>
      <c r="F1230" s="28">
        <f t="shared" si="59"/>
        <v>19.062613979067464</v>
      </c>
    </row>
    <row r="1231" spans="1:6" x14ac:dyDescent="0.3">
      <c r="A1231" s="37">
        <v>42381</v>
      </c>
      <c r="B1231" s="28">
        <v>24.99</v>
      </c>
      <c r="C1231" s="28">
        <v>99.37</v>
      </c>
      <c r="D1231" s="28">
        <f t="shared" si="57"/>
        <v>441.74682973780727</v>
      </c>
      <c r="E1231" s="28">
        <f t="shared" si="58"/>
        <v>8.7761224345396158</v>
      </c>
      <c r="F1231" s="28">
        <f t="shared" si="59"/>
        <v>-8.7761224345396158</v>
      </c>
    </row>
    <row r="1232" spans="1:6" x14ac:dyDescent="0.3">
      <c r="A1232" s="37">
        <v>42380</v>
      </c>
      <c r="B1232" s="28">
        <v>24.6325</v>
      </c>
      <c r="C1232" s="28">
        <v>97.51</v>
      </c>
      <c r="D1232" s="28">
        <f t="shared" si="57"/>
        <v>432.97070730326766</v>
      </c>
      <c r="E1232" s="28">
        <f t="shared" si="58"/>
        <v>-0.79815375530102983</v>
      </c>
      <c r="F1232" s="28">
        <f t="shared" si="59"/>
        <v>0.79815375530102983</v>
      </c>
    </row>
    <row r="1233" spans="1:6" x14ac:dyDescent="0.3">
      <c r="A1233" s="37">
        <v>42377</v>
      </c>
      <c r="B1233" s="28">
        <v>24.24</v>
      </c>
      <c r="C1233" s="28">
        <v>97.33</v>
      </c>
      <c r="D1233" s="28">
        <f t="shared" si="57"/>
        <v>433.76886105856869</v>
      </c>
      <c r="E1233" s="28">
        <f t="shared" si="58"/>
        <v>-3.8927073855455205</v>
      </c>
      <c r="F1233" s="28">
        <f t="shared" si="59"/>
        <v>3.8927073855455205</v>
      </c>
    </row>
    <row r="1234" spans="1:6" x14ac:dyDescent="0.3">
      <c r="A1234" s="37">
        <v>42376</v>
      </c>
      <c r="B1234" s="28">
        <v>24.112500000000001</v>
      </c>
      <c r="C1234" s="28">
        <v>97.92</v>
      </c>
      <c r="D1234" s="28">
        <f t="shared" si="57"/>
        <v>437.66156844411421</v>
      </c>
      <c r="E1234" s="28">
        <f t="shared" si="58"/>
        <v>-23.404767525941224</v>
      </c>
      <c r="F1234" s="28">
        <f t="shared" si="59"/>
        <v>23.404767525941224</v>
      </c>
    </row>
    <row r="1235" spans="1:6" x14ac:dyDescent="0.3">
      <c r="A1235" s="37">
        <v>42375</v>
      </c>
      <c r="B1235" s="28">
        <v>25.175000000000001</v>
      </c>
      <c r="C1235" s="28">
        <v>102.97</v>
      </c>
      <c r="D1235" s="28">
        <f t="shared" si="57"/>
        <v>461.06633597005543</v>
      </c>
      <c r="E1235" s="28">
        <f t="shared" si="58"/>
        <v>3.6577842979338584</v>
      </c>
      <c r="F1235" s="28">
        <f t="shared" si="59"/>
        <v>-3.6577842979338584</v>
      </c>
    </row>
    <row r="1236" spans="1:6" x14ac:dyDescent="0.3">
      <c r="A1236" s="37">
        <v>42374</v>
      </c>
      <c r="B1236" s="28">
        <v>25.677499999999998</v>
      </c>
      <c r="C1236" s="28">
        <v>102.73</v>
      </c>
      <c r="D1236" s="28">
        <f t="shared" si="57"/>
        <v>457.40855167212158</v>
      </c>
      <c r="E1236" s="28">
        <f t="shared" si="58"/>
        <v>5.8955994997747325</v>
      </c>
      <c r="F1236" s="28">
        <f t="shared" si="59"/>
        <v>-5.8955994997747325</v>
      </c>
    </row>
    <row r="1237" spans="1:6" x14ac:dyDescent="0.3">
      <c r="A1237" s="37">
        <v>42373</v>
      </c>
      <c r="B1237" s="28">
        <v>26.337499999999999</v>
      </c>
      <c r="C1237" s="28">
        <v>102.22</v>
      </c>
      <c r="D1237" s="28">
        <f t="shared" si="57"/>
        <v>451.51295217234684</v>
      </c>
      <c r="E1237" s="28">
        <f t="shared" si="58"/>
        <v>-13.775075870252124</v>
      </c>
      <c r="F1237" s="28">
        <f t="shared" si="59"/>
        <v>13.775075870252124</v>
      </c>
    </row>
    <row r="1238" spans="1:6" x14ac:dyDescent="0.3">
      <c r="A1238" s="37">
        <v>42370</v>
      </c>
      <c r="B1238" s="28">
        <v>26.315000000000001</v>
      </c>
      <c r="C1238" s="28">
        <v>104.66</v>
      </c>
      <c r="D1238" s="28">
        <f t="shared" si="57"/>
        <v>465.28802804259897</v>
      </c>
      <c r="E1238" s="28">
        <f t="shared" si="58"/>
        <v>0</v>
      </c>
      <c r="F1238" s="28">
        <f t="shared" si="59"/>
        <v>0</v>
      </c>
    </row>
    <row r="1239" spans="1:6" x14ac:dyDescent="0.3">
      <c r="A1239" s="37">
        <v>42369</v>
      </c>
      <c r="B1239" s="28">
        <v>26.315000000000001</v>
      </c>
      <c r="C1239" s="28">
        <v>104.66</v>
      </c>
      <c r="D1239" s="28">
        <f t="shared" si="57"/>
        <v>465.28802804259897</v>
      </c>
      <c r="E1239" s="28">
        <f t="shared" si="58"/>
        <v>-6.3702149378328841</v>
      </c>
      <c r="F1239" s="28">
        <f t="shared" si="59"/>
        <v>6.3702149378328841</v>
      </c>
    </row>
    <row r="1240" spans="1:6" x14ac:dyDescent="0.3">
      <c r="A1240" s="37">
        <v>42368</v>
      </c>
      <c r="B1240" s="28">
        <v>26.83</v>
      </c>
      <c r="C1240" s="28">
        <v>106.22</v>
      </c>
      <c r="D1240" s="28">
        <f t="shared" si="57"/>
        <v>471.65824298043185</v>
      </c>
      <c r="E1240" s="28">
        <f t="shared" si="58"/>
        <v>-4.1931073994407484</v>
      </c>
      <c r="F1240" s="28">
        <f t="shared" si="59"/>
        <v>4.1931073994407484</v>
      </c>
    </row>
    <row r="1241" spans="1:6" x14ac:dyDescent="0.3">
      <c r="A1241" s="37">
        <v>42367</v>
      </c>
      <c r="B1241" s="28">
        <v>27.184999999999999</v>
      </c>
      <c r="C1241" s="28">
        <v>107.26</v>
      </c>
      <c r="D1241" s="28">
        <f t="shared" si="57"/>
        <v>475.8513503798726</v>
      </c>
      <c r="E1241" s="28">
        <f t="shared" si="58"/>
        <v>5.2426150212037896</v>
      </c>
      <c r="F1241" s="28">
        <f t="shared" si="59"/>
        <v>-5.2426150212037896</v>
      </c>
    </row>
    <row r="1242" spans="1:6" x14ac:dyDescent="0.3">
      <c r="A1242" s="37">
        <v>42366</v>
      </c>
      <c r="B1242" s="28">
        <v>26.704999999999998</v>
      </c>
      <c r="C1242" s="28">
        <v>105.93</v>
      </c>
      <c r="D1242" s="28">
        <f t="shared" si="57"/>
        <v>470.60873535866881</v>
      </c>
      <c r="E1242" s="28">
        <f t="shared" si="58"/>
        <v>6.4912302508348603</v>
      </c>
      <c r="F1242" s="28">
        <f t="shared" si="59"/>
        <v>-6.4912302508348603</v>
      </c>
    </row>
    <row r="1243" spans="1:6" x14ac:dyDescent="0.3">
      <c r="A1243" s="37">
        <v>42363</v>
      </c>
      <c r="B1243" s="28">
        <v>27.0075</v>
      </c>
      <c r="C1243" s="28">
        <v>105.02</v>
      </c>
      <c r="D1243" s="28">
        <f t="shared" si="57"/>
        <v>464.11750510783395</v>
      </c>
      <c r="E1243" s="28">
        <f t="shared" si="58"/>
        <v>0</v>
      </c>
      <c r="F1243" s="28">
        <f t="shared" si="59"/>
        <v>0</v>
      </c>
    </row>
    <row r="1244" spans="1:6" x14ac:dyDescent="0.3">
      <c r="A1244" s="37">
        <v>42362</v>
      </c>
      <c r="B1244" s="28">
        <v>27.0075</v>
      </c>
      <c r="C1244" s="28">
        <v>105.02</v>
      </c>
      <c r="D1244" s="28">
        <f t="shared" si="57"/>
        <v>464.11750510783395</v>
      </c>
      <c r="E1244" s="28">
        <f t="shared" si="58"/>
        <v>2.8526459251105507</v>
      </c>
      <c r="F1244" s="28">
        <f t="shared" si="59"/>
        <v>-2.8526459251105507</v>
      </c>
    </row>
    <row r="1245" spans="1:6" x14ac:dyDescent="0.3">
      <c r="A1245" s="37">
        <v>42361</v>
      </c>
      <c r="B1245" s="28">
        <v>27.1525</v>
      </c>
      <c r="C1245" s="28">
        <v>104.63</v>
      </c>
      <c r="D1245" s="28">
        <f t="shared" si="57"/>
        <v>461.2648591827234</v>
      </c>
      <c r="E1245" s="28">
        <f t="shared" si="58"/>
        <v>-6.5187687070290394</v>
      </c>
      <c r="F1245" s="28">
        <f t="shared" si="59"/>
        <v>6.5187687070290394</v>
      </c>
    </row>
    <row r="1246" spans="1:6" x14ac:dyDescent="0.3">
      <c r="A1246" s="37">
        <v>42360</v>
      </c>
      <c r="B1246" s="28">
        <v>26.807500000000001</v>
      </c>
      <c r="C1246" s="28">
        <v>105.51</v>
      </c>
      <c r="D1246" s="28">
        <f t="shared" si="57"/>
        <v>467.78362788975244</v>
      </c>
      <c r="E1246" s="28">
        <f t="shared" si="58"/>
        <v>4.2613535190834568</v>
      </c>
      <c r="F1246" s="28">
        <f t="shared" si="59"/>
        <v>-4.2613535190834568</v>
      </c>
    </row>
    <row r="1247" spans="1:6" x14ac:dyDescent="0.3">
      <c r="A1247" s="37">
        <v>42359</v>
      </c>
      <c r="B1247" s="28">
        <v>26.8325</v>
      </c>
      <c r="C1247" s="28">
        <v>104.77</v>
      </c>
      <c r="D1247" s="28">
        <f t="shared" si="57"/>
        <v>463.52227437066898</v>
      </c>
      <c r="E1247" s="28">
        <f t="shared" si="58"/>
        <v>2.5942459806912552</v>
      </c>
      <c r="F1247" s="28">
        <f t="shared" si="59"/>
        <v>-2.5942459806912552</v>
      </c>
    </row>
    <row r="1248" spans="1:6" x14ac:dyDescent="0.3">
      <c r="A1248" s="37">
        <v>42356</v>
      </c>
      <c r="B1248" s="28">
        <v>26.5075</v>
      </c>
      <c r="C1248" s="28">
        <v>104.04</v>
      </c>
      <c r="D1248" s="28">
        <f t="shared" si="57"/>
        <v>460.92802838997773</v>
      </c>
      <c r="E1248" s="28">
        <f t="shared" si="58"/>
        <v>-8.8199378448075549</v>
      </c>
      <c r="F1248" s="28">
        <f t="shared" si="59"/>
        <v>8.8199378448075549</v>
      </c>
    </row>
    <row r="1249" spans="1:6" x14ac:dyDescent="0.3">
      <c r="A1249" s="37">
        <v>42355</v>
      </c>
      <c r="B1249" s="28">
        <v>27.245000000000001</v>
      </c>
      <c r="C1249" s="28">
        <v>106.22</v>
      </c>
      <c r="D1249" s="28">
        <f t="shared" si="57"/>
        <v>469.74796623478528</v>
      </c>
      <c r="E1249" s="28">
        <f t="shared" si="58"/>
        <v>-0.47793847008938428</v>
      </c>
      <c r="F1249" s="28">
        <f t="shared" si="59"/>
        <v>0.47793847008938428</v>
      </c>
    </row>
    <row r="1250" spans="1:6" x14ac:dyDescent="0.3">
      <c r="A1250" s="37">
        <v>42354</v>
      </c>
      <c r="B1250" s="28">
        <v>27.835000000000001</v>
      </c>
      <c r="C1250" s="28">
        <v>106.79</v>
      </c>
      <c r="D1250" s="28">
        <f t="shared" si="57"/>
        <v>470.22590470487467</v>
      </c>
      <c r="E1250" s="28">
        <f t="shared" si="58"/>
        <v>11.5727375946949</v>
      </c>
      <c r="F1250" s="28">
        <f t="shared" si="59"/>
        <v>-11.5727375946949</v>
      </c>
    </row>
    <row r="1251" spans="1:6" x14ac:dyDescent="0.3">
      <c r="A1251" s="37">
        <v>42353</v>
      </c>
      <c r="B1251" s="28">
        <v>27.622499999999999</v>
      </c>
      <c r="C1251" s="28">
        <v>104.55</v>
      </c>
      <c r="D1251" s="28">
        <f t="shared" si="57"/>
        <v>458.65316711017977</v>
      </c>
      <c r="E1251" s="28">
        <f t="shared" si="58"/>
        <v>1.6736921420193767</v>
      </c>
      <c r="F1251" s="28">
        <f t="shared" si="59"/>
        <v>-1.6736921420193767</v>
      </c>
    </row>
    <row r="1252" spans="1:6" x14ac:dyDescent="0.3">
      <c r="A1252" s="37">
        <v>42352</v>
      </c>
      <c r="B1252" s="28">
        <v>28.12</v>
      </c>
      <c r="C1252" s="28">
        <v>104.66</v>
      </c>
      <c r="D1252" s="28">
        <f t="shared" si="57"/>
        <v>456.97947496816039</v>
      </c>
      <c r="E1252" s="28">
        <f t="shared" si="58"/>
        <v>15.037352685374401</v>
      </c>
      <c r="F1252" s="28">
        <f t="shared" si="59"/>
        <v>-15.037352685374401</v>
      </c>
    </row>
    <row r="1253" spans="1:6" x14ac:dyDescent="0.3">
      <c r="A1253" s="37">
        <v>42349</v>
      </c>
      <c r="B1253" s="28">
        <v>28.295000000000002</v>
      </c>
      <c r="C1253" s="28">
        <v>102.12</v>
      </c>
      <c r="D1253" s="28">
        <f t="shared" si="57"/>
        <v>441.94212228278599</v>
      </c>
      <c r="E1253" s="28">
        <f t="shared" si="58"/>
        <v>-15.04935275485019</v>
      </c>
      <c r="F1253" s="28">
        <f t="shared" si="59"/>
        <v>15.04935275485019</v>
      </c>
    </row>
    <row r="1254" spans="1:6" x14ac:dyDescent="0.3">
      <c r="A1254" s="37">
        <v>42348</v>
      </c>
      <c r="B1254" s="28">
        <v>29.0425</v>
      </c>
      <c r="C1254" s="28">
        <v>105.42</v>
      </c>
      <c r="D1254" s="28">
        <f t="shared" si="57"/>
        <v>456.99147503763618</v>
      </c>
      <c r="E1254" s="28">
        <f t="shared" si="58"/>
        <v>3.9615997082019021</v>
      </c>
      <c r="F1254" s="28">
        <f t="shared" si="59"/>
        <v>-3.9615997082019021</v>
      </c>
    </row>
    <row r="1255" spans="1:6" x14ac:dyDescent="0.3">
      <c r="A1255" s="37">
        <v>42347</v>
      </c>
      <c r="B1255" s="28">
        <v>28.905000000000001</v>
      </c>
      <c r="C1255" s="28">
        <v>104.6</v>
      </c>
      <c r="D1255" s="28">
        <f t="shared" si="57"/>
        <v>453.02987532943428</v>
      </c>
      <c r="E1255" s="28">
        <f t="shared" si="58"/>
        <v>-7.5863071632231822</v>
      </c>
      <c r="F1255" s="28">
        <f t="shared" si="59"/>
        <v>7.5863071632231822</v>
      </c>
    </row>
    <row r="1256" spans="1:6" x14ac:dyDescent="0.3">
      <c r="A1256" s="37">
        <v>42346</v>
      </c>
      <c r="B1256" s="28">
        <v>29.557500000000001</v>
      </c>
      <c r="C1256" s="28">
        <v>106.49</v>
      </c>
      <c r="D1256" s="28">
        <f t="shared" si="57"/>
        <v>460.61618249265746</v>
      </c>
      <c r="E1256" s="28">
        <f t="shared" si="58"/>
        <v>4.9882457722638947</v>
      </c>
      <c r="F1256" s="28">
        <f t="shared" si="59"/>
        <v>-4.9882457722638947</v>
      </c>
    </row>
    <row r="1257" spans="1:6" x14ac:dyDescent="0.3">
      <c r="A1257" s="37">
        <v>42345</v>
      </c>
      <c r="B1257" s="28">
        <v>29.57</v>
      </c>
      <c r="C1257" s="28">
        <v>105.61</v>
      </c>
      <c r="D1257" s="28">
        <f t="shared" si="57"/>
        <v>455.62793672039356</v>
      </c>
      <c r="E1257" s="28">
        <f t="shared" si="58"/>
        <v>-2.3306767595416886</v>
      </c>
      <c r="F1257" s="28">
        <f t="shared" si="59"/>
        <v>2.3306767595416886</v>
      </c>
    </row>
    <row r="1258" spans="1:6" x14ac:dyDescent="0.3">
      <c r="A1258" s="37">
        <v>42342</v>
      </c>
      <c r="B1258" s="28">
        <v>29.7575</v>
      </c>
      <c r="C1258" s="28">
        <v>106.18</v>
      </c>
      <c r="D1258" s="28">
        <f t="shared" si="57"/>
        <v>457.95861347993525</v>
      </c>
      <c r="E1258" s="28">
        <f t="shared" si="58"/>
        <v>5.6780919474873599</v>
      </c>
      <c r="F1258" s="28">
        <f t="shared" si="59"/>
        <v>-5.6780919474873599</v>
      </c>
    </row>
    <row r="1259" spans="1:6" x14ac:dyDescent="0.3">
      <c r="A1259" s="37">
        <v>42341</v>
      </c>
      <c r="B1259" s="28">
        <v>28.8</v>
      </c>
      <c r="C1259" s="28">
        <v>104.38</v>
      </c>
      <c r="D1259" s="28">
        <f t="shared" si="57"/>
        <v>452.28052153244789</v>
      </c>
      <c r="E1259" s="28">
        <f t="shared" si="58"/>
        <v>-8.2263686236580043</v>
      </c>
      <c r="F1259" s="28">
        <f t="shared" si="59"/>
        <v>8.2263686236580043</v>
      </c>
    </row>
    <row r="1260" spans="1:6" x14ac:dyDescent="0.3">
      <c r="A1260" s="37">
        <v>42340</v>
      </c>
      <c r="B1260" s="28">
        <v>29.07</v>
      </c>
      <c r="C1260" s="28">
        <v>106.07</v>
      </c>
      <c r="D1260" s="28">
        <f t="shared" si="57"/>
        <v>460.5068901561059</v>
      </c>
      <c r="E1260" s="28">
        <f t="shared" si="58"/>
        <v>-4.6634150489941817</v>
      </c>
      <c r="F1260" s="28">
        <f t="shared" si="59"/>
        <v>4.6634150489941817</v>
      </c>
    </row>
    <row r="1261" spans="1:6" x14ac:dyDescent="0.3">
      <c r="A1261" s="37">
        <v>42339</v>
      </c>
      <c r="B1261" s="28">
        <v>29.335000000000001</v>
      </c>
      <c r="C1261" s="28">
        <v>107.12</v>
      </c>
      <c r="D1261" s="28">
        <f t="shared" si="57"/>
        <v>465.17030520510008</v>
      </c>
      <c r="E1261" s="28">
        <f t="shared" si="58"/>
        <v>17.24159866606567</v>
      </c>
      <c r="F1261" s="28">
        <f t="shared" si="59"/>
        <v>-17.24159866606567</v>
      </c>
    </row>
    <row r="1262" spans="1:6" x14ac:dyDescent="0.3">
      <c r="A1262" s="37">
        <v>42338</v>
      </c>
      <c r="B1262" s="28">
        <v>29.574999999999999</v>
      </c>
      <c r="C1262" s="28">
        <v>104.24</v>
      </c>
      <c r="D1262" s="28">
        <f t="shared" si="57"/>
        <v>447.92870653903441</v>
      </c>
      <c r="E1262" s="28">
        <f t="shared" si="58"/>
        <v>-7.3435994302989229</v>
      </c>
      <c r="F1262" s="28">
        <f t="shared" si="59"/>
        <v>7.3435994302989229</v>
      </c>
    </row>
    <row r="1263" spans="1:6" x14ac:dyDescent="0.3">
      <c r="A1263" s="37">
        <v>42335</v>
      </c>
      <c r="B1263" s="28">
        <v>29.452500000000001</v>
      </c>
      <c r="C1263" s="28">
        <v>105.45</v>
      </c>
      <c r="D1263" s="28">
        <f t="shared" si="57"/>
        <v>455.27230596933333</v>
      </c>
      <c r="E1263" s="28">
        <f t="shared" si="58"/>
        <v>0.477292267075768</v>
      </c>
      <c r="F1263" s="28">
        <f t="shared" si="59"/>
        <v>-0.477292267075768</v>
      </c>
    </row>
    <row r="1264" spans="1:6" x14ac:dyDescent="0.3">
      <c r="A1264" s="37">
        <v>42334</v>
      </c>
      <c r="B1264" s="28">
        <v>29.5075</v>
      </c>
      <c r="C1264" s="28">
        <v>105.41</v>
      </c>
      <c r="D1264" s="28">
        <f t="shared" si="57"/>
        <v>454.79501370225756</v>
      </c>
      <c r="E1264" s="28">
        <f t="shared" si="58"/>
        <v>0</v>
      </c>
      <c r="F1264" s="28">
        <f t="shared" si="59"/>
        <v>0</v>
      </c>
    </row>
    <row r="1265" spans="1:6" x14ac:dyDescent="0.3">
      <c r="A1265" s="37">
        <v>42333</v>
      </c>
      <c r="B1265" s="28">
        <v>29.5075</v>
      </c>
      <c r="C1265" s="28">
        <v>105.41</v>
      </c>
      <c r="D1265" s="28">
        <f t="shared" si="57"/>
        <v>454.79501370225756</v>
      </c>
      <c r="E1265" s="28">
        <f t="shared" si="58"/>
        <v>-0.87086148822527321</v>
      </c>
      <c r="F1265" s="28">
        <f t="shared" si="59"/>
        <v>0.87086148822527321</v>
      </c>
    </row>
    <row r="1266" spans="1:6" x14ac:dyDescent="0.3">
      <c r="A1266" s="37">
        <v>42332</v>
      </c>
      <c r="B1266" s="28">
        <v>29.72</v>
      </c>
      <c r="C1266" s="28">
        <v>105.74</v>
      </c>
      <c r="D1266" s="28">
        <f t="shared" si="57"/>
        <v>455.66587519048284</v>
      </c>
      <c r="E1266" s="28">
        <f t="shared" si="58"/>
        <v>-8.0800916695842488</v>
      </c>
      <c r="F1266" s="28">
        <f t="shared" si="59"/>
        <v>8.0800916695842488</v>
      </c>
    </row>
    <row r="1267" spans="1:6" x14ac:dyDescent="0.3">
      <c r="A1267" s="37">
        <v>42331</v>
      </c>
      <c r="B1267" s="28">
        <v>29.4375</v>
      </c>
      <c r="C1267" s="28">
        <v>106.95</v>
      </c>
      <c r="D1267" s="28">
        <f t="shared" si="57"/>
        <v>463.74596686006709</v>
      </c>
      <c r="E1267" s="28">
        <f t="shared" si="58"/>
        <v>-0.28944616132815781</v>
      </c>
      <c r="F1267" s="28">
        <f t="shared" si="59"/>
        <v>0.28944616132815781</v>
      </c>
    </row>
    <row r="1268" spans="1:6" x14ac:dyDescent="0.3">
      <c r="A1268" s="37">
        <v>42328</v>
      </c>
      <c r="B1268" s="28">
        <v>29.824999999999999</v>
      </c>
      <c r="C1268" s="28">
        <v>107.32</v>
      </c>
      <c r="D1268" s="28">
        <f t="shared" si="57"/>
        <v>464.03541302139524</v>
      </c>
      <c r="E1268" s="28">
        <f t="shared" si="58"/>
        <v>5.3408611408464139</v>
      </c>
      <c r="F1268" s="28">
        <f t="shared" si="59"/>
        <v>-5.3408611408464139</v>
      </c>
    </row>
    <row r="1269" spans="1:6" x14ac:dyDescent="0.3">
      <c r="A1269" s="37">
        <v>42327</v>
      </c>
      <c r="B1269" s="28">
        <v>29.695</v>
      </c>
      <c r="C1269" s="28">
        <v>106.26</v>
      </c>
      <c r="D1269" s="28">
        <f t="shared" si="57"/>
        <v>458.69455188054883</v>
      </c>
      <c r="E1269" s="28">
        <f t="shared" si="58"/>
        <v>-10.175291502842356</v>
      </c>
      <c r="F1269" s="28">
        <f t="shared" si="59"/>
        <v>10.175291502842356</v>
      </c>
    </row>
    <row r="1270" spans="1:6" x14ac:dyDescent="0.3">
      <c r="A1270" s="37">
        <v>42326</v>
      </c>
      <c r="B1270" s="28">
        <v>29.322500000000002</v>
      </c>
      <c r="C1270" s="28">
        <v>107.77</v>
      </c>
      <c r="D1270" s="28">
        <f t="shared" si="57"/>
        <v>468.86984338339118</v>
      </c>
      <c r="E1270" s="28">
        <f t="shared" si="58"/>
        <v>10.649353102228929</v>
      </c>
      <c r="F1270" s="28">
        <f t="shared" si="59"/>
        <v>-10.649353102228929</v>
      </c>
    </row>
    <row r="1271" spans="1:6" x14ac:dyDescent="0.3">
      <c r="A1271" s="37">
        <v>42325</v>
      </c>
      <c r="B1271" s="28">
        <v>28.422499999999999</v>
      </c>
      <c r="C1271" s="28">
        <v>105.13</v>
      </c>
      <c r="D1271" s="28">
        <f t="shared" si="57"/>
        <v>458.22049028116226</v>
      </c>
      <c r="E1271" s="28">
        <f t="shared" si="58"/>
        <v>6.6652462513904993</v>
      </c>
      <c r="F1271" s="28">
        <f t="shared" si="59"/>
        <v>-6.6652462513904993</v>
      </c>
    </row>
    <row r="1272" spans="1:6" x14ac:dyDescent="0.3">
      <c r="A1272" s="37">
        <v>42324</v>
      </c>
      <c r="B1272" s="28">
        <v>28.543700000000001</v>
      </c>
      <c r="C1272" s="28">
        <v>104.04</v>
      </c>
      <c r="D1272" s="28">
        <f t="shared" si="57"/>
        <v>451.55524402977176</v>
      </c>
      <c r="E1272" s="28">
        <f t="shared" si="58"/>
        <v>-1.6071543039032576</v>
      </c>
      <c r="F1272" s="28">
        <f t="shared" si="59"/>
        <v>1.6071543039032576</v>
      </c>
    </row>
    <row r="1273" spans="1:6" x14ac:dyDescent="0.3">
      <c r="A1273" s="37">
        <v>42321</v>
      </c>
      <c r="B1273" s="28">
        <v>28.085000000000001</v>
      </c>
      <c r="C1273" s="28">
        <v>103.95</v>
      </c>
      <c r="D1273" s="28">
        <f t="shared" si="57"/>
        <v>453.16239833367501</v>
      </c>
      <c r="E1273" s="28">
        <f t="shared" si="58"/>
        <v>-18.914921698096691</v>
      </c>
      <c r="F1273" s="28">
        <f t="shared" si="59"/>
        <v>18.914921698096691</v>
      </c>
    </row>
    <row r="1274" spans="1:6" x14ac:dyDescent="0.3">
      <c r="A1274" s="37">
        <v>42320</v>
      </c>
      <c r="B1274" s="28">
        <v>28.93</v>
      </c>
      <c r="C1274" s="28">
        <v>108.02</v>
      </c>
      <c r="D1274" s="28">
        <f t="shared" si="57"/>
        <v>472.07732003177171</v>
      </c>
      <c r="E1274" s="28">
        <f t="shared" si="58"/>
        <v>-5.098245772264022</v>
      </c>
      <c r="F1274" s="28">
        <f t="shared" si="59"/>
        <v>5.098245772264022</v>
      </c>
    </row>
    <row r="1275" spans="1:6" x14ac:dyDescent="0.3">
      <c r="A1275" s="37">
        <v>42319</v>
      </c>
      <c r="B1275" s="28">
        <v>29.0275</v>
      </c>
      <c r="C1275" s="28">
        <v>109.01</v>
      </c>
      <c r="D1275" s="28">
        <f t="shared" si="57"/>
        <v>477.17556580403573</v>
      </c>
      <c r="E1275" s="28">
        <f t="shared" si="58"/>
        <v>6.9228917668503982</v>
      </c>
      <c r="F1275" s="28">
        <f t="shared" si="59"/>
        <v>-6.9228917668503982</v>
      </c>
    </row>
    <row r="1276" spans="1:6" x14ac:dyDescent="0.3">
      <c r="A1276" s="37">
        <v>42318</v>
      </c>
      <c r="B1276" s="28">
        <v>29.192499999999999</v>
      </c>
      <c r="C1276" s="28">
        <v>107.91</v>
      </c>
      <c r="D1276" s="28">
        <f t="shared" si="57"/>
        <v>470.25267403718533</v>
      </c>
      <c r="E1276" s="28">
        <f t="shared" si="58"/>
        <v>12.329291294415157</v>
      </c>
      <c r="F1276" s="28">
        <f t="shared" si="59"/>
        <v>-12.329291294415157</v>
      </c>
    </row>
    <row r="1277" spans="1:6" x14ac:dyDescent="0.3">
      <c r="A1277" s="37">
        <v>42317</v>
      </c>
      <c r="B1277" s="28">
        <v>30.142499999999998</v>
      </c>
      <c r="C1277" s="28">
        <v>106.49</v>
      </c>
      <c r="D1277" s="28">
        <f t="shared" si="57"/>
        <v>457.92338274277017</v>
      </c>
      <c r="E1277" s="28">
        <f t="shared" si="58"/>
        <v>-2.8259844090950423</v>
      </c>
      <c r="F1277" s="28">
        <f t="shared" si="59"/>
        <v>2.8259844090950423</v>
      </c>
    </row>
    <row r="1278" spans="1:6" x14ac:dyDescent="0.3">
      <c r="A1278" s="37">
        <v>42314</v>
      </c>
      <c r="B1278" s="28">
        <v>30.265000000000001</v>
      </c>
      <c r="C1278" s="28">
        <v>107.095</v>
      </c>
      <c r="D1278" s="28">
        <f t="shared" si="57"/>
        <v>460.74936715186521</v>
      </c>
      <c r="E1278" s="28">
        <f t="shared" si="58"/>
        <v>-9.4902300424075747</v>
      </c>
      <c r="F1278" s="28">
        <f t="shared" si="59"/>
        <v>9.4902300424075747</v>
      </c>
    </row>
    <row r="1279" spans="1:6" x14ac:dyDescent="0.3">
      <c r="A1279" s="37">
        <v>42313</v>
      </c>
      <c r="B1279" s="28">
        <v>30.23</v>
      </c>
      <c r="C1279" s="28">
        <v>108.76</v>
      </c>
      <c r="D1279" s="28">
        <f t="shared" si="57"/>
        <v>470.23959719427279</v>
      </c>
      <c r="E1279" s="28">
        <f t="shared" si="58"/>
        <v>28.249659362267266</v>
      </c>
      <c r="F1279" s="28">
        <f t="shared" si="59"/>
        <v>-28.249659362267266</v>
      </c>
    </row>
    <row r="1280" spans="1:6" x14ac:dyDescent="0.3">
      <c r="A1280" s="37">
        <v>42312</v>
      </c>
      <c r="B1280" s="28">
        <v>30.5</v>
      </c>
      <c r="C1280" s="28">
        <v>103.94</v>
      </c>
      <c r="D1280" s="28">
        <f t="shared" si="57"/>
        <v>441.98993783200552</v>
      </c>
      <c r="E1280" s="28">
        <f t="shared" si="58"/>
        <v>8.2761224345396727</v>
      </c>
      <c r="F1280" s="28">
        <f t="shared" si="59"/>
        <v>-8.2761224345396727</v>
      </c>
    </row>
    <row r="1281" spans="1:6" x14ac:dyDescent="0.3">
      <c r="A1281" s="37">
        <v>42311</v>
      </c>
      <c r="B1281" s="28">
        <v>30.642499999999998</v>
      </c>
      <c r="C1281" s="28">
        <v>102.58</v>
      </c>
      <c r="D1281" s="28">
        <f t="shared" si="57"/>
        <v>433.71381539746585</v>
      </c>
      <c r="E1281" s="28">
        <f t="shared" si="58"/>
        <v>-5.6898149239377744</v>
      </c>
      <c r="F1281" s="28">
        <f t="shared" si="59"/>
        <v>5.6898149239377744</v>
      </c>
    </row>
    <row r="1282" spans="1:6" x14ac:dyDescent="0.3">
      <c r="A1282" s="37">
        <v>42310</v>
      </c>
      <c r="B1282" s="28">
        <v>30.295000000000002</v>
      </c>
      <c r="C1282" s="28">
        <v>103.31</v>
      </c>
      <c r="D1282" s="28">
        <f t="shared" ref="D1282:D1301" si="60">B1282*$I$1+C1282*$I$2</f>
        <v>439.40363032140363</v>
      </c>
      <c r="E1282" s="28">
        <f t="shared" ref="E1282:E1300" si="61">D1282-D1283</f>
        <v>5.5748303758911106</v>
      </c>
      <c r="F1282" s="28">
        <f t="shared" ref="F1282:F1300" si="62">-E1282</f>
        <v>-5.5748303758911106</v>
      </c>
    </row>
    <row r="1283" spans="1:6" x14ac:dyDescent="0.3">
      <c r="A1283" s="37">
        <v>42307</v>
      </c>
      <c r="B1283" s="28">
        <v>29.875</v>
      </c>
      <c r="C1283" s="28">
        <v>101.97</v>
      </c>
      <c r="D1283" s="28">
        <f t="shared" si="60"/>
        <v>433.82879994551251</v>
      </c>
      <c r="E1283" s="28">
        <f t="shared" si="61"/>
        <v>-15.119660404403476</v>
      </c>
      <c r="F1283" s="28">
        <f t="shared" si="62"/>
        <v>15.119660404403476</v>
      </c>
    </row>
    <row r="1284" spans="1:6" x14ac:dyDescent="0.3">
      <c r="A1284" s="37">
        <v>42306</v>
      </c>
      <c r="B1284" s="28">
        <v>30.1325</v>
      </c>
      <c r="C1284" s="28">
        <v>104.88</v>
      </c>
      <c r="D1284" s="28">
        <f t="shared" si="60"/>
        <v>448.94846034991599</v>
      </c>
      <c r="E1284" s="28">
        <f t="shared" si="61"/>
        <v>2.3601229208698555</v>
      </c>
      <c r="F1284" s="28">
        <f t="shared" si="62"/>
        <v>-2.3601229208698555</v>
      </c>
    </row>
    <row r="1285" spans="1:6" x14ac:dyDescent="0.3">
      <c r="A1285" s="37">
        <v>42305</v>
      </c>
      <c r="B1285" s="28">
        <v>29.817499999999999</v>
      </c>
      <c r="C1285" s="28">
        <v>104.2</v>
      </c>
      <c r="D1285" s="28">
        <f t="shared" si="60"/>
        <v>446.58833742904613</v>
      </c>
      <c r="E1285" s="28">
        <f t="shared" si="61"/>
        <v>-2.6300920169630331</v>
      </c>
      <c r="F1285" s="28">
        <f t="shared" si="62"/>
        <v>2.6300920169630331</v>
      </c>
    </row>
    <row r="1286" spans="1:6" x14ac:dyDescent="0.3">
      <c r="A1286" s="37">
        <v>42304</v>
      </c>
      <c r="B1286" s="28">
        <v>28.637499999999999</v>
      </c>
      <c r="C1286" s="28">
        <v>103.7</v>
      </c>
      <c r="D1286" s="28">
        <f t="shared" si="60"/>
        <v>449.21842944600917</v>
      </c>
      <c r="E1286" s="28">
        <f t="shared" si="61"/>
        <v>0.44784610574754424</v>
      </c>
      <c r="F1286" s="28">
        <f t="shared" si="62"/>
        <v>-0.44784610574754424</v>
      </c>
    </row>
    <row r="1287" spans="1:6" x14ac:dyDescent="0.3">
      <c r="A1287" s="37">
        <v>42303</v>
      </c>
      <c r="B1287" s="28">
        <v>28.82</v>
      </c>
      <c r="C1287" s="28">
        <v>103.77</v>
      </c>
      <c r="D1287" s="28">
        <f t="shared" si="60"/>
        <v>448.77058334026162</v>
      </c>
      <c r="E1287" s="28">
        <f t="shared" si="61"/>
        <v>13.225783533700678</v>
      </c>
      <c r="F1287" s="28">
        <f t="shared" si="62"/>
        <v>-13.225783533700678</v>
      </c>
    </row>
    <row r="1288" spans="1:6" x14ac:dyDescent="0.3">
      <c r="A1288" s="37">
        <v>42300</v>
      </c>
      <c r="B1288" s="28">
        <v>29.77</v>
      </c>
      <c r="C1288" s="28">
        <v>102.19</v>
      </c>
      <c r="D1288" s="28">
        <f t="shared" si="60"/>
        <v>435.54479980656095</v>
      </c>
      <c r="E1288" s="28">
        <f t="shared" si="61"/>
        <v>9.9999993052424543</v>
      </c>
      <c r="F1288" s="28">
        <f t="shared" si="62"/>
        <v>-9.9999993052424543</v>
      </c>
    </row>
    <row r="1289" spans="1:6" x14ac:dyDescent="0.3">
      <c r="A1289" s="37">
        <v>42299</v>
      </c>
      <c r="B1289" s="28">
        <v>28.875</v>
      </c>
      <c r="C1289" s="28">
        <v>99.67</v>
      </c>
      <c r="D1289" s="28">
        <f t="shared" si="60"/>
        <v>425.54480050131849</v>
      </c>
      <c r="E1289" s="28">
        <f t="shared" si="61"/>
        <v>12.341537553009402</v>
      </c>
      <c r="F1289" s="28">
        <f t="shared" si="62"/>
        <v>-12.341537553009402</v>
      </c>
    </row>
    <row r="1290" spans="1:6" x14ac:dyDescent="0.3">
      <c r="A1290" s="37">
        <v>42298</v>
      </c>
      <c r="B1290" s="28">
        <v>28.44</v>
      </c>
      <c r="C1290" s="28">
        <v>97.11</v>
      </c>
      <c r="D1290" s="28">
        <f t="shared" si="60"/>
        <v>413.20326294830909</v>
      </c>
      <c r="E1290" s="28">
        <f t="shared" si="61"/>
        <v>0.62784610574760791</v>
      </c>
      <c r="F1290" s="28">
        <f t="shared" si="62"/>
        <v>-0.62784610574760791</v>
      </c>
    </row>
    <row r="1291" spans="1:6" x14ac:dyDescent="0.3">
      <c r="A1291" s="37">
        <v>42297</v>
      </c>
      <c r="B1291" s="28">
        <v>28.442499999999999</v>
      </c>
      <c r="C1291" s="28">
        <v>97</v>
      </c>
      <c r="D1291" s="28">
        <f t="shared" si="60"/>
        <v>412.57541684256148</v>
      </c>
      <c r="E1291" s="28">
        <f t="shared" si="61"/>
        <v>-10.584091461157072</v>
      </c>
      <c r="F1291" s="28">
        <f t="shared" si="62"/>
        <v>10.584091461157072</v>
      </c>
    </row>
    <row r="1292" spans="1:6" x14ac:dyDescent="0.3">
      <c r="A1292" s="37">
        <v>42296</v>
      </c>
      <c r="B1292" s="28">
        <v>27.932500000000001</v>
      </c>
      <c r="C1292" s="28">
        <v>98.47</v>
      </c>
      <c r="D1292" s="28">
        <f t="shared" si="60"/>
        <v>423.15950830371855</v>
      </c>
      <c r="E1292" s="28">
        <f t="shared" si="61"/>
        <v>4.4168304453669407</v>
      </c>
      <c r="F1292" s="28">
        <f t="shared" si="62"/>
        <v>-4.4168304453669407</v>
      </c>
    </row>
    <row r="1293" spans="1:6" x14ac:dyDescent="0.3">
      <c r="A1293" s="37">
        <v>42293</v>
      </c>
      <c r="B1293" s="28">
        <v>27.76</v>
      </c>
      <c r="C1293" s="28">
        <v>97.54</v>
      </c>
      <c r="D1293" s="28">
        <f t="shared" si="60"/>
        <v>418.74267785835161</v>
      </c>
      <c r="E1293" s="28">
        <f t="shared" si="61"/>
        <v>9.796491544527953</v>
      </c>
      <c r="F1293" s="28">
        <f t="shared" si="62"/>
        <v>-9.796491544527953</v>
      </c>
    </row>
    <row r="1294" spans="1:6" x14ac:dyDescent="0.3">
      <c r="A1294" s="37">
        <v>42292</v>
      </c>
      <c r="B1294" s="28">
        <v>27.965</v>
      </c>
      <c r="C1294" s="28">
        <v>95.96</v>
      </c>
      <c r="D1294" s="28">
        <f t="shared" si="60"/>
        <v>408.94618631382366</v>
      </c>
      <c r="E1294" s="28">
        <f t="shared" si="61"/>
        <v>8.6910455221511711</v>
      </c>
      <c r="F1294" s="28">
        <f t="shared" si="62"/>
        <v>-8.6910455221511711</v>
      </c>
    </row>
    <row r="1295" spans="1:6" x14ac:dyDescent="0.3">
      <c r="A1295" s="37">
        <v>42291</v>
      </c>
      <c r="B1295" s="28">
        <v>27.552499999999998</v>
      </c>
      <c r="C1295" s="28">
        <v>94.07</v>
      </c>
      <c r="D1295" s="28">
        <f t="shared" si="60"/>
        <v>400.25514079167249</v>
      </c>
      <c r="E1295" s="28">
        <f t="shared" si="61"/>
        <v>1.5380613909592284</v>
      </c>
      <c r="F1295" s="28">
        <f t="shared" si="62"/>
        <v>-1.5380613909592284</v>
      </c>
    </row>
    <row r="1296" spans="1:6" x14ac:dyDescent="0.3">
      <c r="A1296" s="37">
        <v>42290</v>
      </c>
      <c r="B1296" s="28">
        <v>27.947500000000002</v>
      </c>
      <c r="C1296" s="28">
        <v>94.12</v>
      </c>
      <c r="D1296" s="28">
        <f t="shared" si="60"/>
        <v>398.71707940071326</v>
      </c>
      <c r="E1296" s="28">
        <f t="shared" si="61"/>
        <v>-1.0030768429126624</v>
      </c>
      <c r="F1296" s="28">
        <f t="shared" si="62"/>
        <v>1.0030768429126624</v>
      </c>
    </row>
    <row r="1297" spans="1:6" x14ac:dyDescent="0.3">
      <c r="A1297" s="37">
        <v>42289</v>
      </c>
      <c r="B1297" s="28">
        <v>27.9</v>
      </c>
      <c r="C1297" s="28">
        <v>94.26</v>
      </c>
      <c r="D1297" s="28">
        <f t="shared" si="60"/>
        <v>399.72015624362592</v>
      </c>
      <c r="E1297" s="28">
        <f t="shared" si="61"/>
        <v>6.3135379698640577</v>
      </c>
      <c r="F1297" s="28">
        <f t="shared" si="62"/>
        <v>-6.3135379698640577</v>
      </c>
    </row>
    <row r="1298" spans="1:6" x14ac:dyDescent="0.3">
      <c r="A1298" s="37">
        <v>42286</v>
      </c>
      <c r="B1298" s="28">
        <v>28.03</v>
      </c>
      <c r="C1298" s="28">
        <v>93.24</v>
      </c>
      <c r="D1298" s="28">
        <f t="shared" si="60"/>
        <v>393.40661827376186</v>
      </c>
      <c r="E1298" s="28">
        <f t="shared" si="61"/>
        <v>1.2993537969863382</v>
      </c>
      <c r="F1298" s="28">
        <f t="shared" si="62"/>
        <v>-1.2993537969863382</v>
      </c>
    </row>
    <row r="1299" spans="1:6" x14ac:dyDescent="0.3">
      <c r="A1299" s="37">
        <v>42285</v>
      </c>
      <c r="B1299" s="28">
        <v>27.375</v>
      </c>
      <c r="C1299" s="28">
        <v>92.47</v>
      </c>
      <c r="D1299" s="28">
        <f t="shared" si="60"/>
        <v>392.10726447677553</v>
      </c>
      <c r="E1299" s="28">
        <f t="shared" si="61"/>
        <v>1.8651998332581456</v>
      </c>
      <c r="F1299" s="28">
        <f t="shared" si="62"/>
        <v>-1.8651998332581456</v>
      </c>
    </row>
    <row r="1300" spans="1:6" x14ac:dyDescent="0.3">
      <c r="A1300" s="37">
        <v>42284</v>
      </c>
      <c r="B1300" s="28">
        <v>27.695</v>
      </c>
      <c r="C1300" s="28">
        <v>92.4</v>
      </c>
      <c r="D1300" s="28">
        <f t="shared" si="60"/>
        <v>390.24206464351738</v>
      </c>
      <c r="E1300" s="28">
        <f t="shared" si="61"/>
        <v>-1.6313229625553163</v>
      </c>
      <c r="F1300" s="28">
        <f t="shared" si="62"/>
        <v>1.6313229625553163</v>
      </c>
    </row>
    <row r="1301" spans="1:6" x14ac:dyDescent="0.3">
      <c r="A1301" s="37"/>
      <c r="B1301" s="28">
        <v>27.827500000000001</v>
      </c>
      <c r="C1301" s="28">
        <v>92.8</v>
      </c>
      <c r="D1301" s="28">
        <f t="shared" si="60"/>
        <v>391.8733876060727</v>
      </c>
      <c r="E1301" s="28"/>
      <c r="F1301" s="2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B520-E582-4A3D-8AC7-6B8252FE5811}">
  <dimension ref="A1:R1301"/>
  <sheetViews>
    <sheetView topLeftCell="C1" workbookViewId="0">
      <selection activeCell="I2" sqref="I2"/>
    </sheetView>
  </sheetViews>
  <sheetFormatPr defaultColWidth="8.6640625" defaultRowHeight="14.55" x14ac:dyDescent="0.3"/>
  <cols>
    <col min="1" max="1" width="13.109375" style="1" customWidth="1"/>
    <col min="2" max="2" width="8.6640625" style="1"/>
    <col min="3" max="3" width="17.6640625" style="1" bestFit="1" customWidth="1"/>
    <col min="4" max="4" width="12.6640625" style="1" bestFit="1" customWidth="1"/>
    <col min="5" max="8" width="8.6640625" style="1"/>
    <col min="9" max="9" width="10.44140625" style="1" bestFit="1" customWidth="1"/>
    <col min="10" max="12" width="8.6640625" style="1"/>
    <col min="13" max="13" width="11.77734375" style="1" bestFit="1" customWidth="1"/>
    <col min="14" max="14" width="8.6640625" style="1"/>
    <col min="15" max="15" width="8.6640625" style="52"/>
    <col min="16" max="16" width="8.6640625" style="1"/>
    <col min="17" max="17" width="15.6640625" style="1" bestFit="1" customWidth="1"/>
    <col min="18" max="16384" width="8.6640625" style="1"/>
  </cols>
  <sheetData>
    <row r="1" spans="1:18" ht="15.15" thickBot="1" x14ac:dyDescent="0.35">
      <c r="A1" s="44" t="s">
        <v>8</v>
      </c>
      <c r="B1" s="44" t="s">
        <v>9</v>
      </c>
      <c r="C1" s="44" t="s">
        <v>11</v>
      </c>
      <c r="D1" s="44" t="s">
        <v>36</v>
      </c>
      <c r="E1" s="44" t="s">
        <v>27</v>
      </c>
      <c r="F1" s="44" t="s">
        <v>28</v>
      </c>
      <c r="H1" s="48" t="s">
        <v>37</v>
      </c>
      <c r="I1" s="28">
        <v>-2.9060362043209578</v>
      </c>
      <c r="M1" s="1" t="s">
        <v>54</v>
      </c>
      <c r="N1" s="1" t="s">
        <v>37</v>
      </c>
      <c r="O1" s="52">
        <v>-2.906061108590491</v>
      </c>
      <c r="Q1" s="1" t="s">
        <v>59</v>
      </c>
      <c r="R1" s="1" t="s">
        <v>60</v>
      </c>
    </row>
    <row r="2" spans="1:18" x14ac:dyDescent="0.3">
      <c r="A2" s="41">
        <v>44110</v>
      </c>
      <c r="B2" s="45">
        <v>113.16</v>
      </c>
      <c r="C2" s="45">
        <v>258.65989999999999</v>
      </c>
      <c r="D2" s="45">
        <f t="shared" ref="D2:D65" si="0">B2*$I$1+C2*$I$2</f>
        <v>681.48787712507885</v>
      </c>
      <c r="E2" s="45">
        <f t="shared" ref="E2:E65" si="1">D2-D3</f>
        <v>-13.690995941450524</v>
      </c>
      <c r="F2" s="45">
        <f t="shared" ref="F2:F65" si="2">-E2</f>
        <v>13.690995941450524</v>
      </c>
      <c r="H2" s="32" t="s">
        <v>30</v>
      </c>
      <c r="I2" s="45">
        <f>1-I1</f>
        <v>3.9060362043209578</v>
      </c>
      <c r="N2" s="1" t="s">
        <v>30</v>
      </c>
      <c r="O2" s="52">
        <v>3.906061108590491</v>
      </c>
      <c r="Q2" s="50" t="s">
        <v>57</v>
      </c>
      <c r="R2" s="1">
        <f>SQRT(O1^2+O2^2)</f>
        <v>4.8685218034743736</v>
      </c>
    </row>
    <row r="3" spans="1:18" x14ac:dyDescent="0.3">
      <c r="A3" s="37">
        <v>44109</v>
      </c>
      <c r="B3" s="28">
        <v>116.5</v>
      </c>
      <c r="C3" s="28">
        <v>264.6499</v>
      </c>
      <c r="D3" s="28">
        <f t="shared" si="0"/>
        <v>695.17887306652938</v>
      </c>
      <c r="E3" s="28">
        <f t="shared" si="1"/>
        <v>8.2844245313145848</v>
      </c>
      <c r="F3" s="28">
        <f t="shared" si="2"/>
        <v>-8.2844245313145848</v>
      </c>
      <c r="H3" s="32" t="s">
        <v>38</v>
      </c>
      <c r="I3" s="28">
        <v>0.01</v>
      </c>
      <c r="N3" s="1" t="s">
        <v>38</v>
      </c>
      <c r="O3" s="52">
        <v>0.01</v>
      </c>
      <c r="Q3" s="50"/>
    </row>
    <row r="4" spans="1:18" x14ac:dyDescent="0.3">
      <c r="A4" s="37">
        <v>44106</v>
      </c>
      <c r="B4" s="28">
        <v>113.02</v>
      </c>
      <c r="C4" s="28">
        <v>259.93990000000002</v>
      </c>
      <c r="D4" s="28">
        <f t="shared" si="0"/>
        <v>686.89444853521479</v>
      </c>
      <c r="E4" s="28">
        <f t="shared" si="1"/>
        <v>-15.175625716617219</v>
      </c>
      <c r="F4" s="28">
        <f t="shared" si="2"/>
        <v>15.175625716617219</v>
      </c>
      <c r="H4" s="32" t="s">
        <v>17</v>
      </c>
      <c r="I4" s="28">
        <f>AVERAGE(F2:F1300)</f>
        <v>-0.30783328702065854</v>
      </c>
      <c r="N4" s="1" t="s">
        <v>17</v>
      </c>
      <c r="O4" s="52">
        <v>-0.30783483088214775</v>
      </c>
      <c r="Q4" s="50" t="s">
        <v>60</v>
      </c>
    </row>
    <row r="5" spans="1:18" x14ac:dyDescent="0.3">
      <c r="A5" s="37">
        <v>44105</v>
      </c>
      <c r="B5" s="28">
        <v>116.79</v>
      </c>
      <c r="C5" s="28">
        <v>266.62990000000002</v>
      </c>
      <c r="D5" s="28">
        <f t="shared" si="0"/>
        <v>702.07007425183201</v>
      </c>
      <c r="E5" s="28">
        <f t="shared" si="1"/>
        <v>15.627635766203753</v>
      </c>
      <c r="F5" s="28">
        <f t="shared" si="2"/>
        <v>-15.627635766203753</v>
      </c>
      <c r="H5" s="32" t="s">
        <v>39</v>
      </c>
      <c r="I5" s="28">
        <f>_xlfn.STDEV.S(F2:F1300)</f>
        <v>12.168283827150056</v>
      </c>
      <c r="N5" s="1" t="s">
        <v>39</v>
      </c>
      <c r="O5" s="52">
        <v>12.168358657993606</v>
      </c>
      <c r="Q5" s="50"/>
    </row>
    <row r="6" spans="1:18" x14ac:dyDescent="0.3">
      <c r="A6" s="37">
        <v>44104</v>
      </c>
      <c r="B6" s="28">
        <v>115.81</v>
      </c>
      <c r="C6" s="28">
        <v>261.8999</v>
      </c>
      <c r="D6" s="28">
        <f t="shared" si="0"/>
        <v>686.44243848562826</v>
      </c>
      <c r="E6" s="28">
        <f t="shared" si="1"/>
        <v>-4.5691088925772192</v>
      </c>
      <c r="F6" s="28">
        <f t="shared" si="2"/>
        <v>4.5691088925772192</v>
      </c>
      <c r="H6" s="32" t="s">
        <v>33</v>
      </c>
      <c r="I6" s="38">
        <f>I4+I5*_xlfn.NORM.S.INV(1-I3)</f>
        <v>27.999827924995419</v>
      </c>
      <c r="N6" s="1" t="s">
        <v>33</v>
      </c>
      <c r="O6" s="52">
        <v>28.000000463707735</v>
      </c>
      <c r="Q6" s="50"/>
    </row>
    <row r="7" spans="1:18" x14ac:dyDescent="0.3">
      <c r="A7" s="37">
        <v>44103</v>
      </c>
      <c r="B7" s="28">
        <v>114.09</v>
      </c>
      <c r="C7" s="28">
        <v>261.79000000000002</v>
      </c>
      <c r="D7" s="28">
        <f t="shared" si="0"/>
        <v>691.01154737820548</v>
      </c>
      <c r="E7" s="28">
        <f t="shared" si="1"/>
        <v>21.940860829613825</v>
      </c>
      <c r="F7" s="28">
        <f t="shared" si="2"/>
        <v>-21.940860829613825</v>
      </c>
      <c r="H7" s="32" t="s">
        <v>34</v>
      </c>
      <c r="I7" s="28">
        <f>I4+I5*_xlfn.NORM.DIST(_xlfn.NORM.S.INV(0.95),0,1,FALSE)/0.05</f>
        <v>24.791841608627287</v>
      </c>
      <c r="N7" s="1" t="s">
        <v>34</v>
      </c>
      <c r="O7" s="52">
        <v>24.791994419305187</v>
      </c>
      <c r="Q7" s="50"/>
    </row>
    <row r="8" spans="1:18" x14ac:dyDescent="0.3">
      <c r="A8" s="37">
        <v>44102</v>
      </c>
      <c r="B8" s="28">
        <v>114.96</v>
      </c>
      <c r="C8" s="28">
        <v>256.82010000000002</v>
      </c>
      <c r="D8" s="28">
        <f t="shared" si="0"/>
        <v>669.07068654859165</v>
      </c>
      <c r="E8" s="28">
        <f t="shared" si="1"/>
        <v>2.428598468236487E-2</v>
      </c>
      <c r="F8" s="28">
        <f t="shared" si="2"/>
        <v>-2.428598468236487E-2</v>
      </c>
      <c r="H8" s="32" t="s">
        <v>35</v>
      </c>
      <c r="I8" s="28">
        <f>I4+I5*_xlfn.NORM.DIST(_xlfn.NORM.S.INV(1-I3),0,1,FALSE)/I3</f>
        <v>32.123249806303583</v>
      </c>
      <c r="N8" s="1" t="s">
        <v>35</v>
      </c>
      <c r="O8" s="52">
        <v>32.12344770267044</v>
      </c>
      <c r="Q8" s="50"/>
    </row>
    <row r="9" spans="1:18" x14ac:dyDescent="0.3">
      <c r="A9" s="37">
        <v>44099</v>
      </c>
      <c r="B9" s="28">
        <v>112.28</v>
      </c>
      <c r="C9" s="28">
        <v>254.82</v>
      </c>
      <c r="D9" s="28">
        <f t="shared" si="0"/>
        <v>669.04640056390929</v>
      </c>
      <c r="E9" s="28">
        <f t="shared" si="1"/>
        <v>8.8644245313147394</v>
      </c>
      <c r="F9" s="28">
        <f t="shared" si="2"/>
        <v>-8.8644245313147394</v>
      </c>
      <c r="Q9" s="50"/>
    </row>
    <row r="10" spans="1:18" x14ac:dyDescent="0.3">
      <c r="A10" s="37">
        <v>44098</v>
      </c>
      <c r="B10" s="28">
        <v>108.22</v>
      </c>
      <c r="C10" s="28">
        <v>249.53</v>
      </c>
      <c r="D10" s="28">
        <f t="shared" si="0"/>
        <v>660.18197603259455</v>
      </c>
      <c r="E10" s="28">
        <f t="shared" si="1"/>
        <v>-1.2045613605494054</v>
      </c>
      <c r="F10" s="28">
        <f t="shared" si="2"/>
        <v>1.2045613605494054</v>
      </c>
      <c r="M10" s="1" t="s">
        <v>55</v>
      </c>
      <c r="N10" s="1" t="s">
        <v>37</v>
      </c>
      <c r="O10" s="52">
        <v>5.0541815298209647</v>
      </c>
      <c r="Q10" s="50" t="s">
        <v>58</v>
      </c>
      <c r="R10" s="1">
        <f>SQRT(O10^2+O11^2)</f>
        <v>6.4792853628409395</v>
      </c>
    </row>
    <row r="11" spans="1:18" x14ac:dyDescent="0.3">
      <c r="A11" s="37">
        <v>44097</v>
      </c>
      <c r="B11" s="28">
        <v>107.12</v>
      </c>
      <c r="C11" s="28">
        <v>249.02</v>
      </c>
      <c r="D11" s="28">
        <f t="shared" si="0"/>
        <v>661.38653739314395</v>
      </c>
      <c r="E11" s="28">
        <f t="shared" si="1"/>
        <v>-8.7522776524938308</v>
      </c>
      <c r="F11" s="28">
        <f t="shared" si="2"/>
        <v>8.7522776524938308</v>
      </c>
      <c r="N11" s="1" t="s">
        <v>30</v>
      </c>
      <c r="O11" s="52">
        <v>-4.0541815298209647</v>
      </c>
    </row>
    <row r="12" spans="1:18" x14ac:dyDescent="0.3">
      <c r="A12" s="37">
        <v>44096</v>
      </c>
      <c r="B12" s="28">
        <v>111.81</v>
      </c>
      <c r="C12" s="28">
        <v>254.75</v>
      </c>
      <c r="D12" s="28">
        <f t="shared" si="0"/>
        <v>670.13881504563778</v>
      </c>
      <c r="E12" s="28">
        <f t="shared" si="1"/>
        <v>20.752396315043143</v>
      </c>
      <c r="F12" s="28">
        <f t="shared" si="2"/>
        <v>-20.752396315043143</v>
      </c>
      <c r="N12" s="1" t="s">
        <v>38</v>
      </c>
      <c r="O12" s="52">
        <v>0.01</v>
      </c>
      <c r="Q12" s="50"/>
    </row>
    <row r="13" spans="1:18" x14ac:dyDescent="0.3">
      <c r="A13" s="37">
        <v>44095</v>
      </c>
      <c r="B13" s="28">
        <v>110.08</v>
      </c>
      <c r="C13" s="28">
        <v>248.15</v>
      </c>
      <c r="D13" s="28">
        <f t="shared" si="0"/>
        <v>649.38641873059464</v>
      </c>
      <c r="E13" s="28">
        <f t="shared" si="1"/>
        <v>-26.52399587692571</v>
      </c>
      <c r="F13" s="28">
        <f t="shared" si="2"/>
        <v>26.52399587692571</v>
      </c>
      <c r="N13" s="1" t="s">
        <v>17</v>
      </c>
      <c r="O13" s="52">
        <v>0.18563525613895668</v>
      </c>
      <c r="Q13" s="50"/>
    </row>
    <row r="14" spans="1:18" x14ac:dyDescent="0.3">
      <c r="A14" s="37">
        <v>44092</v>
      </c>
      <c r="B14" s="28">
        <v>106.84</v>
      </c>
      <c r="C14" s="28">
        <v>252.53</v>
      </c>
      <c r="D14" s="28">
        <f t="shared" si="0"/>
        <v>675.91041460752035</v>
      </c>
      <c r="E14" s="28">
        <f t="shared" si="1"/>
        <v>1.2263038072284189</v>
      </c>
      <c r="F14" s="28">
        <f t="shared" si="2"/>
        <v>-1.2263038072284189</v>
      </c>
      <c r="N14" s="1" t="s">
        <v>39</v>
      </c>
      <c r="O14" s="52">
        <v>11.956555704639532</v>
      </c>
      <c r="Q14" s="50"/>
    </row>
    <row r="15" spans="1:18" x14ac:dyDescent="0.3">
      <c r="A15" s="37">
        <v>44091</v>
      </c>
      <c r="B15" s="28">
        <v>110.34</v>
      </c>
      <c r="C15" s="28">
        <v>254.82</v>
      </c>
      <c r="D15" s="28">
        <f t="shared" si="0"/>
        <v>674.68411080029193</v>
      </c>
      <c r="E15" s="28">
        <f t="shared" si="1"/>
        <v>-28.780710171857891</v>
      </c>
      <c r="F15" s="28">
        <f t="shared" si="2"/>
        <v>28.780710171857891</v>
      </c>
      <c r="N15" s="1" t="s">
        <v>33</v>
      </c>
      <c r="O15" s="52">
        <v>28.000743200478016</v>
      </c>
      <c r="Q15" s="50"/>
    </row>
    <row r="16" spans="1:18" x14ac:dyDescent="0.3">
      <c r="A16" s="37">
        <v>44090</v>
      </c>
      <c r="B16" s="28">
        <v>112.13</v>
      </c>
      <c r="C16" s="28">
        <v>263.52</v>
      </c>
      <c r="D16" s="28">
        <f t="shared" si="0"/>
        <v>703.46482097214982</v>
      </c>
      <c r="E16" s="28">
        <f t="shared" si="1"/>
        <v>-24.853748158101553</v>
      </c>
      <c r="F16" s="28">
        <f t="shared" si="2"/>
        <v>24.853748158101553</v>
      </c>
      <c r="N16" s="1" t="s">
        <v>34</v>
      </c>
      <c r="O16" s="52">
        <v>24.848575841774942</v>
      </c>
      <c r="Q16" s="50"/>
    </row>
    <row r="17" spans="1:17" x14ac:dyDescent="0.3">
      <c r="A17" s="37">
        <v>44089</v>
      </c>
      <c r="B17" s="28">
        <v>115.54</v>
      </c>
      <c r="C17" s="28">
        <v>272.41989999999998</v>
      </c>
      <c r="D17" s="28">
        <f t="shared" si="0"/>
        <v>728.31856913025138</v>
      </c>
      <c r="E17" s="28">
        <f t="shared" si="1"/>
        <v>23.953230303293026</v>
      </c>
      <c r="F17" s="28">
        <f t="shared" si="2"/>
        <v>-23.953230303293026</v>
      </c>
      <c r="L17" s="27"/>
      <c r="N17" s="1" t="s">
        <v>35</v>
      </c>
      <c r="O17" s="52">
        <v>32.052417546501026</v>
      </c>
      <c r="Q17" s="50"/>
    </row>
    <row r="18" spans="1:17" x14ac:dyDescent="0.3">
      <c r="A18" s="37">
        <v>44088</v>
      </c>
      <c r="B18" s="28">
        <v>115.355</v>
      </c>
      <c r="C18" s="28">
        <v>266.1499</v>
      </c>
      <c r="D18" s="28">
        <f t="shared" si="0"/>
        <v>704.36533882695835</v>
      </c>
      <c r="E18" s="28">
        <f t="shared" si="1"/>
        <v>-11.547309326725326</v>
      </c>
      <c r="F18" s="28">
        <f t="shared" si="2"/>
        <v>11.547309326725326</v>
      </c>
      <c r="Q18" s="50"/>
    </row>
    <row r="19" spans="1:17" x14ac:dyDescent="0.3">
      <c r="A19" s="37">
        <v>44085</v>
      </c>
      <c r="B19" s="28">
        <v>112</v>
      </c>
      <c r="C19" s="28">
        <v>266.61009999999999</v>
      </c>
      <c r="D19" s="28">
        <f t="shared" si="0"/>
        <v>715.91264815368368</v>
      </c>
      <c r="E19" s="28">
        <f t="shared" si="1"/>
        <v>-1.4509396379569353</v>
      </c>
      <c r="F19" s="28">
        <f t="shared" si="2"/>
        <v>1.4509396379569353</v>
      </c>
      <c r="Q19" s="50"/>
    </row>
    <row r="20" spans="1:17" x14ac:dyDescent="0.3">
      <c r="A20" s="37">
        <v>44084</v>
      </c>
      <c r="B20" s="28">
        <v>113.49</v>
      </c>
      <c r="C20" s="28">
        <v>268.09010000000001</v>
      </c>
      <c r="D20" s="28">
        <f t="shared" si="0"/>
        <v>717.36358779164061</v>
      </c>
      <c r="E20" s="28">
        <f t="shared" si="1"/>
        <v>-10.860474564157244</v>
      </c>
      <c r="F20" s="28">
        <f t="shared" si="2"/>
        <v>10.860474564157244</v>
      </c>
      <c r="Q20" s="50"/>
    </row>
    <row r="21" spans="1:17" x14ac:dyDescent="0.3">
      <c r="A21" s="37">
        <v>44083</v>
      </c>
      <c r="B21" s="28">
        <v>117.32</v>
      </c>
      <c r="C21" s="28">
        <v>273.72000000000003</v>
      </c>
      <c r="D21" s="28">
        <f t="shared" si="0"/>
        <v>728.22406235579786</v>
      </c>
      <c r="E21" s="28">
        <f t="shared" si="1"/>
        <v>-3.077319632762169</v>
      </c>
      <c r="F21" s="28">
        <f t="shared" si="2"/>
        <v>3.077319632762169</v>
      </c>
      <c r="Q21" s="50"/>
    </row>
    <row r="22" spans="1:17" x14ac:dyDescent="0.3">
      <c r="A22" s="37">
        <v>44082</v>
      </c>
      <c r="B22" s="28">
        <v>112.82</v>
      </c>
      <c r="C22" s="28">
        <v>271.15989999999999</v>
      </c>
      <c r="D22" s="28">
        <f t="shared" si="0"/>
        <v>731.30138198856002</v>
      </c>
      <c r="E22" s="28">
        <f t="shared" si="1"/>
        <v>-21.538094784441455</v>
      </c>
      <c r="F22" s="28">
        <f t="shared" si="2"/>
        <v>21.538094784441455</v>
      </c>
      <c r="Q22" s="50"/>
    </row>
    <row r="23" spans="1:17" x14ac:dyDescent="0.3">
      <c r="A23" s="37">
        <v>44078</v>
      </c>
      <c r="B23" s="28">
        <v>120.96</v>
      </c>
      <c r="C23" s="28">
        <v>282.73</v>
      </c>
      <c r="D23" s="28">
        <f t="shared" si="0"/>
        <v>752.83947677300148</v>
      </c>
      <c r="E23" s="28">
        <f t="shared" si="1"/>
        <v>-33.004517254218626</v>
      </c>
      <c r="F23" s="28">
        <f t="shared" si="2"/>
        <v>33.004517254218626</v>
      </c>
      <c r="Q23" s="50"/>
    </row>
    <row r="24" spans="1:17" x14ac:dyDescent="0.3">
      <c r="A24" s="37">
        <v>44077</v>
      </c>
      <c r="B24" s="28">
        <v>120.88</v>
      </c>
      <c r="C24" s="28">
        <v>291.12009999999998</v>
      </c>
      <c r="D24" s="28">
        <f t="shared" si="0"/>
        <v>785.84399402722011</v>
      </c>
      <c r="E24" s="28">
        <f t="shared" si="1"/>
        <v>-13.878800532095738</v>
      </c>
      <c r="F24" s="28">
        <f t="shared" si="2"/>
        <v>13.878800532095738</v>
      </c>
      <c r="Q24" s="50"/>
    </row>
    <row r="25" spans="1:17" x14ac:dyDescent="0.3">
      <c r="A25" s="37">
        <v>44076</v>
      </c>
      <c r="B25" s="28">
        <v>131.4</v>
      </c>
      <c r="C25" s="28">
        <v>302.5</v>
      </c>
      <c r="D25" s="28">
        <f t="shared" si="0"/>
        <v>799.72279455931584</v>
      </c>
      <c r="E25" s="28">
        <f t="shared" si="1"/>
        <v>35.655786854138569</v>
      </c>
      <c r="F25" s="28">
        <f t="shared" si="2"/>
        <v>-35.655786854138569</v>
      </c>
      <c r="Q25" s="50"/>
    </row>
    <row r="26" spans="1:17" x14ac:dyDescent="0.3">
      <c r="A26" s="37">
        <v>44075</v>
      </c>
      <c r="B26" s="28">
        <v>134.18</v>
      </c>
      <c r="C26" s="28">
        <v>295.43990000000002</v>
      </c>
      <c r="D26" s="28">
        <f t="shared" si="0"/>
        <v>764.06700770517728</v>
      </c>
      <c r="E26" s="28">
        <f t="shared" si="1"/>
        <v>-6.1878955961512929</v>
      </c>
      <c r="F26" s="28">
        <f t="shared" si="2"/>
        <v>6.1878955961512929</v>
      </c>
      <c r="Q26" s="50"/>
    </row>
    <row r="27" spans="1:17" x14ac:dyDescent="0.3">
      <c r="A27" s="37">
        <v>44074</v>
      </c>
      <c r="B27" s="28">
        <v>129.04</v>
      </c>
      <c r="C27" s="28">
        <v>293.2</v>
      </c>
      <c r="D27" s="28">
        <f t="shared" si="0"/>
        <v>770.25490330132857</v>
      </c>
      <c r="E27" s="28">
        <f t="shared" si="1"/>
        <v>-14.096184285155459</v>
      </c>
      <c r="F27" s="28">
        <f t="shared" si="2"/>
        <v>14.096184285155459</v>
      </c>
      <c r="Q27" s="50"/>
    </row>
    <row r="28" spans="1:17" x14ac:dyDescent="0.3">
      <c r="A28" s="37">
        <v>44071</v>
      </c>
      <c r="B28" s="28">
        <v>124.8075</v>
      </c>
      <c r="C28" s="28">
        <v>293.65989999999999</v>
      </c>
      <c r="D28" s="28">
        <f t="shared" si="0"/>
        <v>784.35108758648403</v>
      </c>
      <c r="E28" s="28">
        <f t="shared" si="1"/>
        <v>2.3067376576557308</v>
      </c>
      <c r="F28" s="28">
        <f t="shared" si="2"/>
        <v>-2.3067376576557308</v>
      </c>
      <c r="Q28" s="50"/>
    </row>
    <row r="29" spans="1:17" x14ac:dyDescent="0.3">
      <c r="A29" s="37">
        <v>44070</v>
      </c>
      <c r="B29" s="28">
        <v>125.01</v>
      </c>
      <c r="C29" s="28">
        <v>293.22000000000003</v>
      </c>
      <c r="D29" s="28">
        <f t="shared" si="0"/>
        <v>782.0443499288283</v>
      </c>
      <c r="E29" s="28">
        <f t="shared" si="1"/>
        <v>-37.35975666153513</v>
      </c>
      <c r="F29" s="28">
        <f t="shared" si="2"/>
        <v>37.35975666153513</v>
      </c>
      <c r="Q29" s="50"/>
    </row>
    <row r="30" spans="1:17" x14ac:dyDescent="0.3">
      <c r="A30" s="37">
        <v>44069</v>
      </c>
      <c r="B30" s="28">
        <v>126.52249999999999</v>
      </c>
      <c r="C30" s="28">
        <v>303.90989999999999</v>
      </c>
      <c r="D30" s="28">
        <f t="shared" si="0"/>
        <v>819.40410659036343</v>
      </c>
      <c r="E30" s="28">
        <f t="shared" si="1"/>
        <v>85.256598293695106</v>
      </c>
      <c r="F30" s="28">
        <f t="shared" si="2"/>
        <v>-85.256598293695106</v>
      </c>
      <c r="Q30" s="50"/>
    </row>
    <row r="31" spans="1:17" x14ac:dyDescent="0.3">
      <c r="A31" s="37">
        <v>44068</v>
      </c>
      <c r="B31" s="28">
        <v>124.825</v>
      </c>
      <c r="C31" s="28">
        <v>280.82010000000002</v>
      </c>
      <c r="D31" s="28">
        <f t="shared" si="0"/>
        <v>734.14750829666832</v>
      </c>
      <c r="E31" s="28">
        <f t="shared" si="1"/>
        <v>39.835184994948918</v>
      </c>
      <c r="F31" s="28">
        <f t="shared" si="2"/>
        <v>-39.835184994948918</v>
      </c>
      <c r="Q31" s="50"/>
    </row>
    <row r="32" spans="1:17" x14ac:dyDescent="0.3">
      <c r="A32" s="37">
        <v>44067</v>
      </c>
      <c r="B32" s="28">
        <v>125.8575</v>
      </c>
      <c r="C32" s="28">
        <v>271.38990000000001</v>
      </c>
      <c r="D32" s="28">
        <f t="shared" si="0"/>
        <v>694.3123233017194</v>
      </c>
      <c r="E32" s="28">
        <f t="shared" si="1"/>
        <v>12.785319117377981</v>
      </c>
      <c r="F32" s="28">
        <f t="shared" si="2"/>
        <v>-12.785319117377981</v>
      </c>
      <c r="Q32" s="50"/>
    </row>
    <row r="33" spans="1:17" x14ac:dyDescent="0.3">
      <c r="A33" s="37">
        <v>44064</v>
      </c>
      <c r="B33" s="28">
        <v>124.37</v>
      </c>
      <c r="C33" s="28">
        <v>267.01</v>
      </c>
      <c r="D33" s="28">
        <f t="shared" si="0"/>
        <v>681.52700418434142</v>
      </c>
      <c r="E33" s="28">
        <f t="shared" si="1"/>
        <v>-25.524363073978179</v>
      </c>
      <c r="F33" s="28">
        <f t="shared" si="2"/>
        <v>25.524363073978179</v>
      </c>
      <c r="Q33" s="50"/>
    </row>
    <row r="34" spans="1:17" x14ac:dyDescent="0.3">
      <c r="A34" s="37">
        <v>44063</v>
      </c>
      <c r="B34" s="28">
        <v>118.27500000000001</v>
      </c>
      <c r="C34" s="28">
        <v>269.01</v>
      </c>
      <c r="D34" s="28">
        <f t="shared" si="0"/>
        <v>707.0513672583196</v>
      </c>
      <c r="E34" s="28">
        <f t="shared" si="1"/>
        <v>17.615113873525956</v>
      </c>
      <c r="F34" s="28">
        <f t="shared" si="2"/>
        <v>-17.615113873525956</v>
      </c>
      <c r="Q34" s="50"/>
    </row>
    <row r="35" spans="1:17" x14ac:dyDescent="0.3">
      <c r="A35" s="37">
        <v>44062</v>
      </c>
      <c r="B35" s="28">
        <v>115.7075</v>
      </c>
      <c r="C35" s="28">
        <v>262.59010000000001</v>
      </c>
      <c r="D35" s="28">
        <f t="shared" si="0"/>
        <v>689.43625338479364</v>
      </c>
      <c r="E35" s="28">
        <f t="shared" si="1"/>
        <v>0.55513380145373503</v>
      </c>
      <c r="F35" s="28">
        <f t="shared" si="2"/>
        <v>-0.55513380145373503</v>
      </c>
      <c r="Q35" s="50"/>
    </row>
    <row r="36" spans="1:17" x14ac:dyDescent="0.3">
      <c r="A36" s="37">
        <v>44061</v>
      </c>
      <c r="B36" s="28">
        <v>115.5625</v>
      </c>
      <c r="C36" s="28">
        <v>262.34010000000001</v>
      </c>
      <c r="D36" s="28">
        <f t="shared" si="0"/>
        <v>688.88111958333991</v>
      </c>
      <c r="E36" s="28">
        <f t="shared" si="1"/>
        <v>1.8346393532132197</v>
      </c>
      <c r="F36" s="28">
        <f t="shared" si="2"/>
        <v>-1.8346393532132197</v>
      </c>
      <c r="Q36" s="50"/>
    </row>
    <row r="37" spans="1:17" x14ac:dyDescent="0.3">
      <c r="A37" s="37">
        <v>44060</v>
      </c>
      <c r="B37" s="28">
        <v>114.6075</v>
      </c>
      <c r="C37" s="28">
        <v>261.15989999999999</v>
      </c>
      <c r="D37" s="28">
        <f t="shared" si="0"/>
        <v>687.04648023012669</v>
      </c>
      <c r="E37" s="28">
        <f t="shared" si="1"/>
        <v>0.55893736133009497</v>
      </c>
      <c r="F37" s="28">
        <f t="shared" si="2"/>
        <v>-0.55893736133009497</v>
      </c>
      <c r="Q37" s="50"/>
    </row>
    <row r="38" spans="1:17" x14ac:dyDescent="0.3">
      <c r="A38" s="37">
        <v>44057</v>
      </c>
      <c r="B38" s="28">
        <v>114.9075</v>
      </c>
      <c r="C38" s="28">
        <v>261.24</v>
      </c>
      <c r="D38" s="28">
        <f t="shared" si="0"/>
        <v>686.4875428687966</v>
      </c>
      <c r="E38" s="28">
        <f t="shared" si="1"/>
        <v>6.3506538683668623E-2</v>
      </c>
      <c r="F38" s="28">
        <f t="shared" si="2"/>
        <v>-6.3506538683668623E-2</v>
      </c>
      <c r="Q38" s="50"/>
    </row>
    <row r="39" spans="1:17" x14ac:dyDescent="0.3">
      <c r="A39" s="37">
        <v>44056</v>
      </c>
      <c r="B39" s="28">
        <v>115.01</v>
      </c>
      <c r="C39" s="28">
        <v>261.3</v>
      </c>
      <c r="D39" s="28">
        <f t="shared" si="0"/>
        <v>686.42403633011293</v>
      </c>
      <c r="E39" s="28">
        <f t="shared" si="1"/>
        <v>-0.30417075692901108</v>
      </c>
      <c r="F39" s="28">
        <f t="shared" si="2"/>
        <v>0.30417075692901108</v>
      </c>
      <c r="Q39" s="50"/>
    </row>
    <row r="40" spans="1:17" x14ac:dyDescent="0.3">
      <c r="A40" s="37">
        <v>44055</v>
      </c>
      <c r="B40" s="28">
        <v>113.01</v>
      </c>
      <c r="C40" s="28">
        <v>259.88990000000001</v>
      </c>
      <c r="D40" s="28">
        <f t="shared" si="0"/>
        <v>686.72820708704194</v>
      </c>
      <c r="E40" s="28">
        <f t="shared" si="1"/>
        <v>4.1232545255401192</v>
      </c>
      <c r="F40" s="28">
        <f t="shared" si="2"/>
        <v>-4.1232545255401192</v>
      </c>
      <c r="Q40" s="50"/>
    </row>
    <row r="41" spans="1:17" x14ac:dyDescent="0.3">
      <c r="A41" s="37">
        <v>44054</v>
      </c>
      <c r="B41" s="28">
        <v>109.375</v>
      </c>
      <c r="C41" s="28">
        <v>256.12990000000002</v>
      </c>
      <c r="D41" s="28">
        <f t="shared" si="0"/>
        <v>682.60495256150182</v>
      </c>
      <c r="E41" s="28">
        <f t="shared" si="1"/>
        <v>-17.092663555939794</v>
      </c>
      <c r="F41" s="28">
        <f t="shared" si="2"/>
        <v>17.092663555939794</v>
      </c>
      <c r="Q41" s="50"/>
    </row>
    <row r="42" spans="1:17" x14ac:dyDescent="0.3">
      <c r="A42" s="37">
        <v>44053</v>
      </c>
      <c r="B42" s="28">
        <v>112.7274</v>
      </c>
      <c r="C42" s="28">
        <v>263</v>
      </c>
      <c r="D42" s="28">
        <f t="shared" si="0"/>
        <v>699.69761611744161</v>
      </c>
      <c r="E42" s="28">
        <f t="shared" si="1"/>
        <v>-25.941404214243562</v>
      </c>
      <c r="F42" s="28">
        <f t="shared" si="2"/>
        <v>25.941404214243562</v>
      </c>
      <c r="Q42" s="50"/>
    </row>
    <row r="43" spans="1:17" x14ac:dyDescent="0.3">
      <c r="A43" s="37">
        <v>44050</v>
      </c>
      <c r="B43" s="28">
        <v>111.1125</v>
      </c>
      <c r="C43" s="28">
        <v>268.43990000000002</v>
      </c>
      <c r="D43" s="28">
        <f t="shared" si="0"/>
        <v>725.63902033168517</v>
      </c>
      <c r="E43" s="28">
        <f t="shared" si="1"/>
        <v>20.450524812089384</v>
      </c>
      <c r="F43" s="28">
        <f t="shared" si="2"/>
        <v>-20.450524812089384</v>
      </c>
      <c r="Q43" s="50"/>
    </row>
    <row r="44" spans="1:17" x14ac:dyDescent="0.3">
      <c r="A44" s="37">
        <v>44049</v>
      </c>
      <c r="B44" s="28">
        <v>113.9025</v>
      </c>
      <c r="C44" s="28">
        <v>265.27999999999997</v>
      </c>
      <c r="D44" s="28">
        <f t="shared" si="0"/>
        <v>705.18849551959579</v>
      </c>
      <c r="E44" s="28">
        <f t="shared" si="1"/>
        <v>51.962366037234233</v>
      </c>
      <c r="F44" s="28">
        <f t="shared" si="2"/>
        <v>-51.962366037234233</v>
      </c>
      <c r="Q44" s="50"/>
    </row>
    <row r="45" spans="1:17" x14ac:dyDescent="0.3">
      <c r="A45" s="37">
        <v>44048</v>
      </c>
      <c r="B45" s="28">
        <v>110.0625</v>
      </c>
      <c r="C45" s="28">
        <v>249.12</v>
      </c>
      <c r="D45" s="28">
        <f t="shared" si="0"/>
        <v>653.22612948236156</v>
      </c>
      <c r="E45" s="28">
        <f t="shared" si="1"/>
        <v>-3.9284350962855115</v>
      </c>
      <c r="F45" s="28">
        <f t="shared" si="2"/>
        <v>3.9284350962855115</v>
      </c>
      <c r="Q45" s="50"/>
    </row>
    <row r="46" spans="1:17" x14ac:dyDescent="0.3">
      <c r="A46" s="37">
        <v>44047</v>
      </c>
      <c r="B46" s="28">
        <v>109.66500000000001</v>
      </c>
      <c r="C46" s="28">
        <v>249.83</v>
      </c>
      <c r="D46" s="28">
        <f t="shared" si="0"/>
        <v>657.15456457864707</v>
      </c>
      <c r="E46" s="28">
        <f t="shared" si="1"/>
        <v>-10.433998453847153</v>
      </c>
      <c r="F46" s="28">
        <f t="shared" si="2"/>
        <v>10.433998453847153</v>
      </c>
      <c r="Q46" s="50"/>
    </row>
    <row r="47" spans="1:17" x14ac:dyDescent="0.3">
      <c r="A47" s="37">
        <v>44046</v>
      </c>
      <c r="B47" s="28">
        <v>108.9375</v>
      </c>
      <c r="C47" s="28">
        <v>251.96</v>
      </c>
      <c r="D47" s="28">
        <f t="shared" si="0"/>
        <v>667.58856303249422</v>
      </c>
      <c r="E47" s="28">
        <f t="shared" si="1"/>
        <v>-14.460233846458095</v>
      </c>
      <c r="F47" s="28">
        <f t="shared" si="2"/>
        <v>14.460233846458095</v>
      </c>
      <c r="Q47" s="50"/>
    </row>
    <row r="48" spans="1:17" x14ac:dyDescent="0.3">
      <c r="A48" s="37">
        <v>44043</v>
      </c>
      <c r="B48" s="28">
        <v>106.26</v>
      </c>
      <c r="C48" s="28">
        <v>253.67</v>
      </c>
      <c r="D48" s="28">
        <f t="shared" si="0"/>
        <v>682.04879687895232</v>
      </c>
      <c r="E48" s="28">
        <f t="shared" si="1"/>
        <v>45.614929459320592</v>
      </c>
      <c r="F48" s="28">
        <f t="shared" si="2"/>
        <v>-45.614929459320592</v>
      </c>
      <c r="Q48" s="50"/>
    </row>
    <row r="49" spans="1:17" x14ac:dyDescent="0.3">
      <c r="A49" s="37">
        <v>44042</v>
      </c>
      <c r="B49" s="28">
        <v>96.19</v>
      </c>
      <c r="C49" s="28">
        <v>234.5</v>
      </c>
      <c r="D49" s="28">
        <f t="shared" si="0"/>
        <v>636.43386741963172</v>
      </c>
      <c r="E49" s="28">
        <f t="shared" si="1"/>
        <v>1.3843621722594435</v>
      </c>
      <c r="F49" s="28">
        <f t="shared" si="2"/>
        <v>-1.3843621722594435</v>
      </c>
      <c r="Q49" s="50"/>
    </row>
    <row r="50" spans="1:17" x14ac:dyDescent="0.3">
      <c r="A50" s="37">
        <v>44041</v>
      </c>
      <c r="B50" s="28">
        <v>95.04</v>
      </c>
      <c r="C50" s="28">
        <v>233.29</v>
      </c>
      <c r="D50" s="28">
        <f t="shared" si="0"/>
        <v>635.04950524737228</v>
      </c>
      <c r="E50" s="28">
        <f t="shared" si="1"/>
        <v>7.1875950524736254</v>
      </c>
      <c r="F50" s="28">
        <f t="shared" si="2"/>
        <v>-7.1875950524736254</v>
      </c>
      <c r="Q50" s="50"/>
    </row>
    <row r="51" spans="1:17" x14ac:dyDescent="0.3">
      <c r="A51" s="37">
        <v>44040</v>
      </c>
      <c r="B51" s="28">
        <v>93.252499999999998</v>
      </c>
      <c r="C51" s="28">
        <v>230.12</v>
      </c>
      <c r="D51" s="28">
        <f t="shared" si="0"/>
        <v>627.86191019489866</v>
      </c>
      <c r="E51" s="28">
        <f t="shared" si="1"/>
        <v>-8.6762509823749951</v>
      </c>
      <c r="F51" s="28">
        <f t="shared" si="2"/>
        <v>8.6762509823749951</v>
      </c>
      <c r="Q51" s="50"/>
    </row>
    <row r="52" spans="1:17" x14ac:dyDescent="0.3">
      <c r="A52" s="37">
        <v>44039</v>
      </c>
      <c r="B52" s="28">
        <v>94.81</v>
      </c>
      <c r="C52" s="28">
        <v>233.5</v>
      </c>
      <c r="D52" s="28">
        <f t="shared" si="0"/>
        <v>636.53816117727365</v>
      </c>
      <c r="E52" s="28">
        <f t="shared" si="1"/>
        <v>4.5190915415709014</v>
      </c>
      <c r="F52" s="28">
        <f t="shared" si="2"/>
        <v>-4.5190915415709014</v>
      </c>
      <c r="Q52" s="50"/>
    </row>
    <row r="53" spans="1:17" x14ac:dyDescent="0.3">
      <c r="A53" s="37">
        <v>44036</v>
      </c>
      <c r="B53" s="28">
        <v>92.614999999999995</v>
      </c>
      <c r="C53" s="28">
        <v>230.71</v>
      </c>
      <c r="D53" s="28">
        <f t="shared" si="0"/>
        <v>632.01906963570275</v>
      </c>
      <c r="E53" s="28">
        <f t="shared" si="1"/>
        <v>-6.7140200991726715</v>
      </c>
      <c r="F53" s="28">
        <f t="shared" si="2"/>
        <v>6.7140200991726715</v>
      </c>
      <c r="Q53" s="50"/>
    </row>
    <row r="54" spans="1:17" x14ac:dyDescent="0.3">
      <c r="A54" s="37">
        <v>44035</v>
      </c>
      <c r="B54" s="28">
        <v>92.844999999999999</v>
      </c>
      <c r="C54" s="28">
        <v>232.6</v>
      </c>
      <c r="D54" s="28">
        <f t="shared" si="0"/>
        <v>638.73308973487542</v>
      </c>
      <c r="E54" s="28">
        <f t="shared" si="1"/>
        <v>-15.530407910782287</v>
      </c>
      <c r="F54" s="28">
        <f t="shared" si="2"/>
        <v>15.530407910782287</v>
      </c>
      <c r="Q54" s="50"/>
    </row>
    <row r="55" spans="1:17" x14ac:dyDescent="0.3">
      <c r="A55" s="37">
        <v>44034</v>
      </c>
      <c r="B55" s="28">
        <v>97.272499999999994</v>
      </c>
      <c r="C55" s="28">
        <v>239.87</v>
      </c>
      <c r="D55" s="28">
        <f t="shared" si="0"/>
        <v>654.26349764565771</v>
      </c>
      <c r="E55" s="28">
        <f t="shared" si="1"/>
        <v>-8.135242929801052</v>
      </c>
      <c r="F55" s="28">
        <f t="shared" si="2"/>
        <v>8.135242929801052</v>
      </c>
      <c r="Q55" s="50"/>
    </row>
    <row r="56" spans="1:17" x14ac:dyDescent="0.3">
      <c r="A56" s="37">
        <v>44033</v>
      </c>
      <c r="B56" s="28">
        <v>97</v>
      </c>
      <c r="C56" s="28">
        <v>241.75</v>
      </c>
      <c r="D56" s="28">
        <f t="shared" si="0"/>
        <v>662.39874057545876</v>
      </c>
      <c r="E56" s="28">
        <f t="shared" si="1"/>
        <v>-10.390208722491934</v>
      </c>
      <c r="F56" s="28">
        <f t="shared" si="2"/>
        <v>10.390208722491934</v>
      </c>
      <c r="Q56" s="50"/>
    </row>
    <row r="57" spans="1:17" x14ac:dyDescent="0.3">
      <c r="A57" s="37">
        <v>44032</v>
      </c>
      <c r="B57" s="28">
        <v>98.357500000000002</v>
      </c>
      <c r="C57" s="28">
        <v>245.42</v>
      </c>
      <c r="D57" s="28">
        <f t="shared" si="0"/>
        <v>672.78894929795069</v>
      </c>
      <c r="E57" s="28">
        <f t="shared" si="1"/>
        <v>7.3422092378763182</v>
      </c>
      <c r="F57" s="28">
        <f t="shared" si="2"/>
        <v>-7.3422092378763182</v>
      </c>
      <c r="Q57" s="50"/>
    </row>
    <row r="58" spans="1:17" x14ac:dyDescent="0.3">
      <c r="A58" s="37">
        <v>44029</v>
      </c>
      <c r="B58" s="28">
        <v>96.327500000000001</v>
      </c>
      <c r="C58" s="28">
        <v>242.03</v>
      </c>
      <c r="D58" s="28">
        <f t="shared" si="0"/>
        <v>665.44674006007438</v>
      </c>
      <c r="E58" s="28">
        <f t="shared" si="1"/>
        <v>4.8633168845956334</v>
      </c>
      <c r="F58" s="28">
        <f t="shared" si="2"/>
        <v>-4.8633168845956334</v>
      </c>
      <c r="Q58" s="50"/>
    </row>
    <row r="59" spans="1:17" x14ac:dyDescent="0.3">
      <c r="A59" s="37">
        <v>44028</v>
      </c>
      <c r="B59" s="28">
        <v>96.522499999999994</v>
      </c>
      <c r="C59" s="28">
        <v>240.93</v>
      </c>
      <c r="D59" s="28">
        <f t="shared" si="0"/>
        <v>660.58342317547874</v>
      </c>
      <c r="E59" s="28">
        <f t="shared" si="1"/>
        <v>6.0334320685045668</v>
      </c>
      <c r="F59" s="28">
        <f t="shared" si="2"/>
        <v>-6.0334320685045668</v>
      </c>
      <c r="Q59" s="50"/>
    </row>
    <row r="60" spans="1:17" x14ac:dyDescent="0.3">
      <c r="A60" s="37">
        <v>44027</v>
      </c>
      <c r="B60" s="28">
        <v>97.724999999999994</v>
      </c>
      <c r="C60" s="28">
        <v>240.28</v>
      </c>
      <c r="D60" s="28">
        <f t="shared" si="0"/>
        <v>654.54999110697418</v>
      </c>
      <c r="E60" s="28">
        <f t="shared" si="1"/>
        <v>0.20854074599242267</v>
      </c>
      <c r="F60" s="28">
        <f t="shared" si="2"/>
        <v>-0.20854074599242267</v>
      </c>
      <c r="Q60" s="50"/>
    </row>
    <row r="61" spans="1:17" x14ac:dyDescent="0.3">
      <c r="A61" s="37">
        <v>44026</v>
      </c>
      <c r="B61" s="28">
        <v>97.057500000000005</v>
      </c>
      <c r="C61" s="28">
        <v>239.73</v>
      </c>
      <c r="D61" s="28">
        <f t="shared" si="0"/>
        <v>654.34145036098175</v>
      </c>
      <c r="E61" s="28">
        <f t="shared" si="1"/>
        <v>-1.740130773672945</v>
      </c>
      <c r="F61" s="28">
        <f t="shared" si="2"/>
        <v>1.740130773672945</v>
      </c>
      <c r="Q61" s="50"/>
    </row>
    <row r="62" spans="1:17" x14ac:dyDescent="0.3">
      <c r="A62" s="37">
        <v>44025</v>
      </c>
      <c r="B62" s="28">
        <v>95.477500000000006</v>
      </c>
      <c r="C62" s="28">
        <v>239</v>
      </c>
      <c r="D62" s="28">
        <f t="shared" si="0"/>
        <v>656.0815811346547</v>
      </c>
      <c r="E62" s="28">
        <f t="shared" si="1"/>
        <v>-22.423718739816195</v>
      </c>
      <c r="F62" s="28">
        <f t="shared" si="2"/>
        <v>22.423718739816195</v>
      </c>
      <c r="Q62" s="50"/>
    </row>
    <row r="63" spans="1:17" x14ac:dyDescent="0.3">
      <c r="A63" s="37">
        <v>44022</v>
      </c>
      <c r="B63" s="28">
        <v>95.92</v>
      </c>
      <c r="C63" s="28">
        <v>245.07</v>
      </c>
      <c r="D63" s="28">
        <f t="shared" si="0"/>
        <v>678.50529987447089</v>
      </c>
      <c r="E63" s="28">
        <f t="shared" si="1"/>
        <v>1.5362570379368208</v>
      </c>
      <c r="F63" s="28">
        <f t="shared" si="2"/>
        <v>-1.5362570379368208</v>
      </c>
      <c r="Q63" s="50"/>
    </row>
    <row r="64" spans="1:17" x14ac:dyDescent="0.3">
      <c r="A64" s="37">
        <v>44021</v>
      </c>
      <c r="B64" s="28">
        <v>95.682500000000005</v>
      </c>
      <c r="C64" s="28">
        <v>244.5</v>
      </c>
      <c r="D64" s="28">
        <f t="shared" si="0"/>
        <v>676.96904283653407</v>
      </c>
      <c r="E64" s="28">
        <f t="shared" si="1"/>
        <v>2.6055009985059314</v>
      </c>
      <c r="F64" s="28">
        <f t="shared" si="2"/>
        <v>-2.6055009985059314</v>
      </c>
      <c r="Q64" s="50"/>
    </row>
    <row r="65" spans="1:17" x14ac:dyDescent="0.3">
      <c r="A65" s="37">
        <v>44020</v>
      </c>
      <c r="B65" s="28">
        <v>95.342500000000001</v>
      </c>
      <c r="C65" s="28">
        <v>243.58</v>
      </c>
      <c r="D65" s="28">
        <f t="shared" si="0"/>
        <v>674.36354183802814</v>
      </c>
      <c r="E65" s="28">
        <f t="shared" si="1"/>
        <v>4.3183199123766371</v>
      </c>
      <c r="F65" s="28">
        <f t="shared" si="2"/>
        <v>-4.3183199123766371</v>
      </c>
      <c r="Q65" s="50"/>
    </row>
    <row r="66" spans="1:17" x14ac:dyDescent="0.3">
      <c r="A66" s="37">
        <v>44019</v>
      </c>
      <c r="B66" s="28">
        <v>93.172499999999999</v>
      </c>
      <c r="C66" s="28">
        <v>240.86</v>
      </c>
      <c r="D66" s="28">
        <f t="shared" ref="D66:D129" si="3">B66*$I$1+C66*$I$2</f>
        <v>670.0452219256515</v>
      </c>
      <c r="E66" s="28">
        <f t="shared" ref="E66:E129" si="4">D66-D67</f>
        <v>3.1082514977592837</v>
      </c>
      <c r="F66" s="28">
        <f t="shared" ref="F66:F129" si="5">-E66</f>
        <v>-3.1082514977592837</v>
      </c>
      <c r="Q66" s="50"/>
    </row>
    <row r="67" spans="1:17" x14ac:dyDescent="0.3">
      <c r="A67" s="37">
        <v>44018</v>
      </c>
      <c r="B67" s="28">
        <v>93.462500000000006</v>
      </c>
      <c r="C67" s="28">
        <v>240.28</v>
      </c>
      <c r="D67" s="28">
        <f t="shared" si="3"/>
        <v>666.93697042789222</v>
      </c>
      <c r="E67" s="28">
        <f t="shared" si="4"/>
        <v>19.719210204120259</v>
      </c>
      <c r="F67" s="28">
        <f t="shared" si="5"/>
        <v>-19.719210204120259</v>
      </c>
      <c r="Q67" s="50"/>
    </row>
    <row r="68" spans="1:17" x14ac:dyDescent="0.3">
      <c r="A68" s="37">
        <v>44014</v>
      </c>
      <c r="B68" s="28">
        <v>91.027500000000003</v>
      </c>
      <c r="C68" s="28">
        <v>233.42</v>
      </c>
      <c r="D68" s="28">
        <f t="shared" si="3"/>
        <v>647.21776022377196</v>
      </c>
      <c r="E68" s="28">
        <f t="shared" si="4"/>
        <v>-16.131929523845542</v>
      </c>
      <c r="F68" s="28">
        <f t="shared" si="5"/>
        <v>16.131929523845542</v>
      </c>
      <c r="Q68" s="50"/>
    </row>
    <row r="69" spans="1:17" x14ac:dyDescent="0.3">
      <c r="A69" s="37">
        <v>44013</v>
      </c>
      <c r="B69" s="28">
        <v>91.027500000000003</v>
      </c>
      <c r="C69" s="28">
        <v>237.55</v>
      </c>
      <c r="D69" s="28">
        <f t="shared" si="3"/>
        <v>663.3496897476175</v>
      </c>
      <c r="E69" s="28">
        <f t="shared" si="4"/>
        <v>41.436550666529001</v>
      </c>
      <c r="F69" s="28">
        <f t="shared" si="5"/>
        <v>-41.436550666529001</v>
      </c>
      <c r="Q69" s="50"/>
    </row>
    <row r="70" spans="1:17" x14ac:dyDescent="0.3">
      <c r="A70" s="37">
        <v>44012</v>
      </c>
      <c r="B70" s="28">
        <v>91.2</v>
      </c>
      <c r="C70" s="28">
        <v>227.07</v>
      </c>
      <c r="D70" s="28">
        <f t="shared" si="3"/>
        <v>621.9131390810885</v>
      </c>
      <c r="E70" s="28">
        <f t="shared" si="4"/>
        <v>22.921755459521364</v>
      </c>
      <c r="F70" s="28">
        <f t="shared" si="5"/>
        <v>-22.921755459521364</v>
      </c>
      <c r="Q70" s="50"/>
    </row>
    <row r="71" spans="1:17" x14ac:dyDescent="0.3">
      <c r="A71" s="37">
        <v>44011</v>
      </c>
      <c r="B71" s="28">
        <v>90.444999999999993</v>
      </c>
      <c r="C71" s="28">
        <v>220.64</v>
      </c>
      <c r="D71" s="28">
        <f t="shared" si="3"/>
        <v>598.99138362156714</v>
      </c>
      <c r="E71" s="28">
        <f t="shared" si="4"/>
        <v>11.890476325399618</v>
      </c>
      <c r="F71" s="28">
        <f t="shared" si="5"/>
        <v>-11.890476325399618</v>
      </c>
      <c r="Q71" s="50"/>
    </row>
    <row r="72" spans="1:17" x14ac:dyDescent="0.3">
      <c r="A72" s="37">
        <v>44008</v>
      </c>
      <c r="B72" s="28">
        <v>88.407499999999999</v>
      </c>
      <c r="C72" s="28">
        <v>216.08</v>
      </c>
      <c r="D72" s="28">
        <f t="shared" si="3"/>
        <v>587.10090729616752</v>
      </c>
      <c r="E72" s="28">
        <f t="shared" si="4"/>
        <v>-68.414143142081343</v>
      </c>
      <c r="F72" s="28">
        <f t="shared" si="5"/>
        <v>68.414143142081343</v>
      </c>
      <c r="Q72" s="50"/>
    </row>
    <row r="73" spans="1:17" x14ac:dyDescent="0.3">
      <c r="A73" s="37">
        <v>44007</v>
      </c>
      <c r="B73" s="28">
        <v>91.21</v>
      </c>
      <c r="C73" s="28">
        <v>235.68</v>
      </c>
      <c r="D73" s="28">
        <f t="shared" si="3"/>
        <v>655.51505043824886</v>
      </c>
      <c r="E73" s="28">
        <f t="shared" si="4"/>
        <v>3.0113068350092362</v>
      </c>
      <c r="F73" s="28">
        <f t="shared" si="5"/>
        <v>-3.0113068350092362</v>
      </c>
      <c r="Q73" s="50"/>
    </row>
    <row r="74" spans="1:17" x14ac:dyDescent="0.3">
      <c r="A74" s="37">
        <v>44006</v>
      </c>
      <c r="B74" s="28">
        <v>90.015000000000001</v>
      </c>
      <c r="C74" s="28">
        <v>234.02</v>
      </c>
      <c r="D74" s="28">
        <f t="shared" si="3"/>
        <v>652.50374360323963</v>
      </c>
      <c r="E74" s="28">
        <f t="shared" si="4"/>
        <v>-27.407104039029036</v>
      </c>
      <c r="F74" s="28">
        <f t="shared" si="5"/>
        <v>27.407104039029036</v>
      </c>
      <c r="Q74" s="50"/>
    </row>
    <row r="75" spans="1:17" x14ac:dyDescent="0.3">
      <c r="A75" s="37">
        <v>44005</v>
      </c>
      <c r="B75" s="28">
        <v>91.632499999999993</v>
      </c>
      <c r="C75" s="28">
        <v>242.24</v>
      </c>
      <c r="D75" s="28">
        <f t="shared" si="3"/>
        <v>679.91084764226866</v>
      </c>
      <c r="E75" s="28">
        <f t="shared" si="4"/>
        <v>6.231170005774743</v>
      </c>
      <c r="F75" s="28">
        <f t="shared" si="5"/>
        <v>-6.231170005774743</v>
      </c>
      <c r="Q75" s="50"/>
    </row>
    <row r="76" spans="1:17" x14ac:dyDescent="0.3">
      <c r="A76" s="37">
        <v>44004</v>
      </c>
      <c r="B76" s="28">
        <v>89.717500000000001</v>
      </c>
      <c r="C76" s="28">
        <v>239.22</v>
      </c>
      <c r="D76" s="28">
        <f t="shared" si="3"/>
        <v>673.67967763649392</v>
      </c>
      <c r="E76" s="28">
        <f t="shared" si="4"/>
        <v>-4.967962249526181</v>
      </c>
      <c r="F76" s="28">
        <f t="shared" si="5"/>
        <v>4.967962249526181</v>
      </c>
      <c r="Q76" s="50"/>
    </row>
    <row r="77" spans="1:17" x14ac:dyDescent="0.3">
      <c r="A77" s="37">
        <v>44001</v>
      </c>
      <c r="B77" s="28">
        <v>87.43</v>
      </c>
      <c r="C77" s="28">
        <v>238.79</v>
      </c>
      <c r="D77" s="28">
        <f t="shared" si="3"/>
        <v>678.6476398860201</v>
      </c>
      <c r="E77" s="28">
        <f t="shared" si="4"/>
        <v>12.592486374985924</v>
      </c>
      <c r="F77" s="28">
        <f t="shared" si="5"/>
        <v>-12.592486374985924</v>
      </c>
      <c r="Q77" s="50"/>
    </row>
    <row r="78" spans="1:17" x14ac:dyDescent="0.3">
      <c r="A78" s="37">
        <v>44000</v>
      </c>
      <c r="B78" s="28">
        <v>87.932500000000005</v>
      </c>
      <c r="C78" s="28">
        <v>235.94</v>
      </c>
      <c r="D78" s="28">
        <f t="shared" si="3"/>
        <v>666.05515351103418</v>
      </c>
      <c r="E78" s="28">
        <f t="shared" si="4"/>
        <v>1.499763576620353</v>
      </c>
      <c r="F78" s="28">
        <f t="shared" si="5"/>
        <v>-1.499763576620353</v>
      </c>
      <c r="Q78" s="50"/>
    </row>
    <row r="79" spans="1:17" x14ac:dyDescent="0.3">
      <c r="A79" s="37">
        <v>43999</v>
      </c>
      <c r="B79" s="28">
        <v>87.897499999999994</v>
      </c>
      <c r="C79" s="28">
        <v>235.53</v>
      </c>
      <c r="D79" s="28">
        <f t="shared" si="3"/>
        <v>664.55538993441382</v>
      </c>
      <c r="E79" s="28">
        <f t="shared" si="4"/>
        <v>-0.11273490948917697</v>
      </c>
      <c r="F79" s="28">
        <f t="shared" si="5"/>
        <v>0.11273490948917697</v>
      </c>
      <c r="Q79" s="50"/>
    </row>
    <row r="80" spans="1:17" x14ac:dyDescent="0.3">
      <c r="A80" s="37">
        <v>43998</v>
      </c>
      <c r="B80" s="28">
        <v>88.02</v>
      </c>
      <c r="C80" s="28">
        <v>235.65</v>
      </c>
      <c r="D80" s="28">
        <f t="shared" si="3"/>
        <v>664.668124843903</v>
      </c>
      <c r="E80" s="28">
        <f t="shared" si="4"/>
        <v>5.7000467692917027</v>
      </c>
      <c r="F80" s="28">
        <f t="shared" si="5"/>
        <v>-5.7000467692917027</v>
      </c>
      <c r="Q80" s="50"/>
    </row>
    <row r="81" spans="1:17" x14ac:dyDescent="0.3">
      <c r="A81" s="37">
        <v>43997</v>
      </c>
      <c r="B81" s="28">
        <v>85.747500000000002</v>
      </c>
      <c r="C81" s="28">
        <v>232.5</v>
      </c>
      <c r="D81" s="28">
        <f t="shared" si="3"/>
        <v>658.9680780746113</v>
      </c>
      <c r="E81" s="28">
        <f t="shared" si="4"/>
        <v>12.267588996911741</v>
      </c>
      <c r="F81" s="28">
        <f t="shared" si="5"/>
        <v>-12.267588996911741</v>
      </c>
      <c r="Q81" s="50"/>
    </row>
    <row r="82" spans="1:17" x14ac:dyDescent="0.3">
      <c r="A82" s="37">
        <v>43994</v>
      </c>
      <c r="B82" s="28">
        <v>84.7</v>
      </c>
      <c r="C82" s="28">
        <v>228.58</v>
      </c>
      <c r="D82" s="28">
        <f t="shared" si="3"/>
        <v>646.70048907769956</v>
      </c>
      <c r="E82" s="28">
        <f t="shared" si="4"/>
        <v>14.10317399979931</v>
      </c>
      <c r="F82" s="28">
        <f t="shared" si="5"/>
        <v>-14.10317399979931</v>
      </c>
      <c r="Q82" s="50"/>
    </row>
    <row r="83" spans="1:17" x14ac:dyDescent="0.3">
      <c r="A83" s="37">
        <v>43993</v>
      </c>
      <c r="B83" s="28">
        <v>83.974999999999994</v>
      </c>
      <c r="C83" s="28">
        <v>224.43</v>
      </c>
      <c r="D83" s="28">
        <f t="shared" si="3"/>
        <v>632.59731507790025</v>
      </c>
      <c r="E83" s="28">
        <f t="shared" si="4"/>
        <v>-35.737181987848317</v>
      </c>
      <c r="F83" s="28">
        <f t="shared" si="5"/>
        <v>35.737181987848317</v>
      </c>
      <c r="Q83" s="50"/>
    </row>
    <row r="84" spans="1:17" x14ac:dyDescent="0.3">
      <c r="A84" s="37">
        <v>43992</v>
      </c>
      <c r="B84" s="28">
        <v>88.21</v>
      </c>
      <c r="C84" s="28">
        <v>236.73</v>
      </c>
      <c r="D84" s="28">
        <f t="shared" si="3"/>
        <v>668.33449706574856</v>
      </c>
      <c r="E84" s="28">
        <f t="shared" si="4"/>
        <v>-14.007315338442822</v>
      </c>
      <c r="F84" s="28">
        <f t="shared" si="5"/>
        <v>14.007315338442822</v>
      </c>
      <c r="Q84" s="50"/>
    </row>
    <row r="85" spans="1:17" x14ac:dyDescent="0.3">
      <c r="A85" s="37">
        <v>43991</v>
      </c>
      <c r="B85" s="28">
        <v>85.997500000000002</v>
      </c>
      <c r="C85" s="28">
        <v>238.67</v>
      </c>
      <c r="D85" s="28">
        <f t="shared" si="3"/>
        <v>682.34181240419139</v>
      </c>
      <c r="E85" s="28">
        <f t="shared" si="4"/>
        <v>20.746742897538297</v>
      </c>
      <c r="F85" s="28">
        <f t="shared" si="5"/>
        <v>-20.746742897538297</v>
      </c>
      <c r="Q85" s="50"/>
    </row>
    <row r="86" spans="1:17" x14ac:dyDescent="0.3">
      <c r="A86" s="37">
        <v>43990</v>
      </c>
      <c r="B86" s="28">
        <v>83.364999999999995</v>
      </c>
      <c r="C86" s="28">
        <v>231.4</v>
      </c>
      <c r="D86" s="28">
        <f t="shared" si="3"/>
        <v>661.59506950665309</v>
      </c>
      <c r="E86" s="28">
        <f t="shared" si="4"/>
        <v>1.0368450686049755</v>
      </c>
      <c r="F86" s="28">
        <f t="shared" si="5"/>
        <v>-1.0368450686049755</v>
      </c>
      <c r="Q86" s="50"/>
    </row>
    <row r="87" spans="1:17" x14ac:dyDescent="0.3">
      <c r="A87" s="37">
        <v>43987</v>
      </c>
      <c r="B87" s="28">
        <v>82.875</v>
      </c>
      <c r="C87" s="28">
        <v>230.77</v>
      </c>
      <c r="D87" s="28">
        <f t="shared" si="3"/>
        <v>660.55822443804811</v>
      </c>
      <c r="E87" s="28">
        <f t="shared" si="4"/>
        <v>10.829689106441378</v>
      </c>
      <c r="F87" s="28">
        <f t="shared" si="5"/>
        <v>-10.829689106441378</v>
      </c>
      <c r="Q87" s="50"/>
    </row>
    <row r="88" spans="1:17" x14ac:dyDescent="0.3">
      <c r="A88" s="37">
        <v>43986</v>
      </c>
      <c r="B88" s="28">
        <v>80.58</v>
      </c>
      <c r="C88" s="28">
        <v>226.29</v>
      </c>
      <c r="D88" s="28">
        <f t="shared" si="3"/>
        <v>649.72853533160674</v>
      </c>
      <c r="E88" s="28">
        <f t="shared" si="4"/>
        <v>-13.082134767697426</v>
      </c>
      <c r="F88" s="28">
        <f t="shared" si="5"/>
        <v>13.082134767697426</v>
      </c>
      <c r="Q88" s="50"/>
    </row>
    <row r="89" spans="1:17" x14ac:dyDescent="0.3">
      <c r="A89" s="37">
        <v>43985</v>
      </c>
      <c r="B89" s="28">
        <v>81.28</v>
      </c>
      <c r="C89" s="28">
        <v>230.16</v>
      </c>
      <c r="D89" s="28">
        <f t="shared" si="3"/>
        <v>662.81067009930416</v>
      </c>
      <c r="E89" s="28">
        <f t="shared" si="4"/>
        <v>-11.292638793984452</v>
      </c>
      <c r="F89" s="28">
        <f t="shared" si="5"/>
        <v>11.292638793984452</v>
      </c>
      <c r="Q89" s="50"/>
    </row>
    <row r="90" spans="1:17" x14ac:dyDescent="0.3">
      <c r="A90" s="37">
        <v>43984</v>
      </c>
      <c r="B90" s="28">
        <v>80.834999999999994</v>
      </c>
      <c r="C90" s="28">
        <v>232.72</v>
      </c>
      <c r="D90" s="28">
        <f t="shared" si="3"/>
        <v>674.10330889328861</v>
      </c>
      <c r="E90" s="28">
        <f t="shared" si="4"/>
        <v>2.0813908393903375</v>
      </c>
      <c r="F90" s="28">
        <f t="shared" si="5"/>
        <v>-2.0813908393903375</v>
      </c>
      <c r="Q90" s="50"/>
    </row>
    <row r="91" spans="1:17" x14ac:dyDescent="0.3">
      <c r="A91" s="37">
        <v>43983</v>
      </c>
      <c r="B91" s="28">
        <v>80.462500000000006</v>
      </c>
      <c r="C91" s="28">
        <v>231.91</v>
      </c>
      <c r="D91" s="28">
        <f t="shared" si="3"/>
        <v>672.02191805389828</v>
      </c>
      <c r="E91" s="28">
        <f t="shared" si="4"/>
        <v>23.798516523745207</v>
      </c>
      <c r="F91" s="28">
        <f t="shared" si="5"/>
        <v>-23.798516523745207</v>
      </c>
      <c r="Q91" s="50"/>
    </row>
    <row r="92" spans="1:17" x14ac:dyDescent="0.3">
      <c r="A92" s="37">
        <v>43980</v>
      </c>
      <c r="B92" s="28">
        <v>79.484999999999999</v>
      </c>
      <c r="C92" s="28">
        <v>225.09</v>
      </c>
      <c r="D92" s="28">
        <f t="shared" si="3"/>
        <v>648.22340153015307</v>
      </c>
      <c r="E92" s="28">
        <f t="shared" si="4"/>
        <v>-1.2200155897638751</v>
      </c>
      <c r="F92" s="28">
        <f t="shared" si="5"/>
        <v>1.2200155897638751</v>
      </c>
      <c r="Q92" s="50"/>
    </row>
    <row r="93" spans="1:17" x14ac:dyDescent="0.3">
      <c r="A93" s="37">
        <v>43979</v>
      </c>
      <c r="B93" s="28">
        <v>79.5625</v>
      </c>
      <c r="C93" s="28">
        <v>225.46</v>
      </c>
      <c r="D93" s="28">
        <f t="shared" si="3"/>
        <v>649.44341711991694</v>
      </c>
      <c r="E93" s="28">
        <f t="shared" si="4"/>
        <v>-14.475924499052212</v>
      </c>
      <c r="F93" s="28">
        <f t="shared" si="5"/>
        <v>14.475924499052212</v>
      </c>
      <c r="Q93" s="50"/>
    </row>
    <row r="94" spans="1:17" x14ac:dyDescent="0.3">
      <c r="A94" s="37">
        <v>43978</v>
      </c>
      <c r="B94" s="28">
        <v>79.527500000000003</v>
      </c>
      <c r="C94" s="28">
        <v>229.14</v>
      </c>
      <c r="D94" s="28">
        <f t="shared" si="3"/>
        <v>663.91934161896916</v>
      </c>
      <c r="E94" s="28">
        <f t="shared" si="4"/>
        <v>-12.955053275712999</v>
      </c>
      <c r="F94" s="28">
        <f t="shared" si="5"/>
        <v>12.955053275712999</v>
      </c>
      <c r="Q94" s="50"/>
    </row>
    <row r="95" spans="1:17" x14ac:dyDescent="0.3">
      <c r="A95" s="37">
        <v>43977</v>
      </c>
      <c r="B95" s="28">
        <v>79.182500000000005</v>
      </c>
      <c r="C95" s="28">
        <v>232.2</v>
      </c>
      <c r="D95" s="28">
        <f t="shared" si="3"/>
        <v>676.87439489468215</v>
      </c>
      <c r="E95" s="28">
        <f t="shared" si="4"/>
        <v>-9.0160985633765449</v>
      </c>
      <c r="F95" s="28">
        <f t="shared" si="5"/>
        <v>9.0160985633765449</v>
      </c>
      <c r="Q95" s="50"/>
    </row>
    <row r="96" spans="1:17" x14ac:dyDescent="0.3">
      <c r="A96" s="37">
        <v>43973</v>
      </c>
      <c r="B96" s="28">
        <v>79.722499999999997</v>
      </c>
      <c r="C96" s="28">
        <v>234.91</v>
      </c>
      <c r="D96" s="28">
        <f t="shared" si="3"/>
        <v>685.8904934580587</v>
      </c>
      <c r="E96" s="28">
        <f t="shared" si="4"/>
        <v>12.267168975006257</v>
      </c>
      <c r="F96" s="28">
        <f t="shared" si="5"/>
        <v>-12.267168975006257</v>
      </c>
      <c r="Q96" s="50"/>
    </row>
    <row r="97" spans="1:17" x14ac:dyDescent="0.3">
      <c r="A97" s="37">
        <v>43972</v>
      </c>
      <c r="B97" s="28">
        <v>79.212500000000006</v>
      </c>
      <c r="C97" s="28">
        <v>231.39</v>
      </c>
      <c r="D97" s="28">
        <f t="shared" si="3"/>
        <v>673.62332448305244</v>
      </c>
      <c r="E97" s="28">
        <f t="shared" si="4"/>
        <v>7.2756629517066358</v>
      </c>
      <c r="F97" s="28">
        <f t="shared" si="5"/>
        <v>-7.2756629517066358</v>
      </c>
      <c r="Q97" s="50"/>
    </row>
    <row r="98" spans="1:17" x14ac:dyDescent="0.3">
      <c r="A98" s="37">
        <v>43971</v>
      </c>
      <c r="B98" s="28">
        <v>79.807500000000005</v>
      </c>
      <c r="C98" s="28">
        <v>229.97</v>
      </c>
      <c r="D98" s="28">
        <f t="shared" si="3"/>
        <v>666.34766153134581</v>
      </c>
      <c r="E98" s="28">
        <f t="shared" si="4"/>
        <v>46.705573793482699</v>
      </c>
      <c r="F98" s="28">
        <f t="shared" si="5"/>
        <v>-46.705573793482699</v>
      </c>
      <c r="Q98" s="50"/>
    </row>
    <row r="99" spans="1:17" x14ac:dyDescent="0.3">
      <c r="A99" s="37">
        <v>43970</v>
      </c>
      <c r="B99" s="28">
        <v>78.284999999999997</v>
      </c>
      <c r="C99" s="28">
        <v>216.88</v>
      </c>
      <c r="D99" s="28">
        <f t="shared" si="3"/>
        <v>619.64208773786311</v>
      </c>
      <c r="E99" s="28">
        <f t="shared" si="4"/>
        <v>15.735520066910453</v>
      </c>
      <c r="F99" s="28">
        <f t="shared" si="5"/>
        <v>-15.735520066910453</v>
      </c>
      <c r="Q99" s="50"/>
    </row>
    <row r="100" spans="1:17" x14ac:dyDescent="0.3">
      <c r="A100" s="37">
        <v>43969</v>
      </c>
      <c r="B100" s="28">
        <v>78.739999999999995</v>
      </c>
      <c r="C100" s="28">
        <v>213.19</v>
      </c>
      <c r="D100" s="28">
        <f t="shared" si="3"/>
        <v>603.90656767095265</v>
      </c>
      <c r="E100" s="28">
        <f t="shared" si="4"/>
        <v>3.7557530116495172</v>
      </c>
      <c r="F100" s="28">
        <f t="shared" si="5"/>
        <v>-3.7557530116495172</v>
      </c>
      <c r="Q100" s="50"/>
    </row>
    <row r="101" spans="1:17" x14ac:dyDescent="0.3">
      <c r="A101" s="37">
        <v>43966</v>
      </c>
      <c r="B101" s="28">
        <v>76.927499999999995</v>
      </c>
      <c r="C101" s="28">
        <v>210.88</v>
      </c>
      <c r="D101" s="28">
        <f t="shared" si="3"/>
        <v>600.15081465930314</v>
      </c>
      <c r="E101" s="28">
        <f t="shared" si="4"/>
        <v>17.227078915063203</v>
      </c>
      <c r="F101" s="28">
        <f t="shared" si="5"/>
        <v>-17.227078915063203</v>
      </c>
      <c r="Q101" s="50"/>
    </row>
    <row r="102" spans="1:17" x14ac:dyDescent="0.3">
      <c r="A102" s="37">
        <v>43965</v>
      </c>
      <c r="B102" s="28">
        <v>77.385000000000005</v>
      </c>
      <c r="C102" s="28">
        <v>206.81</v>
      </c>
      <c r="D102" s="28">
        <f t="shared" si="3"/>
        <v>582.92373574423993</v>
      </c>
      <c r="E102" s="28">
        <f t="shared" si="4"/>
        <v>5.3062198028471812</v>
      </c>
      <c r="F102" s="28">
        <f t="shared" si="5"/>
        <v>-5.3062198028471812</v>
      </c>
      <c r="Q102" s="50"/>
    </row>
    <row r="103" spans="1:17" x14ac:dyDescent="0.3">
      <c r="A103" s="37">
        <v>43964</v>
      </c>
      <c r="B103" s="28">
        <v>76.912499999999994</v>
      </c>
      <c r="C103" s="28">
        <v>205.1</v>
      </c>
      <c r="D103" s="28">
        <f t="shared" si="3"/>
        <v>577.61751594139275</v>
      </c>
      <c r="E103" s="28">
        <f t="shared" si="4"/>
        <v>-16.798506989543057</v>
      </c>
      <c r="F103" s="28">
        <f t="shared" si="5"/>
        <v>16.798506989543057</v>
      </c>
      <c r="Q103" s="50"/>
    </row>
    <row r="104" spans="1:17" x14ac:dyDescent="0.3">
      <c r="A104" s="37">
        <v>43963</v>
      </c>
      <c r="B104" s="28">
        <v>77.852500000000006</v>
      </c>
      <c r="C104" s="28">
        <v>210.1</v>
      </c>
      <c r="D104" s="28">
        <f t="shared" si="3"/>
        <v>594.41602293093581</v>
      </c>
      <c r="E104" s="28">
        <f t="shared" si="4"/>
        <v>-9.4151589254198598</v>
      </c>
      <c r="F104" s="28">
        <f t="shared" si="5"/>
        <v>9.4151589254198598</v>
      </c>
      <c r="Q104" s="50"/>
    </row>
    <row r="105" spans="1:17" x14ac:dyDescent="0.3">
      <c r="A105" s="37">
        <v>43962</v>
      </c>
      <c r="B105" s="28">
        <v>78.752499999999998</v>
      </c>
      <c r="C105" s="28">
        <v>213.18</v>
      </c>
      <c r="D105" s="28">
        <f t="shared" si="3"/>
        <v>603.83118185635567</v>
      </c>
      <c r="E105" s="28">
        <f t="shared" si="4"/>
        <v>-0.30364472330552417</v>
      </c>
      <c r="F105" s="28">
        <f t="shared" si="5"/>
        <v>0.30364472330552417</v>
      </c>
      <c r="Q105" s="50"/>
    </row>
    <row r="106" spans="1:17" x14ac:dyDescent="0.3">
      <c r="A106" s="37">
        <v>43959</v>
      </c>
      <c r="B106" s="28">
        <v>77.532399999999996</v>
      </c>
      <c r="C106" s="28">
        <v>212.35</v>
      </c>
      <c r="D106" s="28">
        <f t="shared" si="3"/>
        <v>604.13482657966119</v>
      </c>
      <c r="E106" s="28">
        <f t="shared" si="4"/>
        <v>-0.38452277007240809</v>
      </c>
      <c r="F106" s="28">
        <f t="shared" si="5"/>
        <v>0.38452277007240809</v>
      </c>
      <c r="Q106" s="50"/>
    </row>
    <row r="107" spans="1:17" x14ac:dyDescent="0.3">
      <c r="A107" s="37">
        <v>43958</v>
      </c>
      <c r="B107" s="28">
        <v>75.935000000000002</v>
      </c>
      <c r="C107" s="28">
        <v>211.26</v>
      </c>
      <c r="D107" s="28">
        <f t="shared" si="3"/>
        <v>604.5193493497336</v>
      </c>
      <c r="E107" s="28">
        <f t="shared" si="4"/>
        <v>8.6383978611959265</v>
      </c>
      <c r="F107" s="28">
        <f t="shared" si="5"/>
        <v>-8.6383978611959265</v>
      </c>
      <c r="Q107" s="50"/>
    </row>
    <row r="108" spans="1:17" x14ac:dyDescent="0.3">
      <c r="A108" s="37">
        <v>43957</v>
      </c>
      <c r="B108" s="28">
        <v>75.157499999999999</v>
      </c>
      <c r="C108" s="28">
        <v>208.47</v>
      </c>
      <c r="D108" s="28">
        <f t="shared" si="3"/>
        <v>595.88095148853768</v>
      </c>
      <c r="E108" s="28">
        <f t="shared" si="4"/>
        <v>3.2380678992329877</v>
      </c>
      <c r="F108" s="28">
        <f t="shared" si="5"/>
        <v>-3.2380678992329877</v>
      </c>
      <c r="Q108" s="50"/>
    </row>
    <row r="109" spans="1:17" x14ac:dyDescent="0.3">
      <c r="A109" s="37">
        <v>43956</v>
      </c>
      <c r="B109" s="28">
        <v>74.39</v>
      </c>
      <c r="C109" s="28">
        <v>207.07</v>
      </c>
      <c r="D109" s="28">
        <f t="shared" si="3"/>
        <v>592.64288358930469</v>
      </c>
      <c r="E109" s="28">
        <f t="shared" si="4"/>
        <v>3.8732857050680423</v>
      </c>
      <c r="F109" s="28">
        <f t="shared" si="5"/>
        <v>-3.8732857050680423</v>
      </c>
      <c r="Q109" s="50"/>
    </row>
    <row r="110" spans="1:17" x14ac:dyDescent="0.3">
      <c r="A110" s="37">
        <v>43955</v>
      </c>
      <c r="B110" s="28">
        <v>73.290000000000006</v>
      </c>
      <c r="C110" s="28">
        <v>205.26</v>
      </c>
      <c r="D110" s="28">
        <f t="shared" si="3"/>
        <v>588.76959788423665</v>
      </c>
      <c r="E110" s="28">
        <f t="shared" si="4"/>
        <v>8.7076262320013029</v>
      </c>
      <c r="F110" s="28">
        <f t="shared" si="5"/>
        <v>-8.7076262320013029</v>
      </c>
      <c r="Q110" s="50"/>
    </row>
    <row r="111" spans="1:17" x14ac:dyDescent="0.3">
      <c r="A111" s="37">
        <v>43952</v>
      </c>
      <c r="B111" s="28">
        <v>72.267499999999998</v>
      </c>
      <c r="C111" s="28">
        <v>202.27</v>
      </c>
      <c r="D111" s="28">
        <f t="shared" si="3"/>
        <v>580.06197165223534</v>
      </c>
      <c r="E111" s="28">
        <f t="shared" si="4"/>
        <v>-6.0943405269335926</v>
      </c>
      <c r="F111" s="28">
        <f t="shared" si="5"/>
        <v>6.0943405269335926</v>
      </c>
      <c r="Q111" s="50"/>
    </row>
    <row r="112" spans="1:17" x14ac:dyDescent="0.3">
      <c r="A112" s="37">
        <v>43951</v>
      </c>
      <c r="B112" s="28">
        <v>73.45</v>
      </c>
      <c r="C112" s="28">
        <v>204.71</v>
      </c>
      <c r="D112" s="28">
        <f t="shared" si="3"/>
        <v>586.15631217916894</v>
      </c>
      <c r="E112" s="28">
        <f t="shared" si="4"/>
        <v>36.681590929399476</v>
      </c>
      <c r="F112" s="28">
        <f t="shared" si="5"/>
        <v>-36.681590929399476</v>
      </c>
      <c r="Q112" s="50"/>
    </row>
    <row r="113" spans="1:17" x14ac:dyDescent="0.3">
      <c r="A113" s="37">
        <v>43950</v>
      </c>
      <c r="B113" s="28">
        <v>71.932500000000005</v>
      </c>
      <c r="C113" s="28">
        <v>194.19</v>
      </c>
      <c r="D113" s="28">
        <f t="shared" si="3"/>
        <v>549.47472124976946</v>
      </c>
      <c r="E113" s="28">
        <f t="shared" si="4"/>
        <v>37.412530567356157</v>
      </c>
      <c r="F113" s="28">
        <f t="shared" si="5"/>
        <v>-37.412530567356157</v>
      </c>
      <c r="Q113" s="50"/>
    </row>
    <row r="114" spans="1:17" x14ac:dyDescent="0.3">
      <c r="A114" s="37">
        <v>43949</v>
      </c>
      <c r="B114" s="28">
        <v>69.644999999999996</v>
      </c>
      <c r="C114" s="28">
        <v>182.91</v>
      </c>
      <c r="D114" s="28">
        <f t="shared" si="3"/>
        <v>512.0621906824133</v>
      </c>
      <c r="E114" s="28">
        <f t="shared" si="4"/>
        <v>-14.594029633374817</v>
      </c>
      <c r="F114" s="28">
        <f t="shared" si="5"/>
        <v>14.594029633374817</v>
      </c>
      <c r="Q114" s="50"/>
    </row>
    <row r="115" spans="1:17" x14ac:dyDescent="0.3">
      <c r="A115" s="37">
        <v>43948</v>
      </c>
      <c r="B115" s="28">
        <v>70.792500000000004</v>
      </c>
      <c r="C115" s="28">
        <v>187.5</v>
      </c>
      <c r="D115" s="28">
        <f t="shared" si="3"/>
        <v>526.65622031578812</v>
      </c>
      <c r="E115" s="28">
        <f t="shared" si="4"/>
        <v>-10.183814855320975</v>
      </c>
      <c r="F115" s="28">
        <f t="shared" si="5"/>
        <v>10.183814855320975</v>
      </c>
      <c r="Q115" s="50"/>
    </row>
    <row r="116" spans="1:17" x14ac:dyDescent="0.3">
      <c r="A116" s="37">
        <v>43945</v>
      </c>
      <c r="B116" s="28">
        <v>70.742500000000007</v>
      </c>
      <c r="C116" s="28">
        <v>190.07</v>
      </c>
      <c r="D116" s="28">
        <f t="shared" si="3"/>
        <v>536.84003517110909</v>
      </c>
      <c r="E116" s="28">
        <f t="shared" si="4"/>
        <v>13.527336983768464</v>
      </c>
      <c r="F116" s="28">
        <f t="shared" si="5"/>
        <v>-13.527336983768464</v>
      </c>
      <c r="Q116" s="50"/>
    </row>
    <row r="117" spans="1:17" x14ac:dyDescent="0.3">
      <c r="A117" s="37">
        <v>43944</v>
      </c>
      <c r="B117" s="28">
        <v>68.757499999999993</v>
      </c>
      <c r="C117" s="28">
        <v>185.13</v>
      </c>
      <c r="D117" s="28">
        <f t="shared" si="3"/>
        <v>523.31269818734063</v>
      </c>
      <c r="E117" s="28">
        <f t="shared" si="4"/>
        <v>11.909567866970576</v>
      </c>
      <c r="F117" s="28">
        <f t="shared" si="5"/>
        <v>-11.909567866970576</v>
      </c>
      <c r="Q117" s="50"/>
    </row>
    <row r="118" spans="1:17" x14ac:dyDescent="0.3">
      <c r="A118" s="37">
        <v>43943</v>
      </c>
      <c r="B118" s="28">
        <v>69.025000000000006</v>
      </c>
      <c r="C118" s="28">
        <v>182.28</v>
      </c>
      <c r="D118" s="28">
        <f t="shared" si="3"/>
        <v>511.40313032037005</v>
      </c>
      <c r="E118" s="28">
        <f t="shared" si="4"/>
        <v>39.22538066075424</v>
      </c>
      <c r="F118" s="28">
        <f t="shared" si="5"/>
        <v>-39.22538066075424</v>
      </c>
      <c r="Q118" s="50"/>
    </row>
    <row r="119" spans="1:17" x14ac:dyDescent="0.3">
      <c r="A119" s="37">
        <v>43942</v>
      </c>
      <c r="B119" s="28">
        <v>67.092500000000001</v>
      </c>
      <c r="C119" s="28">
        <v>170.8</v>
      </c>
      <c r="D119" s="28">
        <f t="shared" si="3"/>
        <v>472.17774965961581</v>
      </c>
      <c r="E119" s="28">
        <f t="shared" si="4"/>
        <v>-22.841991882901027</v>
      </c>
      <c r="F119" s="28">
        <f t="shared" si="5"/>
        <v>22.841991882901027</v>
      </c>
      <c r="Q119" s="50"/>
    </row>
    <row r="120" spans="1:17" x14ac:dyDescent="0.3">
      <c r="A120" s="37">
        <v>43941</v>
      </c>
      <c r="B120" s="28">
        <v>69.232500000000002</v>
      </c>
      <c r="C120" s="28">
        <v>178.24</v>
      </c>
      <c r="D120" s="28">
        <f t="shared" si="3"/>
        <v>495.01974154251684</v>
      </c>
      <c r="E120" s="28">
        <f t="shared" si="4"/>
        <v>0.35857192552009565</v>
      </c>
      <c r="F120" s="28">
        <f t="shared" si="5"/>
        <v>-0.35857192552009565</v>
      </c>
      <c r="Q120" s="50"/>
    </row>
    <row r="121" spans="1:17" x14ac:dyDescent="0.3">
      <c r="A121" s="37">
        <v>43938</v>
      </c>
      <c r="B121" s="28">
        <v>70.7</v>
      </c>
      <c r="C121" s="28">
        <v>179.24</v>
      </c>
      <c r="D121" s="28">
        <f t="shared" si="3"/>
        <v>494.66116961699674</v>
      </c>
      <c r="E121" s="28">
        <f t="shared" si="4"/>
        <v>14.505168459621814</v>
      </c>
      <c r="F121" s="28">
        <f t="shared" si="5"/>
        <v>-14.505168459621814</v>
      </c>
      <c r="Q121" s="50"/>
    </row>
    <row r="122" spans="1:17" x14ac:dyDescent="0.3">
      <c r="A122" s="37">
        <v>43937</v>
      </c>
      <c r="B122" s="28">
        <v>71.672499999999999</v>
      </c>
      <c r="C122" s="28">
        <v>176.25</v>
      </c>
      <c r="D122" s="28">
        <f t="shared" si="3"/>
        <v>480.15600115737493</v>
      </c>
      <c r="E122" s="28">
        <f t="shared" si="4"/>
        <v>-4.4542565225524413</v>
      </c>
      <c r="F122" s="28">
        <f t="shared" si="5"/>
        <v>4.4542565225524413</v>
      </c>
      <c r="Q122" s="50"/>
    </row>
    <row r="123" spans="1:17" x14ac:dyDescent="0.3">
      <c r="A123" s="37">
        <v>43936</v>
      </c>
      <c r="B123" s="28">
        <v>71.107500000000002</v>
      </c>
      <c r="C123" s="28">
        <v>176.97</v>
      </c>
      <c r="D123" s="28">
        <f t="shared" si="3"/>
        <v>484.61025767992737</v>
      </c>
      <c r="E123" s="28">
        <f t="shared" si="4"/>
        <v>-2.7837897313548865</v>
      </c>
      <c r="F123" s="28">
        <f t="shared" si="5"/>
        <v>2.7837897313548865</v>
      </c>
      <c r="Q123" s="50"/>
    </row>
    <row r="124" spans="1:17" x14ac:dyDescent="0.3">
      <c r="A124" s="37">
        <v>43935</v>
      </c>
      <c r="B124" s="28">
        <v>71.762500000000003</v>
      </c>
      <c r="C124" s="28">
        <v>178.17</v>
      </c>
      <c r="D124" s="28">
        <f t="shared" si="3"/>
        <v>487.39404741128226</v>
      </c>
      <c r="E124" s="28">
        <f t="shared" si="4"/>
        <v>3.1765774656975623</v>
      </c>
      <c r="F124" s="28">
        <f t="shared" si="5"/>
        <v>-3.1765774656975623</v>
      </c>
      <c r="Q124" s="50"/>
    </row>
    <row r="125" spans="1:17" x14ac:dyDescent="0.3">
      <c r="A125" s="37">
        <v>43934</v>
      </c>
      <c r="B125" s="28">
        <v>68.3125</v>
      </c>
      <c r="C125" s="28">
        <v>174.79</v>
      </c>
      <c r="D125" s="28">
        <f t="shared" si="3"/>
        <v>484.2174699455847</v>
      </c>
      <c r="E125" s="28">
        <f t="shared" si="4"/>
        <v>-5.3838520904104712</v>
      </c>
      <c r="F125" s="28">
        <f t="shared" si="5"/>
        <v>5.3838520904104712</v>
      </c>
      <c r="Q125" s="50"/>
    </row>
    <row r="126" spans="1:17" x14ac:dyDescent="0.3">
      <c r="A126" s="37">
        <v>43930</v>
      </c>
      <c r="B126" s="28">
        <v>66.997500000000002</v>
      </c>
      <c r="C126" s="28">
        <v>175.19</v>
      </c>
      <c r="D126" s="28">
        <f t="shared" si="3"/>
        <v>489.60132203599517</v>
      </c>
      <c r="E126" s="28">
        <f t="shared" si="4"/>
        <v>2.1595955678579344</v>
      </c>
      <c r="F126" s="28">
        <f t="shared" si="5"/>
        <v>-2.1595955678579344</v>
      </c>
      <c r="Q126" s="50"/>
    </row>
    <row r="127" spans="1:17" x14ac:dyDescent="0.3">
      <c r="A127" s="37">
        <v>43929</v>
      </c>
      <c r="B127" s="28">
        <v>66.517499999999998</v>
      </c>
      <c r="C127" s="28">
        <v>174.28</v>
      </c>
      <c r="D127" s="28">
        <f t="shared" si="3"/>
        <v>487.44172646813723</v>
      </c>
      <c r="E127" s="28">
        <f t="shared" si="4"/>
        <v>16.463877214376453</v>
      </c>
      <c r="F127" s="28">
        <f t="shared" si="5"/>
        <v>-16.463877214376453</v>
      </c>
      <c r="Q127" s="50"/>
    </row>
    <row r="128" spans="1:17" x14ac:dyDescent="0.3">
      <c r="A128" s="37">
        <v>43928</v>
      </c>
      <c r="B128" s="28">
        <v>64.857500000000002</v>
      </c>
      <c r="C128" s="28">
        <v>168.83</v>
      </c>
      <c r="D128" s="28">
        <f t="shared" si="3"/>
        <v>470.97784925376078</v>
      </c>
      <c r="E128" s="28">
        <f t="shared" si="4"/>
        <v>15.02038626545658</v>
      </c>
      <c r="F128" s="28">
        <f t="shared" si="5"/>
        <v>-15.02038626545658</v>
      </c>
      <c r="Q128" s="50"/>
    </row>
    <row r="129" spans="1:17" x14ac:dyDescent="0.3">
      <c r="A129" s="37">
        <v>43927</v>
      </c>
      <c r="B129" s="28">
        <v>65.617500000000007</v>
      </c>
      <c r="C129" s="28">
        <v>165.55</v>
      </c>
      <c r="D129" s="28">
        <f t="shared" si="3"/>
        <v>455.9574629883042</v>
      </c>
      <c r="E129" s="28">
        <f t="shared" si="4"/>
        <v>29.111351027379555</v>
      </c>
      <c r="F129" s="28">
        <f t="shared" si="5"/>
        <v>-29.111351027379555</v>
      </c>
      <c r="Q129" s="50"/>
    </row>
    <row r="130" spans="1:17" x14ac:dyDescent="0.3">
      <c r="A130" s="37">
        <v>43924</v>
      </c>
      <c r="B130" s="28">
        <v>60.352499999999999</v>
      </c>
      <c r="C130" s="28">
        <v>154.18</v>
      </c>
      <c r="D130" s="28">
        <f t="shared" ref="D130:D193" si="6">B130*$I$1+C130*$I$2</f>
        <v>426.84611196092465</v>
      </c>
      <c r="E130" s="28">
        <f t="shared" ref="E130:E193" si="7">D130-D131</f>
        <v>-13.105893319524625</v>
      </c>
      <c r="F130" s="28">
        <f t="shared" ref="F130:F193" si="8">-E130</f>
        <v>13.105893319524625</v>
      </c>
      <c r="Q130" s="50"/>
    </row>
    <row r="131" spans="1:17" x14ac:dyDescent="0.3">
      <c r="A131" s="37">
        <v>43923</v>
      </c>
      <c r="B131" s="28">
        <v>61.232500000000002</v>
      </c>
      <c r="C131" s="28">
        <v>158.19</v>
      </c>
      <c r="D131" s="28">
        <f t="shared" si="6"/>
        <v>439.95200528044927</v>
      </c>
      <c r="E131" s="28">
        <f t="shared" si="7"/>
        <v>-8.4280774334350781</v>
      </c>
      <c r="F131" s="28">
        <f t="shared" si="8"/>
        <v>8.4280774334350781</v>
      </c>
      <c r="Q131" s="50"/>
    </row>
    <row r="132" spans="1:17" x14ac:dyDescent="0.3">
      <c r="A132" s="37">
        <v>43922</v>
      </c>
      <c r="B132" s="28">
        <v>60.227499999999999</v>
      </c>
      <c r="C132" s="28">
        <v>159.6</v>
      </c>
      <c r="D132" s="28">
        <f t="shared" si="6"/>
        <v>448.38008271388435</v>
      </c>
      <c r="E132" s="28">
        <f t="shared" si="7"/>
        <v>-18.402769567657401</v>
      </c>
      <c r="F132" s="28">
        <f t="shared" si="8"/>
        <v>18.402769567657401</v>
      </c>
      <c r="Q132" s="50"/>
    </row>
    <row r="133" spans="1:17" x14ac:dyDescent="0.3">
      <c r="A133" s="37">
        <v>43921</v>
      </c>
      <c r="B133" s="28">
        <v>63.572499999999998</v>
      </c>
      <c r="C133" s="28">
        <v>166.8</v>
      </c>
      <c r="D133" s="28">
        <f t="shared" si="6"/>
        <v>466.78285228154175</v>
      </c>
      <c r="E133" s="28">
        <f t="shared" si="7"/>
        <v>3.6979154802346557</v>
      </c>
      <c r="F133" s="28">
        <f t="shared" si="8"/>
        <v>-3.6979154802346557</v>
      </c>
      <c r="Q133" s="50"/>
    </row>
    <row r="134" spans="1:17" x14ac:dyDescent="0.3">
      <c r="A134" s="37">
        <v>43920</v>
      </c>
      <c r="B134" s="28">
        <v>63.702500000000001</v>
      </c>
      <c r="C134" s="28">
        <v>165.95</v>
      </c>
      <c r="D134" s="28">
        <f t="shared" si="6"/>
        <v>463.08493680130709</v>
      </c>
      <c r="E134" s="28">
        <f t="shared" si="7"/>
        <v>30.642872640442704</v>
      </c>
      <c r="F134" s="28">
        <f t="shared" si="8"/>
        <v>-30.642872640442704</v>
      </c>
      <c r="Q134" s="50"/>
    </row>
    <row r="135" spans="1:17" x14ac:dyDescent="0.3">
      <c r="A135" s="37">
        <v>43917</v>
      </c>
      <c r="B135" s="28">
        <v>61.935000000000002</v>
      </c>
      <c r="C135" s="28">
        <v>156.79</v>
      </c>
      <c r="D135" s="28">
        <f t="shared" si="6"/>
        <v>432.44206416086439</v>
      </c>
      <c r="E135" s="28">
        <f t="shared" si="7"/>
        <v>-17.810890291743817</v>
      </c>
      <c r="F135" s="28">
        <f t="shared" si="8"/>
        <v>17.810890291743817</v>
      </c>
      <c r="Q135" s="50"/>
    </row>
    <row r="136" spans="1:17" x14ac:dyDescent="0.3">
      <c r="A136" s="37">
        <v>43916</v>
      </c>
      <c r="B136" s="28">
        <v>64.61</v>
      </c>
      <c r="C136" s="28">
        <v>163.34</v>
      </c>
      <c r="D136" s="28">
        <f t="shared" si="6"/>
        <v>450.25295445260821</v>
      </c>
      <c r="E136" s="28">
        <f t="shared" si="7"/>
        <v>18.463541196851736</v>
      </c>
      <c r="F136" s="28">
        <f t="shared" si="8"/>
        <v>-18.463541196851736</v>
      </c>
      <c r="Q136" s="50"/>
    </row>
    <row r="137" spans="1:17" x14ac:dyDescent="0.3">
      <c r="A137" s="37">
        <v>43915</v>
      </c>
      <c r="B137" s="28">
        <v>61.38</v>
      </c>
      <c r="C137" s="28">
        <v>156.21</v>
      </c>
      <c r="D137" s="28">
        <f t="shared" si="6"/>
        <v>431.78941325575647</v>
      </c>
      <c r="E137" s="28">
        <f t="shared" si="7"/>
        <v>-17.643740385141712</v>
      </c>
      <c r="F137" s="28">
        <f t="shared" si="8"/>
        <v>17.643740385141712</v>
      </c>
      <c r="Q137" s="50"/>
    </row>
    <row r="138" spans="1:17" x14ac:dyDescent="0.3">
      <c r="A138" s="37">
        <v>43914</v>
      </c>
      <c r="B138" s="28">
        <v>61.72</v>
      </c>
      <c r="C138" s="28">
        <v>160.97999999999999</v>
      </c>
      <c r="D138" s="28">
        <f t="shared" si="6"/>
        <v>449.43315364089818</v>
      </c>
      <c r="E138" s="28">
        <f t="shared" si="7"/>
        <v>33.956027571837637</v>
      </c>
      <c r="F138" s="28">
        <f t="shared" si="8"/>
        <v>-33.956027571837637</v>
      </c>
      <c r="Q138" s="50"/>
    </row>
    <row r="139" spans="1:17" x14ac:dyDescent="0.3">
      <c r="A139" s="37">
        <v>43913</v>
      </c>
      <c r="B139" s="28">
        <v>56.092500000000001</v>
      </c>
      <c r="C139" s="28">
        <v>148.1</v>
      </c>
      <c r="D139" s="28">
        <f t="shared" si="6"/>
        <v>415.47712606906055</v>
      </c>
      <c r="E139" s="28">
        <f t="shared" si="7"/>
        <v>-2.8287399342823392</v>
      </c>
      <c r="F139" s="28">
        <f t="shared" si="8"/>
        <v>2.8287399342823392</v>
      </c>
      <c r="Q139" s="50"/>
    </row>
    <row r="140" spans="1:17" x14ac:dyDescent="0.3">
      <c r="A140" s="37">
        <v>43910</v>
      </c>
      <c r="B140" s="28">
        <v>57.31</v>
      </c>
      <c r="C140" s="28">
        <v>149.72999999999999</v>
      </c>
      <c r="D140" s="28">
        <f t="shared" si="6"/>
        <v>418.30586600334289</v>
      </c>
      <c r="E140" s="28">
        <f t="shared" si="7"/>
        <v>-1.990572440904316</v>
      </c>
      <c r="F140" s="28">
        <f t="shared" si="8"/>
        <v>1.990572440904316</v>
      </c>
      <c r="Q140" s="50"/>
    </row>
    <row r="141" spans="1:17" x14ac:dyDescent="0.3">
      <c r="A141" s="37">
        <v>43909</v>
      </c>
      <c r="B141" s="28">
        <v>61.195</v>
      </c>
      <c r="C141" s="28">
        <v>153.13</v>
      </c>
      <c r="D141" s="28">
        <f t="shared" si="6"/>
        <v>420.2964384442472</v>
      </c>
      <c r="E141" s="28">
        <f t="shared" si="7"/>
        <v>25.473345487201868</v>
      </c>
      <c r="F141" s="28">
        <f t="shared" si="8"/>
        <v>-25.473345487201868</v>
      </c>
      <c r="Q141" s="50"/>
    </row>
    <row r="142" spans="1:17" x14ac:dyDescent="0.3">
      <c r="A142" s="37">
        <v>43908</v>
      </c>
      <c r="B142" s="28">
        <v>61.667499999999997</v>
      </c>
      <c r="C142" s="28">
        <v>146.96</v>
      </c>
      <c r="D142" s="28">
        <f t="shared" si="6"/>
        <v>394.82309295704533</v>
      </c>
      <c r="E142" s="28">
        <f t="shared" si="7"/>
        <v>-5.1117580364427795</v>
      </c>
      <c r="F142" s="28">
        <f t="shared" si="8"/>
        <v>5.1117580364427795</v>
      </c>
      <c r="Q142" s="50"/>
    </row>
    <row r="143" spans="1:17" x14ac:dyDescent="0.3">
      <c r="A143" s="37">
        <v>43907</v>
      </c>
      <c r="B143" s="28">
        <v>63.215000000000003</v>
      </c>
      <c r="C143" s="28">
        <v>149.41999999999999</v>
      </c>
      <c r="D143" s="28">
        <f t="shared" si="6"/>
        <v>399.93485099348811</v>
      </c>
      <c r="E143" s="28">
        <f t="shared" si="7"/>
        <v>5.5822620627299102</v>
      </c>
      <c r="F143" s="28">
        <f t="shared" si="8"/>
        <v>-5.5822620627299102</v>
      </c>
      <c r="Q143" s="50"/>
    </row>
    <row r="144" spans="1:17" x14ac:dyDescent="0.3">
      <c r="A144" s="37">
        <v>43906</v>
      </c>
      <c r="B144" s="28">
        <v>60.552500000000002</v>
      </c>
      <c r="C144" s="28">
        <v>146.01</v>
      </c>
      <c r="D144" s="28">
        <f t="shared" si="6"/>
        <v>394.3525889307582</v>
      </c>
      <c r="E144" s="28">
        <f t="shared" si="7"/>
        <v>-68.819535012240294</v>
      </c>
      <c r="F144" s="28">
        <f t="shared" si="8"/>
        <v>68.819535012240294</v>
      </c>
      <c r="Q144" s="50"/>
    </row>
    <row r="145" spans="1:17" x14ac:dyDescent="0.3">
      <c r="A145" s="37">
        <v>43903</v>
      </c>
      <c r="B145" s="28">
        <v>69.492500000000007</v>
      </c>
      <c r="C145" s="28">
        <v>170.28</v>
      </c>
      <c r="D145" s="28">
        <f t="shared" si="6"/>
        <v>463.1721239429985</v>
      </c>
      <c r="E145" s="28">
        <f t="shared" si="7"/>
        <v>40.148053211188028</v>
      </c>
      <c r="F145" s="28">
        <f t="shared" si="8"/>
        <v>-40.148053211188028</v>
      </c>
      <c r="Q145" s="50"/>
    </row>
    <row r="146" spans="1:17" x14ac:dyDescent="0.3">
      <c r="A146" s="37">
        <v>43902</v>
      </c>
      <c r="B146" s="28">
        <v>62.057499999999997</v>
      </c>
      <c r="C146" s="28">
        <v>154.47</v>
      </c>
      <c r="D146" s="28">
        <f t="shared" si="6"/>
        <v>423.02407073181047</v>
      </c>
      <c r="E146" s="28">
        <f t="shared" si="7"/>
        <v>-41.837144752759116</v>
      </c>
      <c r="F146" s="28">
        <f t="shared" si="8"/>
        <v>41.837144752759116</v>
      </c>
      <c r="Q146" s="50"/>
    </row>
    <row r="147" spans="1:17" x14ac:dyDescent="0.3">
      <c r="A147" s="37">
        <v>43901</v>
      </c>
      <c r="B147" s="28">
        <v>68.857500000000002</v>
      </c>
      <c r="C147" s="28">
        <v>170.24</v>
      </c>
      <c r="D147" s="28">
        <f t="shared" si="6"/>
        <v>464.86121548456958</v>
      </c>
      <c r="E147" s="28">
        <f t="shared" si="7"/>
        <v>-23.853283128146415</v>
      </c>
      <c r="F147" s="28">
        <f t="shared" si="8"/>
        <v>23.853283128146415</v>
      </c>
      <c r="Q147" s="50"/>
    </row>
    <row r="148" spans="1:17" x14ac:dyDescent="0.3">
      <c r="A148" s="37">
        <v>43900</v>
      </c>
      <c r="B148" s="28">
        <v>71.334999999999994</v>
      </c>
      <c r="C148" s="28">
        <v>178.19</v>
      </c>
      <c r="D148" s="28">
        <f t="shared" si="6"/>
        <v>488.714498612716</v>
      </c>
      <c r="E148" s="28">
        <f t="shared" si="7"/>
        <v>20.015985502720525</v>
      </c>
      <c r="F148" s="28">
        <f t="shared" si="8"/>
        <v>-20.015985502720525</v>
      </c>
      <c r="Q148" s="50"/>
    </row>
    <row r="149" spans="1:17" x14ac:dyDescent="0.3">
      <c r="A149" s="37">
        <v>43899</v>
      </c>
      <c r="B149" s="28">
        <v>66.542400000000001</v>
      </c>
      <c r="C149" s="28">
        <v>169.5</v>
      </c>
      <c r="D149" s="28">
        <f t="shared" si="6"/>
        <v>468.69851310999547</v>
      </c>
      <c r="E149" s="28">
        <f t="shared" si="7"/>
        <v>-28.662672096765164</v>
      </c>
      <c r="F149" s="28">
        <f t="shared" si="8"/>
        <v>28.662672096765164</v>
      </c>
      <c r="Q149" s="50"/>
    </row>
    <row r="150" spans="1:17" x14ac:dyDescent="0.3">
      <c r="A150" s="37">
        <v>43896</v>
      </c>
      <c r="B150" s="28">
        <v>72.257499999999993</v>
      </c>
      <c r="C150" s="28">
        <v>181.09</v>
      </c>
      <c r="D150" s="28">
        <f t="shared" si="6"/>
        <v>497.36118520676064</v>
      </c>
      <c r="E150" s="28">
        <f t="shared" si="7"/>
        <v>-13.110507504927341</v>
      </c>
      <c r="F150" s="28">
        <f t="shared" si="8"/>
        <v>13.110507504927341</v>
      </c>
      <c r="Q150" s="50"/>
    </row>
    <row r="151" spans="1:17" x14ac:dyDescent="0.3">
      <c r="A151" s="37">
        <v>43895</v>
      </c>
      <c r="B151" s="28">
        <v>73.23</v>
      </c>
      <c r="C151" s="28">
        <v>185.17</v>
      </c>
      <c r="D151" s="28">
        <f t="shared" si="6"/>
        <v>510.47169271168798</v>
      </c>
      <c r="E151" s="28">
        <f t="shared" si="7"/>
        <v>-18.606459704867234</v>
      </c>
      <c r="F151" s="28">
        <f t="shared" si="8"/>
        <v>18.606459704867234</v>
      </c>
      <c r="Q151" s="50"/>
    </row>
    <row r="152" spans="1:17" x14ac:dyDescent="0.3">
      <c r="A152" s="37">
        <v>43894</v>
      </c>
      <c r="B152" s="28">
        <v>75.685000000000002</v>
      </c>
      <c r="C152" s="28">
        <v>191.76</v>
      </c>
      <c r="D152" s="28">
        <f t="shared" si="6"/>
        <v>529.07815241655521</v>
      </c>
      <c r="E152" s="28">
        <f t="shared" si="7"/>
        <v>13.178681053867194</v>
      </c>
      <c r="F152" s="28">
        <f t="shared" si="8"/>
        <v>-13.178681053867194</v>
      </c>
      <c r="Q152" s="50"/>
    </row>
    <row r="153" spans="1:17" x14ac:dyDescent="0.3">
      <c r="A153" s="37">
        <v>43893</v>
      </c>
      <c r="B153" s="28">
        <v>72.33</v>
      </c>
      <c r="C153" s="28">
        <v>185.89</v>
      </c>
      <c r="D153" s="28">
        <f t="shared" si="6"/>
        <v>515.89947136268802</v>
      </c>
      <c r="E153" s="28">
        <f t="shared" si="7"/>
        <v>-34.314111060834648</v>
      </c>
      <c r="F153" s="28">
        <f t="shared" si="8"/>
        <v>34.314111060834648</v>
      </c>
      <c r="Q153" s="50"/>
    </row>
    <row r="154" spans="1:17" x14ac:dyDescent="0.3">
      <c r="A154" s="37">
        <v>43892</v>
      </c>
      <c r="B154" s="28">
        <v>74.702500000000001</v>
      </c>
      <c r="C154" s="28">
        <v>196.44</v>
      </c>
      <c r="D154" s="28">
        <f t="shared" si="6"/>
        <v>550.21358242352267</v>
      </c>
      <c r="E154" s="28">
        <f t="shared" si="7"/>
        <v>-2.9826916188378618</v>
      </c>
      <c r="F154" s="28">
        <f t="shared" si="8"/>
        <v>2.9826916188378618</v>
      </c>
      <c r="Q154" s="50"/>
    </row>
    <row r="155" spans="1:17" x14ac:dyDescent="0.3">
      <c r="A155" s="37">
        <v>43889</v>
      </c>
      <c r="B155" s="28">
        <v>68.34</v>
      </c>
      <c r="C155" s="28">
        <v>192.47</v>
      </c>
      <c r="D155" s="28">
        <f t="shared" si="6"/>
        <v>553.19627404236053</v>
      </c>
      <c r="E155" s="28">
        <f t="shared" si="7"/>
        <v>10.740659923925818</v>
      </c>
      <c r="F155" s="28">
        <f t="shared" si="8"/>
        <v>-10.740659923925818</v>
      </c>
      <c r="Q155" s="50"/>
    </row>
    <row r="156" spans="1:17" x14ac:dyDescent="0.3">
      <c r="A156" s="37">
        <v>43888</v>
      </c>
      <c r="B156" s="28">
        <v>68.38</v>
      </c>
      <c r="C156" s="28">
        <v>189.75</v>
      </c>
      <c r="D156" s="28">
        <f t="shared" si="6"/>
        <v>542.45561411843471</v>
      </c>
      <c r="E156" s="28">
        <f t="shared" si="7"/>
        <v>-15.202142178646454</v>
      </c>
      <c r="F156" s="28">
        <f t="shared" si="8"/>
        <v>15.202142178646454</v>
      </c>
      <c r="Q156" s="50"/>
    </row>
    <row r="157" spans="1:17" x14ac:dyDescent="0.3">
      <c r="A157" s="37">
        <v>43887</v>
      </c>
      <c r="B157" s="28">
        <v>73.162400000000005</v>
      </c>
      <c r="C157" s="28">
        <v>197.2</v>
      </c>
      <c r="D157" s="28">
        <f t="shared" si="6"/>
        <v>557.65775629708116</v>
      </c>
      <c r="E157" s="28">
        <f t="shared" si="7"/>
        <v>-1.6402601919583049</v>
      </c>
      <c r="F157" s="28">
        <f t="shared" si="8"/>
        <v>1.6402601919583049</v>
      </c>
      <c r="Q157" s="50"/>
    </row>
    <row r="158" spans="1:17" x14ac:dyDescent="0.3">
      <c r="A158" s="37">
        <v>43886</v>
      </c>
      <c r="B158" s="28">
        <v>72.02</v>
      </c>
      <c r="C158" s="28">
        <v>196.77</v>
      </c>
      <c r="D158" s="28">
        <f t="shared" si="6"/>
        <v>559.29801648903947</v>
      </c>
      <c r="E158" s="28">
        <f t="shared" si="7"/>
        <v>-8.0911015911574395</v>
      </c>
      <c r="F158" s="28">
        <f t="shared" si="8"/>
        <v>8.0911015911574395</v>
      </c>
      <c r="Q158" s="50"/>
    </row>
    <row r="159" spans="1:17" x14ac:dyDescent="0.3">
      <c r="A159" s="37">
        <v>43885</v>
      </c>
      <c r="B159" s="28">
        <v>74.545000000000002</v>
      </c>
      <c r="C159" s="28">
        <v>200.72</v>
      </c>
      <c r="D159" s="28">
        <f t="shared" si="6"/>
        <v>567.38911808019691</v>
      </c>
      <c r="E159" s="28">
        <f t="shared" si="7"/>
        <v>-26.147912903312999</v>
      </c>
      <c r="F159" s="28">
        <f t="shared" si="8"/>
        <v>26.147912903312999</v>
      </c>
      <c r="Q159" s="50"/>
    </row>
    <row r="160" spans="1:17" x14ac:dyDescent="0.3">
      <c r="A160" s="37">
        <v>43882</v>
      </c>
      <c r="B160" s="28">
        <v>78.262500000000003</v>
      </c>
      <c r="C160" s="28">
        <v>210.18</v>
      </c>
      <c r="D160" s="28">
        <f t="shared" si="6"/>
        <v>593.53703098350991</v>
      </c>
      <c r="E160" s="28">
        <f t="shared" si="7"/>
        <v>-11.919368678680598</v>
      </c>
      <c r="F160" s="28">
        <f t="shared" si="8"/>
        <v>11.919368678680598</v>
      </c>
      <c r="Q160" s="50"/>
    </row>
    <row r="161" spans="1:17" x14ac:dyDescent="0.3">
      <c r="A161" s="37">
        <v>43881</v>
      </c>
      <c r="B161" s="28">
        <v>80.075000000000003</v>
      </c>
      <c r="C161" s="28">
        <v>214.58</v>
      </c>
      <c r="D161" s="28">
        <f t="shared" si="6"/>
        <v>605.45639966219051</v>
      </c>
      <c r="E161" s="28">
        <f t="shared" si="7"/>
        <v>-8.9545553049874798</v>
      </c>
      <c r="F161" s="28">
        <f t="shared" si="8"/>
        <v>8.9545553049874798</v>
      </c>
      <c r="Q161" s="50"/>
    </row>
    <row r="162" spans="1:17" x14ac:dyDescent="0.3">
      <c r="A162" s="37">
        <v>43880</v>
      </c>
      <c r="B162" s="28">
        <v>80.905000000000001</v>
      </c>
      <c r="C162" s="28">
        <v>217.49</v>
      </c>
      <c r="D162" s="28">
        <f t="shared" si="6"/>
        <v>614.41095496717799</v>
      </c>
      <c r="E162" s="28">
        <f t="shared" si="7"/>
        <v>-4.5673430393302397</v>
      </c>
      <c r="F162" s="28">
        <f t="shared" si="8"/>
        <v>4.5673430393302397</v>
      </c>
      <c r="Q162" s="50"/>
    </row>
    <row r="163" spans="1:17" x14ac:dyDescent="0.3">
      <c r="A163" s="37">
        <v>43879</v>
      </c>
      <c r="B163" s="28">
        <v>79.75</v>
      </c>
      <c r="C163" s="28">
        <v>217.8</v>
      </c>
      <c r="D163" s="28">
        <f t="shared" si="6"/>
        <v>618.97829800650823</v>
      </c>
      <c r="E163" s="28">
        <f t="shared" si="7"/>
        <v>18.462579913569243</v>
      </c>
      <c r="F163" s="28">
        <f t="shared" si="8"/>
        <v>-18.462579913569243</v>
      </c>
      <c r="Q163" s="50"/>
    </row>
    <row r="164" spans="1:17" x14ac:dyDescent="0.3">
      <c r="A164" s="37">
        <v>43875</v>
      </c>
      <c r="B164" s="28">
        <v>81.237499999999997</v>
      </c>
      <c r="C164" s="28">
        <v>214.18</v>
      </c>
      <c r="D164" s="28">
        <f t="shared" si="6"/>
        <v>600.51571809293898</v>
      </c>
      <c r="E164" s="28">
        <f t="shared" si="7"/>
        <v>4.0041569284074967</v>
      </c>
      <c r="F164" s="28">
        <f t="shared" si="8"/>
        <v>-4.0041569284074967</v>
      </c>
      <c r="Q164" s="50"/>
    </row>
    <row r="165" spans="1:17" x14ac:dyDescent="0.3">
      <c r="A165" s="37">
        <v>43874</v>
      </c>
      <c r="B165" s="28">
        <v>81.217500000000001</v>
      </c>
      <c r="C165" s="28">
        <v>213.14</v>
      </c>
      <c r="D165" s="28">
        <f t="shared" si="6"/>
        <v>596.51156116453149</v>
      </c>
      <c r="E165" s="28">
        <f t="shared" si="7"/>
        <v>10.989132255300774</v>
      </c>
      <c r="F165" s="28">
        <f t="shared" si="8"/>
        <v>-10.989132255300774</v>
      </c>
      <c r="Q165" s="50"/>
    </row>
    <row r="166" spans="1:17" x14ac:dyDescent="0.3">
      <c r="A166" s="37">
        <v>43873</v>
      </c>
      <c r="B166" s="28">
        <v>81.8</v>
      </c>
      <c r="C166" s="28">
        <v>210.76</v>
      </c>
      <c r="D166" s="28">
        <f t="shared" si="6"/>
        <v>585.52242890923071</v>
      </c>
      <c r="E166" s="28">
        <f t="shared" si="7"/>
        <v>8.4303455517267594</v>
      </c>
      <c r="F166" s="28">
        <f t="shared" si="8"/>
        <v>-8.4303455517267594</v>
      </c>
      <c r="Q166" s="50"/>
    </row>
    <row r="167" spans="1:17" x14ac:dyDescent="0.3">
      <c r="A167" s="37">
        <v>43872</v>
      </c>
      <c r="B167" s="28">
        <v>79.902500000000003</v>
      </c>
      <c r="C167" s="28">
        <v>207.19</v>
      </c>
      <c r="D167" s="28">
        <f t="shared" si="6"/>
        <v>577.09208335750395</v>
      </c>
      <c r="E167" s="28">
        <f t="shared" si="7"/>
        <v>-21.519004960268376</v>
      </c>
      <c r="F167" s="28">
        <f t="shared" si="8"/>
        <v>21.519004960268376</v>
      </c>
      <c r="Q167" s="50"/>
    </row>
    <row r="168" spans="1:17" x14ac:dyDescent="0.3">
      <c r="A168" s="37">
        <v>43871</v>
      </c>
      <c r="B168" s="28">
        <v>80.387500000000003</v>
      </c>
      <c r="C168" s="28">
        <v>213.06</v>
      </c>
      <c r="D168" s="28">
        <f t="shared" si="6"/>
        <v>598.61108831777233</v>
      </c>
      <c r="E168" s="28">
        <f t="shared" si="7"/>
        <v>1.7471126715123546</v>
      </c>
      <c r="F168" s="28">
        <f t="shared" si="8"/>
        <v>-1.7471126715123546</v>
      </c>
      <c r="Q168" s="50"/>
    </row>
    <row r="169" spans="1:17" x14ac:dyDescent="0.3">
      <c r="A169" s="37">
        <v>43868</v>
      </c>
      <c r="B169" s="28">
        <v>80.007499999999993</v>
      </c>
      <c r="C169" s="28">
        <v>212.33</v>
      </c>
      <c r="D169" s="28">
        <f t="shared" si="6"/>
        <v>596.86397564625997</v>
      </c>
      <c r="E169" s="28">
        <f t="shared" si="7"/>
        <v>9.5442504669906612</v>
      </c>
      <c r="F169" s="28">
        <f t="shared" si="8"/>
        <v>-9.5442504669906612</v>
      </c>
      <c r="Q169" s="50"/>
    </row>
    <row r="170" spans="1:17" x14ac:dyDescent="0.3">
      <c r="A170" s="37">
        <v>43867</v>
      </c>
      <c r="B170" s="28">
        <v>81.302499999999995</v>
      </c>
      <c r="C170" s="28">
        <v>210.85</v>
      </c>
      <c r="D170" s="28">
        <f t="shared" si="6"/>
        <v>587.31972517926931</v>
      </c>
      <c r="E170" s="28">
        <f t="shared" si="7"/>
        <v>0.15879275913584934</v>
      </c>
      <c r="F170" s="28">
        <f t="shared" si="8"/>
        <v>-0.15879275913584934</v>
      </c>
      <c r="Q170" s="50"/>
    </row>
    <row r="171" spans="1:17" x14ac:dyDescent="0.3">
      <c r="A171" s="37">
        <v>43866</v>
      </c>
      <c r="B171" s="28">
        <v>80.362499999999997</v>
      </c>
      <c r="C171" s="28">
        <v>210.11</v>
      </c>
      <c r="D171" s="28">
        <f t="shared" si="6"/>
        <v>587.16093242013346</v>
      </c>
      <c r="E171" s="28">
        <f t="shared" si="7"/>
        <v>-0.79523339559875694</v>
      </c>
      <c r="F171" s="28">
        <f t="shared" si="8"/>
        <v>0.79523339559875694</v>
      </c>
      <c r="Q171" s="50"/>
    </row>
    <row r="172" spans="1:17" x14ac:dyDescent="0.3">
      <c r="A172" s="37">
        <v>43865</v>
      </c>
      <c r="B172" s="28">
        <v>79.712500000000006</v>
      </c>
      <c r="C172" s="28">
        <v>209.83</v>
      </c>
      <c r="D172" s="28">
        <f t="shared" si="6"/>
        <v>587.95616581573222</v>
      </c>
      <c r="E172" s="28">
        <f t="shared" si="7"/>
        <v>14.626916961862548</v>
      </c>
      <c r="F172" s="28">
        <f t="shared" si="8"/>
        <v>-14.626916961862548</v>
      </c>
      <c r="Q172" s="50"/>
    </row>
    <row r="173" spans="1:17" x14ac:dyDescent="0.3">
      <c r="A173" s="37">
        <v>43864</v>
      </c>
      <c r="B173" s="28">
        <v>77.165000000000006</v>
      </c>
      <c r="C173" s="28">
        <v>204.19</v>
      </c>
      <c r="D173" s="28">
        <f t="shared" si="6"/>
        <v>573.32924885386967</v>
      </c>
      <c r="E173" s="28">
        <f t="shared" si="7"/>
        <v>9.5232952392699417</v>
      </c>
      <c r="F173" s="28">
        <f t="shared" si="8"/>
        <v>-9.5232952392699417</v>
      </c>
      <c r="Q173" s="50"/>
    </row>
    <row r="174" spans="1:17" x14ac:dyDescent="0.3">
      <c r="A174" s="37">
        <v>43861</v>
      </c>
      <c r="B174" s="28">
        <v>77.377499999999998</v>
      </c>
      <c r="C174" s="28">
        <v>201.91</v>
      </c>
      <c r="D174" s="28">
        <f t="shared" si="6"/>
        <v>563.80595361459973</v>
      </c>
      <c r="E174" s="28">
        <f t="shared" si="7"/>
        <v>-19.331325903413472</v>
      </c>
      <c r="F174" s="28">
        <f t="shared" si="8"/>
        <v>19.331325903413472</v>
      </c>
      <c r="Q174" s="50"/>
    </row>
    <row r="175" spans="1:17" x14ac:dyDescent="0.3">
      <c r="A175" s="37">
        <v>43860</v>
      </c>
      <c r="B175" s="28">
        <v>80.967500000000001</v>
      </c>
      <c r="C175" s="28">
        <v>209.53</v>
      </c>
      <c r="D175" s="28">
        <f t="shared" si="6"/>
        <v>583.1372795180132</v>
      </c>
      <c r="E175" s="28">
        <f t="shared" si="7"/>
        <v>-53.17123674518939</v>
      </c>
      <c r="F175" s="28">
        <f t="shared" si="8"/>
        <v>53.17123674518939</v>
      </c>
      <c r="Q175" s="50"/>
    </row>
    <row r="176" spans="1:17" x14ac:dyDescent="0.3">
      <c r="A176" s="37">
        <v>43859</v>
      </c>
      <c r="B176" s="28">
        <v>81.084999999999994</v>
      </c>
      <c r="C176" s="28">
        <v>223.23</v>
      </c>
      <c r="D176" s="28">
        <f t="shared" si="6"/>
        <v>636.30851626320259</v>
      </c>
      <c r="E176" s="28">
        <f t="shared" si="7"/>
        <v>16.417551761822438</v>
      </c>
      <c r="F176" s="28">
        <f t="shared" si="8"/>
        <v>-16.417551761822438</v>
      </c>
      <c r="Q176" s="50"/>
    </row>
    <row r="177" spans="1:17" x14ac:dyDescent="0.3">
      <c r="A177" s="37">
        <v>43858</v>
      </c>
      <c r="B177" s="28">
        <v>79.422499999999999</v>
      </c>
      <c r="C177" s="28">
        <v>217.79</v>
      </c>
      <c r="D177" s="28">
        <f t="shared" si="6"/>
        <v>619.89096450138015</v>
      </c>
      <c r="E177" s="28">
        <f t="shared" si="7"/>
        <v>5.0559366101759906</v>
      </c>
      <c r="F177" s="28">
        <f t="shared" si="8"/>
        <v>-5.0559366101759906</v>
      </c>
      <c r="Q177" s="50"/>
    </row>
    <row r="178" spans="1:17" x14ac:dyDescent="0.3">
      <c r="A178" s="37">
        <v>43857</v>
      </c>
      <c r="B178" s="28">
        <v>77.237499999999997</v>
      </c>
      <c r="C178" s="28">
        <v>214.87</v>
      </c>
      <c r="D178" s="28">
        <f t="shared" si="6"/>
        <v>614.83502789120416</v>
      </c>
      <c r="E178" s="28">
        <f t="shared" si="7"/>
        <v>-5.1914064291544264</v>
      </c>
      <c r="F178" s="28">
        <f t="shared" si="8"/>
        <v>5.1914064291544264</v>
      </c>
      <c r="Q178" s="50"/>
    </row>
    <row r="179" spans="1:17" x14ac:dyDescent="0.3">
      <c r="A179" s="37">
        <v>43854</v>
      </c>
      <c r="B179" s="28">
        <v>79.577500000000001</v>
      </c>
      <c r="C179" s="28">
        <v>217.94</v>
      </c>
      <c r="D179" s="28">
        <f t="shared" si="6"/>
        <v>620.02643432035859</v>
      </c>
      <c r="E179" s="28">
        <f t="shared" si="7"/>
        <v>-6.4405975648702452</v>
      </c>
      <c r="F179" s="28">
        <f t="shared" si="8"/>
        <v>6.4405975648702452</v>
      </c>
      <c r="Q179" s="50"/>
    </row>
    <row r="180" spans="1:17" x14ac:dyDescent="0.3">
      <c r="A180" s="37">
        <v>43853</v>
      </c>
      <c r="B180" s="28">
        <v>79.807500000000005</v>
      </c>
      <c r="C180" s="28">
        <v>219.76</v>
      </c>
      <c r="D180" s="28">
        <f t="shared" si="6"/>
        <v>626.46703188522883</v>
      </c>
      <c r="E180" s="28">
        <f t="shared" si="7"/>
        <v>-7.2049753268934182</v>
      </c>
      <c r="F180" s="28">
        <f t="shared" si="8"/>
        <v>7.2049753268934182</v>
      </c>
      <c r="Q180" s="50"/>
    </row>
    <row r="181" spans="1:17" x14ac:dyDescent="0.3">
      <c r="A181" s="37">
        <v>43852</v>
      </c>
      <c r="B181" s="28">
        <v>79.424999999999997</v>
      </c>
      <c r="C181" s="28">
        <v>221.32</v>
      </c>
      <c r="D181" s="28">
        <f t="shared" si="6"/>
        <v>633.67200721212225</v>
      </c>
      <c r="E181" s="28">
        <f t="shared" si="7"/>
        <v>-1.2896795722392653</v>
      </c>
      <c r="F181" s="28">
        <f t="shared" si="8"/>
        <v>1.2896795722392653</v>
      </c>
      <c r="Q181" s="50"/>
    </row>
    <row r="182" spans="1:17" x14ac:dyDescent="0.3">
      <c r="A182" s="37">
        <v>43851</v>
      </c>
      <c r="B182" s="28">
        <v>79.142499999999998</v>
      </c>
      <c r="C182" s="28">
        <v>221.44</v>
      </c>
      <c r="D182" s="28">
        <f t="shared" si="6"/>
        <v>634.96168678436152</v>
      </c>
      <c r="E182" s="28">
        <f t="shared" si="7"/>
        <v>-1.1649657926913051</v>
      </c>
      <c r="F182" s="28">
        <f t="shared" si="8"/>
        <v>1.1649657926913051</v>
      </c>
      <c r="Q182" s="50"/>
    </row>
    <row r="183" spans="1:17" x14ac:dyDescent="0.3">
      <c r="A183" s="37">
        <v>43847</v>
      </c>
      <c r="B183" s="28">
        <v>79.682500000000005</v>
      </c>
      <c r="C183" s="28">
        <v>222.14</v>
      </c>
      <c r="D183" s="28">
        <f t="shared" si="6"/>
        <v>636.12665257705282</v>
      </c>
      <c r="E183" s="28">
        <f t="shared" si="7"/>
        <v>-1.0902831926713361</v>
      </c>
      <c r="F183" s="28">
        <f t="shared" si="8"/>
        <v>1.0902831926713361</v>
      </c>
      <c r="Q183" s="50"/>
    </row>
    <row r="184" spans="1:17" x14ac:dyDescent="0.3">
      <c r="A184" s="37">
        <v>43846</v>
      </c>
      <c r="B184" s="28">
        <v>78.81</v>
      </c>
      <c r="C184" s="28">
        <v>221.77</v>
      </c>
      <c r="D184" s="28">
        <f t="shared" si="6"/>
        <v>637.21693576972416</v>
      </c>
      <c r="E184" s="28">
        <f t="shared" si="7"/>
        <v>-0.41164285253398702</v>
      </c>
      <c r="F184" s="28">
        <f t="shared" si="8"/>
        <v>0.41164285253398702</v>
      </c>
      <c r="Q184" s="50"/>
    </row>
    <row r="185" spans="1:17" x14ac:dyDescent="0.3">
      <c r="A185" s="37">
        <v>43845</v>
      </c>
      <c r="B185" s="28">
        <v>77.834999999999994</v>
      </c>
      <c r="C185" s="28">
        <v>221.15</v>
      </c>
      <c r="D185" s="28">
        <f t="shared" si="6"/>
        <v>637.62857862225815</v>
      </c>
      <c r="E185" s="28">
        <f t="shared" si="7"/>
        <v>9.1371377954783384</v>
      </c>
      <c r="F185" s="28">
        <f t="shared" si="8"/>
        <v>-9.1371377954783384</v>
      </c>
      <c r="Q185" s="50"/>
    </row>
    <row r="186" spans="1:17" x14ac:dyDescent="0.3">
      <c r="A186" s="37">
        <v>43844</v>
      </c>
      <c r="B186" s="28">
        <v>78.17</v>
      </c>
      <c r="C186" s="28">
        <v>219.06</v>
      </c>
      <c r="D186" s="28">
        <f t="shared" si="6"/>
        <v>628.49144082677981</v>
      </c>
      <c r="E186" s="28">
        <f t="shared" si="7"/>
        <v>-8.0227444436912947</v>
      </c>
      <c r="F186" s="28">
        <f t="shared" si="8"/>
        <v>8.0227444436912947</v>
      </c>
      <c r="Q186" s="50"/>
    </row>
    <row r="187" spans="1:17" x14ac:dyDescent="0.3">
      <c r="A187" s="37">
        <v>43843</v>
      </c>
      <c r="B187" s="28">
        <v>79.239999999999995</v>
      </c>
      <c r="C187" s="28">
        <v>221.91</v>
      </c>
      <c r="D187" s="28">
        <f t="shared" si="6"/>
        <v>636.5141852704711</v>
      </c>
      <c r="E187" s="28">
        <f t="shared" si="7"/>
        <v>10.221484377973752</v>
      </c>
      <c r="F187" s="28">
        <f t="shared" si="8"/>
        <v>-10.221484377973752</v>
      </c>
      <c r="Q187" s="50"/>
    </row>
    <row r="188" spans="1:17" x14ac:dyDescent="0.3">
      <c r="A188" s="37">
        <v>43840</v>
      </c>
      <c r="B188" s="28">
        <v>77.582499999999996</v>
      </c>
      <c r="C188" s="28">
        <v>218.06</v>
      </c>
      <c r="D188" s="28">
        <f t="shared" si="6"/>
        <v>626.29270089249735</v>
      </c>
      <c r="E188" s="28">
        <f t="shared" si="7"/>
        <v>-1.4460050247932941</v>
      </c>
      <c r="F188" s="28">
        <f t="shared" si="8"/>
        <v>1.4460050247932941</v>
      </c>
      <c r="Q188" s="50"/>
    </row>
    <row r="189" spans="1:17" x14ac:dyDescent="0.3">
      <c r="A189" s="37">
        <v>43839</v>
      </c>
      <c r="B189" s="28">
        <v>77.407499999999999</v>
      </c>
      <c r="C189" s="28">
        <v>218.3</v>
      </c>
      <c r="D189" s="28">
        <f t="shared" si="6"/>
        <v>627.73870591729064</v>
      </c>
      <c r="E189" s="28">
        <f t="shared" si="7"/>
        <v>7.3518732203518766</v>
      </c>
      <c r="F189" s="28">
        <f t="shared" si="8"/>
        <v>-7.3518732203518766</v>
      </c>
      <c r="Q189" s="50"/>
    </row>
    <row r="190" spans="1:17" x14ac:dyDescent="0.3">
      <c r="A190" s="37">
        <v>43838</v>
      </c>
      <c r="B190" s="28">
        <v>75.797499999999999</v>
      </c>
      <c r="C190" s="28">
        <v>215.22</v>
      </c>
      <c r="D190" s="28">
        <f t="shared" si="6"/>
        <v>620.38683269693877</v>
      </c>
      <c r="E190" s="28">
        <f t="shared" si="7"/>
        <v>4.9497947561482079</v>
      </c>
      <c r="F190" s="28">
        <f t="shared" si="8"/>
        <v>-4.9497947561482079</v>
      </c>
      <c r="Q190" s="50"/>
    </row>
    <row r="191" spans="1:17" x14ac:dyDescent="0.3">
      <c r="A191" s="37">
        <v>43837</v>
      </c>
      <c r="B191" s="28">
        <v>74.597499999999997</v>
      </c>
      <c r="C191" s="28">
        <v>213.06</v>
      </c>
      <c r="D191" s="28">
        <f t="shared" si="6"/>
        <v>615.43703794079056</v>
      </c>
      <c r="E191" s="28">
        <f t="shared" si="7"/>
        <v>2.8211544160108133</v>
      </c>
      <c r="F191" s="28">
        <f t="shared" si="8"/>
        <v>-2.8211544160108133</v>
      </c>
      <c r="Q191" s="50"/>
    </row>
    <row r="192" spans="1:17" x14ac:dyDescent="0.3">
      <c r="A192" s="37">
        <v>43836</v>
      </c>
      <c r="B192" s="28">
        <v>74.95</v>
      </c>
      <c r="C192" s="28">
        <v>212.6</v>
      </c>
      <c r="D192" s="28">
        <f t="shared" si="6"/>
        <v>612.61588352477975</v>
      </c>
      <c r="E192" s="28">
        <f t="shared" si="7"/>
        <v>13.628895831921227</v>
      </c>
      <c r="F192" s="28">
        <f t="shared" si="8"/>
        <v>-13.628895831921227</v>
      </c>
      <c r="Q192" s="50"/>
    </row>
    <row r="193" spans="1:17" x14ac:dyDescent="0.3">
      <c r="A193" s="37">
        <v>43833</v>
      </c>
      <c r="B193" s="28">
        <v>74.357500000000002</v>
      </c>
      <c r="C193" s="28">
        <v>208.67</v>
      </c>
      <c r="D193" s="28">
        <f t="shared" si="6"/>
        <v>598.98698769285852</v>
      </c>
      <c r="E193" s="28">
        <f t="shared" si="7"/>
        <v>-2.2142937576420536</v>
      </c>
      <c r="F193" s="28">
        <f t="shared" si="8"/>
        <v>2.2142937576420536</v>
      </c>
      <c r="Q193" s="50"/>
    </row>
    <row r="194" spans="1:17" x14ac:dyDescent="0.3">
      <c r="A194" s="37">
        <v>43832</v>
      </c>
      <c r="B194" s="28">
        <v>75.087500000000006</v>
      </c>
      <c r="C194" s="28">
        <v>209.78</v>
      </c>
      <c r="D194" s="28">
        <f t="shared" ref="D194:D257" si="9">B194*$I$1+C194*$I$2</f>
        <v>601.20128145050057</v>
      </c>
      <c r="E194" s="28">
        <f t="shared" ref="E194:E257" si="10">D194-D195</f>
        <v>12.826733363336189</v>
      </c>
      <c r="F194" s="28">
        <f t="shared" ref="F194:F257" si="11">-E194</f>
        <v>-12.826733363336189</v>
      </c>
      <c r="Q194" s="50"/>
    </row>
    <row r="195" spans="1:17" x14ac:dyDescent="0.3">
      <c r="A195" s="37">
        <v>43831</v>
      </c>
      <c r="B195" s="28">
        <v>73.412499999999994</v>
      </c>
      <c r="C195" s="28">
        <v>205.25</v>
      </c>
      <c r="D195" s="28">
        <f t="shared" si="9"/>
        <v>588.37454808716438</v>
      </c>
      <c r="E195" s="28">
        <f t="shared" si="10"/>
        <v>0</v>
      </c>
      <c r="F195" s="28">
        <f t="shared" si="11"/>
        <v>0</v>
      </c>
      <c r="Q195" s="50"/>
    </row>
    <row r="196" spans="1:17" x14ac:dyDescent="0.3">
      <c r="A196" s="37">
        <v>43830</v>
      </c>
      <c r="B196" s="28">
        <v>73.412499999999994</v>
      </c>
      <c r="C196" s="28">
        <v>205.25</v>
      </c>
      <c r="D196" s="28">
        <f t="shared" si="9"/>
        <v>588.37454808716438</v>
      </c>
      <c r="E196" s="28">
        <f t="shared" si="10"/>
        <v>1.7336061328287542</v>
      </c>
      <c r="F196" s="28">
        <f t="shared" si="11"/>
        <v>-1.7336061328287542</v>
      </c>
      <c r="Q196" s="50"/>
    </row>
    <row r="197" spans="1:17" x14ac:dyDescent="0.3">
      <c r="A197" s="37">
        <v>43829</v>
      </c>
      <c r="B197" s="28">
        <v>72.88</v>
      </c>
      <c r="C197" s="28">
        <v>204.41</v>
      </c>
      <c r="D197" s="28">
        <f t="shared" si="9"/>
        <v>586.64094195433563</v>
      </c>
      <c r="E197" s="28">
        <f t="shared" si="10"/>
        <v>-15.662869161802291</v>
      </c>
      <c r="F197" s="28">
        <f t="shared" si="11"/>
        <v>15.662869161802291</v>
      </c>
      <c r="Q197" s="50"/>
    </row>
    <row r="198" spans="1:17" x14ac:dyDescent="0.3">
      <c r="A198" s="37">
        <v>43826</v>
      </c>
      <c r="B198" s="28">
        <v>72.45</v>
      </c>
      <c r="C198" s="28">
        <v>208.1</v>
      </c>
      <c r="D198" s="28">
        <f t="shared" si="9"/>
        <v>602.30381111613792</v>
      </c>
      <c r="E198" s="28">
        <f t="shared" si="10"/>
        <v>1.2907872189582577</v>
      </c>
      <c r="F198" s="28">
        <f t="shared" si="11"/>
        <v>-1.2907872189582577</v>
      </c>
      <c r="Q198" s="50"/>
    </row>
    <row r="199" spans="1:17" x14ac:dyDescent="0.3">
      <c r="A199" s="37">
        <v>43825</v>
      </c>
      <c r="B199" s="28">
        <v>72.477500000000006</v>
      </c>
      <c r="C199" s="28">
        <v>207.79</v>
      </c>
      <c r="D199" s="28">
        <f t="shared" si="9"/>
        <v>601.01302389717966</v>
      </c>
      <c r="E199" s="28">
        <f t="shared" si="10"/>
        <v>6.3316056174444384</v>
      </c>
      <c r="F199" s="28">
        <f t="shared" si="11"/>
        <v>-6.3316056174444384</v>
      </c>
      <c r="Q199" s="50"/>
    </row>
    <row r="200" spans="1:17" x14ac:dyDescent="0.3">
      <c r="A200" s="37">
        <v>43824</v>
      </c>
      <c r="B200" s="28">
        <v>71.067499999999995</v>
      </c>
      <c r="C200" s="28">
        <v>205.12</v>
      </c>
      <c r="D200" s="28">
        <f t="shared" si="9"/>
        <v>594.68141827973523</v>
      </c>
      <c r="E200" s="28">
        <f t="shared" si="10"/>
        <v>0</v>
      </c>
      <c r="F200" s="28">
        <f t="shared" si="11"/>
        <v>0</v>
      </c>
      <c r="Q200" s="50"/>
    </row>
    <row r="201" spans="1:17" x14ac:dyDescent="0.3">
      <c r="A201" s="37">
        <v>43823</v>
      </c>
      <c r="B201" s="28">
        <v>71.067499999999995</v>
      </c>
      <c r="C201" s="28">
        <v>205.12</v>
      </c>
      <c r="D201" s="28">
        <f t="shared" si="9"/>
        <v>594.68141827973523</v>
      </c>
      <c r="E201" s="28">
        <f t="shared" si="10"/>
        <v>-4.3365558203719274</v>
      </c>
      <c r="F201" s="28">
        <f t="shared" si="11"/>
        <v>4.3365558203719274</v>
      </c>
      <c r="Q201" s="50"/>
    </row>
    <row r="202" spans="1:17" x14ac:dyDescent="0.3">
      <c r="A202" s="37">
        <v>43822</v>
      </c>
      <c r="B202" s="28">
        <v>71</v>
      </c>
      <c r="C202" s="28">
        <v>206.18</v>
      </c>
      <c r="D202" s="28">
        <f t="shared" si="9"/>
        <v>599.01797410010715</v>
      </c>
      <c r="E202" s="28">
        <f t="shared" si="10"/>
        <v>-3.7816056174443702</v>
      </c>
      <c r="F202" s="28">
        <f t="shared" si="11"/>
        <v>3.7816056174443702</v>
      </c>
      <c r="Q202" s="50"/>
    </row>
    <row r="203" spans="1:17" x14ac:dyDescent="0.3">
      <c r="A203" s="37">
        <v>43819</v>
      </c>
      <c r="B203" s="28">
        <v>69.86</v>
      </c>
      <c r="C203" s="28">
        <v>206.3</v>
      </c>
      <c r="D203" s="28">
        <f t="shared" si="9"/>
        <v>602.79957971755152</v>
      </c>
      <c r="E203" s="28">
        <f t="shared" si="10"/>
        <v>1.3588239386635905</v>
      </c>
      <c r="F203" s="28">
        <f t="shared" si="11"/>
        <v>-1.3588239386635905</v>
      </c>
      <c r="Q203" s="50"/>
    </row>
    <row r="204" spans="1:17" x14ac:dyDescent="0.3">
      <c r="A204" s="37">
        <v>43818</v>
      </c>
      <c r="B204" s="28">
        <v>70.004999999999995</v>
      </c>
      <c r="C204" s="28">
        <v>206.06</v>
      </c>
      <c r="D204" s="28">
        <f t="shared" si="9"/>
        <v>601.44075577888793</v>
      </c>
      <c r="E204" s="28">
        <f t="shared" si="10"/>
        <v>13.702066353080227</v>
      </c>
      <c r="F204" s="28">
        <f t="shared" si="11"/>
        <v>-13.702066353080227</v>
      </c>
      <c r="Q204" s="50"/>
    </row>
    <row r="205" spans="1:17" x14ac:dyDescent="0.3">
      <c r="A205" s="37">
        <v>43817</v>
      </c>
      <c r="B205" s="28">
        <v>69.935000000000002</v>
      </c>
      <c r="C205" s="28">
        <v>202.5</v>
      </c>
      <c r="D205" s="28">
        <f t="shared" si="9"/>
        <v>587.73868942580771</v>
      </c>
      <c r="E205" s="28">
        <f t="shared" si="10"/>
        <v>16.54056986398291</v>
      </c>
      <c r="F205" s="28">
        <f t="shared" si="11"/>
        <v>-16.54056986398291</v>
      </c>
      <c r="Q205" s="50"/>
    </row>
    <row r="206" spans="1:17" x14ac:dyDescent="0.3">
      <c r="A206" s="37">
        <v>43816</v>
      </c>
      <c r="B206" s="28">
        <v>70.102500000000006</v>
      </c>
      <c r="C206" s="28">
        <v>198.39</v>
      </c>
      <c r="D206" s="28">
        <f t="shared" si="9"/>
        <v>571.1981195618248</v>
      </c>
      <c r="E206" s="28">
        <f t="shared" si="10"/>
        <v>1.4362570379366844</v>
      </c>
      <c r="F206" s="28">
        <f t="shared" si="11"/>
        <v>-1.4362570379366844</v>
      </c>
      <c r="Q206" s="50"/>
    </row>
    <row r="207" spans="1:17" x14ac:dyDescent="0.3">
      <c r="A207" s="37">
        <v>43815</v>
      </c>
      <c r="B207" s="28">
        <v>69.965000000000003</v>
      </c>
      <c r="C207" s="28">
        <v>197.92</v>
      </c>
      <c r="D207" s="28">
        <f t="shared" si="9"/>
        <v>569.76186252388811</v>
      </c>
      <c r="E207" s="28">
        <f t="shared" si="10"/>
        <v>11.460140307874781</v>
      </c>
      <c r="F207" s="28">
        <f t="shared" si="11"/>
        <v>-11.460140307874781</v>
      </c>
      <c r="Q207" s="50"/>
    </row>
    <row r="208" spans="1:17" x14ac:dyDescent="0.3">
      <c r="A208" s="37">
        <v>43812</v>
      </c>
      <c r="B208" s="28">
        <v>68.787499999999994</v>
      </c>
      <c r="C208" s="28">
        <v>194.11</v>
      </c>
      <c r="D208" s="28">
        <f t="shared" si="9"/>
        <v>558.30172221601333</v>
      </c>
      <c r="E208" s="28">
        <f t="shared" si="10"/>
        <v>-12.992753977893358</v>
      </c>
      <c r="F208" s="28">
        <f t="shared" si="11"/>
        <v>12.992753977893358</v>
      </c>
      <c r="Q208" s="50"/>
    </row>
    <row r="209" spans="1:17" x14ac:dyDescent="0.3">
      <c r="A209" s="37">
        <v>43811</v>
      </c>
      <c r="B209" s="28">
        <v>67.864999999999995</v>
      </c>
      <c r="C209" s="28">
        <v>196.75</v>
      </c>
      <c r="D209" s="28">
        <f t="shared" si="9"/>
        <v>571.29447619390669</v>
      </c>
      <c r="E209" s="28">
        <f t="shared" si="10"/>
        <v>-22.023550731053774</v>
      </c>
      <c r="F209" s="28">
        <f t="shared" si="11"/>
        <v>22.023550731053774</v>
      </c>
      <c r="Q209" s="50"/>
    </row>
    <row r="210" spans="1:17" x14ac:dyDescent="0.3">
      <c r="A210" s="37">
        <v>43810</v>
      </c>
      <c r="B210" s="28">
        <v>67.692499999999995</v>
      </c>
      <c r="C210" s="28">
        <v>202.26</v>
      </c>
      <c r="D210" s="28">
        <f t="shared" si="9"/>
        <v>593.31802692496046</v>
      </c>
      <c r="E210" s="28">
        <f t="shared" si="10"/>
        <v>3.7656845970323047</v>
      </c>
      <c r="F210" s="28">
        <f t="shared" si="11"/>
        <v>-3.7656845970323047</v>
      </c>
      <c r="Q210" s="50"/>
    </row>
    <row r="211" spans="1:17" x14ac:dyDescent="0.3">
      <c r="A211" s="37">
        <v>43809</v>
      </c>
      <c r="B211" s="28">
        <v>67.12</v>
      </c>
      <c r="C211" s="28">
        <v>200.87</v>
      </c>
      <c r="D211" s="28">
        <f t="shared" si="9"/>
        <v>589.55234232792816</v>
      </c>
      <c r="E211" s="28">
        <f t="shared" si="10"/>
        <v>-2.9691911357159597</v>
      </c>
      <c r="F211" s="28">
        <f t="shared" si="11"/>
        <v>2.9691911357159597</v>
      </c>
      <c r="Q211" s="50"/>
    </row>
    <row r="212" spans="1:17" x14ac:dyDescent="0.3">
      <c r="A212" s="37">
        <v>43808</v>
      </c>
      <c r="B212" s="28">
        <v>66.73</v>
      </c>
      <c r="C212" s="28">
        <v>201.34</v>
      </c>
      <c r="D212" s="28">
        <f t="shared" si="9"/>
        <v>592.52153346364412</v>
      </c>
      <c r="E212" s="28">
        <f t="shared" si="10"/>
        <v>3.8862198028471084</v>
      </c>
      <c r="F212" s="28">
        <f t="shared" si="11"/>
        <v>-3.8862198028471084</v>
      </c>
      <c r="Q212" s="50"/>
    </row>
    <row r="213" spans="1:17" x14ac:dyDescent="0.3">
      <c r="A213" s="37">
        <v>43805</v>
      </c>
      <c r="B213" s="28">
        <v>67.677499999999995</v>
      </c>
      <c r="C213" s="28">
        <v>201.05</v>
      </c>
      <c r="D213" s="28">
        <f t="shared" si="9"/>
        <v>588.63531366079701</v>
      </c>
      <c r="E213" s="28">
        <f t="shared" si="10"/>
        <v>2.8742097532607431</v>
      </c>
      <c r="F213" s="28">
        <f t="shared" si="11"/>
        <v>-2.8742097532607431</v>
      </c>
      <c r="Q213" s="50"/>
    </row>
    <row r="214" spans="1:17" x14ac:dyDescent="0.3">
      <c r="A214" s="37">
        <v>43804</v>
      </c>
      <c r="B214" s="28">
        <v>66.394999999999996</v>
      </c>
      <c r="C214" s="28">
        <v>199.36</v>
      </c>
      <c r="D214" s="28">
        <f t="shared" si="9"/>
        <v>585.76110390753627</v>
      </c>
      <c r="E214" s="28">
        <f t="shared" si="10"/>
        <v>-0.25087122333945899</v>
      </c>
      <c r="F214" s="28">
        <f t="shared" si="11"/>
        <v>0.25087122333945899</v>
      </c>
      <c r="Q214" s="50"/>
    </row>
    <row r="215" spans="1:17" x14ac:dyDescent="0.3">
      <c r="A215" s="37">
        <v>43803</v>
      </c>
      <c r="B215" s="28">
        <v>65.435000000000002</v>
      </c>
      <c r="C215" s="28">
        <v>198.71</v>
      </c>
      <c r="D215" s="28">
        <f t="shared" si="9"/>
        <v>586.01197513087573</v>
      </c>
      <c r="E215" s="28">
        <f t="shared" si="10"/>
        <v>-2.0933697094490071</v>
      </c>
      <c r="F215" s="28">
        <f t="shared" si="11"/>
        <v>2.0933697094490071</v>
      </c>
      <c r="Q215" s="50"/>
    </row>
    <row r="216" spans="1:17" x14ac:dyDescent="0.3">
      <c r="A216" s="37">
        <v>43802</v>
      </c>
      <c r="B216" s="28">
        <v>64.862499999999997</v>
      </c>
      <c r="C216" s="28">
        <v>198.82</v>
      </c>
      <c r="D216" s="28">
        <f t="shared" si="9"/>
        <v>588.10534484032473</v>
      </c>
      <c r="E216" s="28">
        <f t="shared" si="10"/>
        <v>-1.5454229214356019E-2</v>
      </c>
      <c r="F216" s="28">
        <f t="shared" si="11"/>
        <v>1.5454229214356019E-2</v>
      </c>
      <c r="Q216" s="50"/>
    </row>
    <row r="217" spans="1:17" x14ac:dyDescent="0.3">
      <c r="A217" s="37">
        <v>43801</v>
      </c>
      <c r="B217" s="28">
        <v>66.040000000000006</v>
      </c>
      <c r="C217" s="28">
        <v>199.7</v>
      </c>
      <c r="D217" s="28">
        <f t="shared" si="9"/>
        <v>588.12079906953909</v>
      </c>
      <c r="E217" s="28">
        <f t="shared" si="10"/>
        <v>-5.3327972685448231</v>
      </c>
      <c r="F217" s="28">
        <f t="shared" si="11"/>
        <v>5.3327972685448231</v>
      </c>
      <c r="Q217" s="50"/>
    </row>
    <row r="218" spans="1:17" x14ac:dyDescent="0.3">
      <c r="A218" s="37">
        <v>43798</v>
      </c>
      <c r="B218" s="28">
        <v>66.8125</v>
      </c>
      <c r="C218" s="28">
        <v>201.64</v>
      </c>
      <c r="D218" s="28">
        <f t="shared" si="9"/>
        <v>593.45359633808391</v>
      </c>
      <c r="E218" s="28">
        <f t="shared" si="10"/>
        <v>-0.9775326934181976</v>
      </c>
      <c r="F218" s="28">
        <f t="shared" si="11"/>
        <v>0.9775326934181976</v>
      </c>
      <c r="Q218" s="50"/>
    </row>
    <row r="219" spans="1:17" x14ac:dyDescent="0.3">
      <c r="A219" s="37">
        <v>43797</v>
      </c>
      <c r="B219" s="28">
        <v>66.959999999999994</v>
      </c>
      <c r="C219" s="28">
        <v>202</v>
      </c>
      <c r="D219" s="28">
        <f t="shared" si="9"/>
        <v>594.43112903150211</v>
      </c>
      <c r="E219" s="28">
        <f t="shared" si="10"/>
        <v>0</v>
      </c>
      <c r="F219" s="28">
        <f t="shared" si="11"/>
        <v>0</v>
      </c>
      <c r="Q219" s="50"/>
    </row>
    <row r="220" spans="1:17" x14ac:dyDescent="0.3">
      <c r="A220" s="37">
        <v>43796</v>
      </c>
      <c r="B220" s="28">
        <v>66.959999999999994</v>
      </c>
      <c r="C220" s="28">
        <v>202</v>
      </c>
      <c r="D220" s="28">
        <f t="shared" si="9"/>
        <v>594.43112903150211</v>
      </c>
      <c r="E220" s="28">
        <f t="shared" si="10"/>
        <v>9.2561825677576053</v>
      </c>
      <c r="F220" s="28">
        <f t="shared" si="11"/>
        <v>-9.2561825677576053</v>
      </c>
      <c r="Q220" s="50"/>
    </row>
    <row r="221" spans="1:17" x14ac:dyDescent="0.3">
      <c r="A221" s="37">
        <v>43795</v>
      </c>
      <c r="B221" s="28">
        <v>66.072500000000005</v>
      </c>
      <c r="C221" s="28">
        <v>198.97</v>
      </c>
      <c r="D221" s="28">
        <f t="shared" si="9"/>
        <v>585.1749464637445</v>
      </c>
      <c r="E221" s="28">
        <f t="shared" si="10"/>
        <v>-1.691810861296176</v>
      </c>
      <c r="F221" s="28">
        <f t="shared" si="11"/>
        <v>1.691810861296176</v>
      </c>
      <c r="Q221" s="50"/>
    </row>
    <row r="222" spans="1:17" x14ac:dyDescent="0.3">
      <c r="A222" s="37">
        <v>43794</v>
      </c>
      <c r="B222" s="28">
        <v>66.592500000000001</v>
      </c>
      <c r="C222" s="28">
        <v>199.79</v>
      </c>
      <c r="D222" s="28">
        <f t="shared" si="9"/>
        <v>586.86675732504068</v>
      </c>
      <c r="E222" s="28">
        <f t="shared" si="10"/>
        <v>0.45417857373286097</v>
      </c>
      <c r="F222" s="28">
        <f t="shared" si="11"/>
        <v>-0.45417857373286097</v>
      </c>
      <c r="Q222" s="50"/>
    </row>
    <row r="223" spans="1:17" x14ac:dyDescent="0.3">
      <c r="A223" s="37">
        <v>43791</v>
      </c>
      <c r="B223" s="28">
        <v>65.444999999999993</v>
      </c>
      <c r="C223" s="28">
        <v>198.82</v>
      </c>
      <c r="D223" s="28">
        <f t="shared" si="9"/>
        <v>586.41257875130782</v>
      </c>
      <c r="E223" s="28">
        <f t="shared" si="10"/>
        <v>3.6434693035940882</v>
      </c>
      <c r="F223" s="28">
        <f t="shared" si="11"/>
        <v>-3.6434693035940882</v>
      </c>
      <c r="Q223" s="50"/>
    </row>
    <row r="224" spans="1:17" x14ac:dyDescent="0.3">
      <c r="A224" s="37">
        <v>43790</v>
      </c>
      <c r="B224" s="28">
        <v>65.502499999999998</v>
      </c>
      <c r="C224" s="28">
        <v>197.93</v>
      </c>
      <c r="D224" s="28">
        <f t="shared" si="9"/>
        <v>582.76910944771373</v>
      </c>
      <c r="E224" s="28">
        <f t="shared" si="10"/>
        <v>2.4978158860895974</v>
      </c>
      <c r="F224" s="28">
        <f t="shared" si="11"/>
        <v>-2.4978158860895974</v>
      </c>
      <c r="Q224" s="50"/>
    </row>
    <row r="225" spans="1:17" x14ac:dyDescent="0.3">
      <c r="A225" s="37">
        <v>43789</v>
      </c>
      <c r="B225" s="28">
        <v>65.797499999999999</v>
      </c>
      <c r="C225" s="28">
        <v>197.51</v>
      </c>
      <c r="D225" s="28">
        <f t="shared" si="9"/>
        <v>580.27129356162413</v>
      </c>
      <c r="E225" s="28">
        <f t="shared" si="10"/>
        <v>-4.8177474714721029</v>
      </c>
      <c r="F225" s="28">
        <f t="shared" si="11"/>
        <v>4.8177474714721029</v>
      </c>
      <c r="Q225" s="50"/>
    </row>
    <row r="226" spans="1:17" x14ac:dyDescent="0.3">
      <c r="A226" s="37">
        <v>43788</v>
      </c>
      <c r="B226" s="28">
        <v>66.572500000000005</v>
      </c>
      <c r="C226" s="28">
        <v>199.32</v>
      </c>
      <c r="D226" s="28">
        <f t="shared" si="9"/>
        <v>585.08904103309624</v>
      </c>
      <c r="E226" s="28">
        <f t="shared" si="10"/>
        <v>8.0880618436711984</v>
      </c>
      <c r="F226" s="28">
        <f t="shared" si="11"/>
        <v>-8.0880618436711984</v>
      </c>
      <c r="Q226" s="50"/>
    </row>
    <row r="227" spans="1:17" x14ac:dyDescent="0.3">
      <c r="A227" s="37">
        <v>43787</v>
      </c>
      <c r="B227" s="28">
        <v>66.775000000000006</v>
      </c>
      <c r="C227" s="28">
        <v>197.4</v>
      </c>
      <c r="D227" s="28">
        <f t="shared" si="9"/>
        <v>577.00097918942504</v>
      </c>
      <c r="E227" s="28">
        <f t="shared" si="10"/>
        <v>8.0103611414906482</v>
      </c>
      <c r="F227" s="28">
        <f t="shared" si="11"/>
        <v>-8.0103611414906482</v>
      </c>
      <c r="Q227" s="50"/>
    </row>
    <row r="228" spans="1:17" x14ac:dyDescent="0.3">
      <c r="A228" s="37">
        <v>43784</v>
      </c>
      <c r="B228" s="28">
        <v>66.44</v>
      </c>
      <c r="C228" s="28">
        <v>195.1</v>
      </c>
      <c r="D228" s="28">
        <f t="shared" si="9"/>
        <v>568.99061804793439</v>
      </c>
      <c r="E228" s="28">
        <f t="shared" si="10"/>
        <v>5.3500623590554142</v>
      </c>
      <c r="F228" s="28">
        <f t="shared" si="11"/>
        <v>-5.3500623590554142</v>
      </c>
      <c r="Q228" s="50"/>
    </row>
    <row r="229" spans="1:17" x14ac:dyDescent="0.3">
      <c r="A229" s="37">
        <v>43783</v>
      </c>
      <c r="B229" s="28">
        <v>65.66</v>
      </c>
      <c r="C229" s="28">
        <v>193.15</v>
      </c>
      <c r="D229" s="28">
        <f t="shared" si="9"/>
        <v>563.64055568887898</v>
      </c>
      <c r="E229" s="28">
        <f t="shared" si="10"/>
        <v>1.1732701153040352</v>
      </c>
      <c r="F229" s="28">
        <f t="shared" si="11"/>
        <v>-1.1732701153040352</v>
      </c>
      <c r="Q229" s="50"/>
    </row>
    <row r="230" spans="1:17" x14ac:dyDescent="0.3">
      <c r="A230" s="37">
        <v>43782</v>
      </c>
      <c r="B230" s="28">
        <v>66.117500000000007</v>
      </c>
      <c r="C230" s="28">
        <v>193.19</v>
      </c>
      <c r="D230" s="28">
        <f t="shared" si="9"/>
        <v>562.46728557357494</v>
      </c>
      <c r="E230" s="28">
        <f t="shared" si="10"/>
        <v>-6.8232640597422005</v>
      </c>
      <c r="F230" s="28">
        <f t="shared" si="11"/>
        <v>6.8232640597422005</v>
      </c>
      <c r="Q230" s="50"/>
    </row>
    <row r="231" spans="1:17" x14ac:dyDescent="0.3">
      <c r="A231" s="37">
        <v>43781</v>
      </c>
      <c r="B231" s="28">
        <v>65.489999999999995</v>
      </c>
      <c r="C231" s="28">
        <v>194.47</v>
      </c>
      <c r="D231" s="28">
        <f t="shared" si="9"/>
        <v>569.29054963331714</v>
      </c>
      <c r="E231" s="28">
        <f t="shared" si="10"/>
        <v>19.157698125259003</v>
      </c>
      <c r="F231" s="28">
        <f t="shared" si="11"/>
        <v>-19.157698125259003</v>
      </c>
      <c r="Q231" s="50"/>
    </row>
    <row r="232" spans="1:17" x14ac:dyDescent="0.3">
      <c r="A232" s="37">
        <v>43780</v>
      </c>
      <c r="B232" s="28">
        <v>65.55</v>
      </c>
      <c r="C232" s="28">
        <v>189.61</v>
      </c>
      <c r="D232" s="28">
        <f t="shared" si="9"/>
        <v>550.13285150805814</v>
      </c>
      <c r="E232" s="28">
        <f t="shared" si="10"/>
        <v>-6.3010331765399314</v>
      </c>
      <c r="F232" s="28">
        <f t="shared" si="11"/>
        <v>6.3010331765399314</v>
      </c>
      <c r="Q232" s="50"/>
    </row>
    <row r="233" spans="1:17" x14ac:dyDescent="0.3">
      <c r="A233" s="37">
        <v>43777</v>
      </c>
      <c r="B233" s="28">
        <v>65.034999999999997</v>
      </c>
      <c r="C233" s="28">
        <v>190.84</v>
      </c>
      <c r="D233" s="28">
        <f t="shared" si="9"/>
        <v>556.43388468459807</v>
      </c>
      <c r="E233" s="28">
        <f t="shared" si="10"/>
        <v>1.1247137795478466</v>
      </c>
      <c r="F233" s="28">
        <f t="shared" si="11"/>
        <v>-1.1247137795478466</v>
      </c>
      <c r="Q233" s="50"/>
    </row>
    <row r="234" spans="1:17" x14ac:dyDescent="0.3">
      <c r="A234" s="37">
        <v>43776</v>
      </c>
      <c r="B234" s="28">
        <v>64.857500000000002</v>
      </c>
      <c r="C234" s="28">
        <v>190.42</v>
      </c>
      <c r="D234" s="28">
        <f t="shared" si="9"/>
        <v>555.30917090505022</v>
      </c>
      <c r="E234" s="28">
        <f t="shared" si="10"/>
        <v>-6.0048757327484736</v>
      </c>
      <c r="F234" s="28">
        <f t="shared" si="11"/>
        <v>6.0048757327484736</v>
      </c>
      <c r="Q234" s="50"/>
    </row>
    <row r="235" spans="1:17" x14ac:dyDescent="0.3">
      <c r="A235" s="37">
        <v>43775</v>
      </c>
      <c r="B235" s="28">
        <v>64.31</v>
      </c>
      <c r="C235" s="28">
        <v>191.55</v>
      </c>
      <c r="D235" s="28">
        <f t="shared" si="9"/>
        <v>561.3140466377987</v>
      </c>
      <c r="E235" s="28">
        <f t="shared" si="10"/>
        <v>-10.899636281587732</v>
      </c>
      <c r="F235" s="28">
        <f t="shared" si="11"/>
        <v>10.899636281587732</v>
      </c>
      <c r="Q235" s="50"/>
    </row>
    <row r="236" spans="1:17" x14ac:dyDescent="0.3">
      <c r="A236" s="37">
        <v>43774</v>
      </c>
      <c r="B236" s="28">
        <v>64.282499999999999</v>
      </c>
      <c r="C236" s="28">
        <v>194.32</v>
      </c>
      <c r="D236" s="28">
        <f t="shared" si="9"/>
        <v>572.21368291938643</v>
      </c>
      <c r="E236" s="28">
        <f t="shared" si="10"/>
        <v>-1.2936061328288133</v>
      </c>
      <c r="F236" s="28">
        <f t="shared" si="11"/>
        <v>1.2936061328288133</v>
      </c>
      <c r="Q236" s="50"/>
    </row>
    <row r="237" spans="1:17" x14ac:dyDescent="0.3">
      <c r="A237" s="37">
        <v>43773</v>
      </c>
      <c r="B237" s="28">
        <v>64.375</v>
      </c>
      <c r="C237" s="28">
        <v>194.72</v>
      </c>
      <c r="D237" s="28">
        <f t="shared" si="9"/>
        <v>573.50728905221524</v>
      </c>
      <c r="E237" s="28">
        <f t="shared" si="10"/>
        <v>3.0761046189383023</v>
      </c>
      <c r="F237" s="28">
        <f t="shared" si="11"/>
        <v>-3.0761046189383023</v>
      </c>
      <c r="Q237" s="50"/>
    </row>
    <row r="238" spans="1:17" x14ac:dyDescent="0.3">
      <c r="A238" s="37">
        <v>43770</v>
      </c>
      <c r="B238" s="28">
        <v>63.954999999999998</v>
      </c>
      <c r="C238" s="28">
        <v>193.62</v>
      </c>
      <c r="D238" s="28">
        <f t="shared" si="9"/>
        <v>570.43118443327694</v>
      </c>
      <c r="E238" s="28">
        <f t="shared" si="10"/>
        <v>2.5657374218857285</v>
      </c>
      <c r="F238" s="28">
        <f t="shared" si="11"/>
        <v>-2.5657374218857285</v>
      </c>
      <c r="Q238" s="50"/>
    </row>
    <row r="239" spans="1:17" x14ac:dyDescent="0.3">
      <c r="A239" s="37">
        <v>43769</v>
      </c>
      <c r="B239" s="28">
        <v>62.19</v>
      </c>
      <c r="C239" s="28">
        <v>191.65</v>
      </c>
      <c r="D239" s="28">
        <f t="shared" si="9"/>
        <v>567.86544701139121</v>
      </c>
      <c r="E239" s="28">
        <f t="shared" si="10"/>
        <v>9.2847233137499643</v>
      </c>
      <c r="F239" s="28">
        <f t="shared" si="11"/>
        <v>-9.2847233137499643</v>
      </c>
      <c r="Q239" s="50"/>
    </row>
    <row r="240" spans="1:17" x14ac:dyDescent="0.3">
      <c r="A240" s="37">
        <v>43768</v>
      </c>
      <c r="B240" s="28">
        <v>60.814999999999998</v>
      </c>
      <c r="C240" s="28">
        <v>188.25</v>
      </c>
      <c r="D240" s="28">
        <f t="shared" si="9"/>
        <v>558.58072369764125</v>
      </c>
      <c r="E240" s="28">
        <f t="shared" si="10"/>
        <v>-4.1186031050477823</v>
      </c>
      <c r="F240" s="28">
        <f t="shared" si="11"/>
        <v>4.1186031050477823</v>
      </c>
      <c r="Q240" s="50"/>
    </row>
    <row r="241" spans="1:17" x14ac:dyDescent="0.3">
      <c r="A241" s="37">
        <v>43767</v>
      </c>
      <c r="B241" s="28">
        <v>60.822499999999998</v>
      </c>
      <c r="C241" s="28">
        <v>189.31</v>
      </c>
      <c r="D241" s="28">
        <f t="shared" si="9"/>
        <v>562.69932680268903</v>
      </c>
      <c r="E241" s="28">
        <f t="shared" si="10"/>
        <v>3.8331488758333307</v>
      </c>
      <c r="F241" s="28">
        <f t="shared" si="11"/>
        <v>-3.8331488758333307</v>
      </c>
      <c r="Q241" s="50"/>
    </row>
    <row r="242" spans="1:17" x14ac:dyDescent="0.3">
      <c r="A242" s="37">
        <v>43766</v>
      </c>
      <c r="B242" s="28">
        <v>62.262500000000003</v>
      </c>
      <c r="C242" s="28">
        <v>189.4</v>
      </c>
      <c r="D242" s="28">
        <f t="shared" si="9"/>
        <v>558.8661779268557</v>
      </c>
      <c r="E242" s="28">
        <f t="shared" si="10"/>
        <v>4.1036373123564545</v>
      </c>
      <c r="F242" s="28">
        <f t="shared" si="11"/>
        <v>-4.1036373123564545</v>
      </c>
      <c r="Q242" s="50"/>
    </row>
    <row r="243" spans="1:17" x14ac:dyDescent="0.3">
      <c r="A243" s="37">
        <v>43763</v>
      </c>
      <c r="B243" s="28">
        <v>61.645000000000003</v>
      </c>
      <c r="C243" s="28">
        <v>187.89</v>
      </c>
      <c r="D243" s="28">
        <f t="shared" si="9"/>
        <v>554.76254061449924</v>
      </c>
      <c r="E243" s="28">
        <f t="shared" si="10"/>
        <v>3.7185875152839571</v>
      </c>
      <c r="F243" s="28">
        <f t="shared" si="11"/>
        <v>-3.7185875152839571</v>
      </c>
      <c r="Q243" s="50"/>
    </row>
    <row r="244" spans="1:17" x14ac:dyDescent="0.3">
      <c r="A244" s="37">
        <v>43762</v>
      </c>
      <c r="B244" s="28">
        <v>60.895000000000003</v>
      </c>
      <c r="C244" s="28">
        <v>186.38</v>
      </c>
      <c r="D244" s="28">
        <f t="shared" si="9"/>
        <v>551.04395309921529</v>
      </c>
      <c r="E244" s="28">
        <f t="shared" si="10"/>
        <v>0.60778470656168793</v>
      </c>
      <c r="F244" s="28">
        <f t="shared" si="11"/>
        <v>-0.60778470656168793</v>
      </c>
      <c r="Q244" s="50"/>
    </row>
    <row r="245" spans="1:17" x14ac:dyDescent="0.3">
      <c r="A245" s="37">
        <v>43761</v>
      </c>
      <c r="B245" s="28">
        <v>60.795000000000002</v>
      </c>
      <c r="C245" s="28">
        <v>186.15</v>
      </c>
      <c r="D245" s="28">
        <f t="shared" si="9"/>
        <v>550.4361683926536</v>
      </c>
      <c r="E245" s="28">
        <f t="shared" si="10"/>
        <v>12.542638793984452</v>
      </c>
      <c r="F245" s="28">
        <f t="shared" si="11"/>
        <v>-12.542638793984452</v>
      </c>
      <c r="Q245" s="50"/>
    </row>
    <row r="246" spans="1:17" x14ac:dyDescent="0.3">
      <c r="A246" s="37">
        <v>43760</v>
      </c>
      <c r="B246" s="28">
        <v>59.99</v>
      </c>
      <c r="C246" s="28">
        <v>182.34</v>
      </c>
      <c r="D246" s="28">
        <f t="shared" si="9"/>
        <v>537.89352959866915</v>
      </c>
      <c r="E246" s="28">
        <f t="shared" si="10"/>
        <v>-28.583208657967361</v>
      </c>
      <c r="F246" s="28">
        <f t="shared" si="11"/>
        <v>28.583208657967361</v>
      </c>
      <c r="Q246" s="50"/>
    </row>
    <row r="247" spans="1:17" x14ac:dyDescent="0.3">
      <c r="A247" s="37">
        <v>43759</v>
      </c>
      <c r="B247" s="28">
        <v>60.127499999999998</v>
      </c>
      <c r="C247" s="28">
        <v>189.76</v>
      </c>
      <c r="D247" s="28">
        <f t="shared" si="9"/>
        <v>566.47673825663651</v>
      </c>
      <c r="E247" s="28">
        <f t="shared" si="10"/>
        <v>12.293914449466001</v>
      </c>
      <c r="F247" s="28">
        <f t="shared" si="11"/>
        <v>-12.293914449466001</v>
      </c>
      <c r="Q247" s="50"/>
    </row>
    <row r="248" spans="1:17" x14ac:dyDescent="0.3">
      <c r="A248" s="37">
        <v>43756</v>
      </c>
      <c r="B248" s="28">
        <v>59.102499999999999</v>
      </c>
      <c r="C248" s="28">
        <v>185.85</v>
      </c>
      <c r="D248" s="28">
        <f t="shared" si="9"/>
        <v>554.18282380717051</v>
      </c>
      <c r="E248" s="28">
        <f t="shared" si="10"/>
        <v>-18.554359595337928</v>
      </c>
      <c r="F248" s="28">
        <f t="shared" si="11"/>
        <v>18.554359595337928</v>
      </c>
      <c r="Q248" s="50"/>
    </row>
    <row r="249" spans="1:17" x14ac:dyDescent="0.3">
      <c r="A249" s="37">
        <v>43755</v>
      </c>
      <c r="B249" s="28">
        <v>58.82</v>
      </c>
      <c r="C249" s="28">
        <v>190.39</v>
      </c>
      <c r="D249" s="28">
        <f t="shared" si="9"/>
        <v>572.73718340250844</v>
      </c>
      <c r="E249" s="28">
        <f t="shared" si="10"/>
        <v>2.619947175146649</v>
      </c>
      <c r="F249" s="28">
        <f t="shared" si="11"/>
        <v>-2.619947175146649</v>
      </c>
      <c r="Q249" s="50"/>
    </row>
    <row r="250" spans="1:17" x14ac:dyDescent="0.3">
      <c r="A250" s="37">
        <v>43754</v>
      </c>
      <c r="B250" s="28">
        <v>58.592500000000001</v>
      </c>
      <c r="C250" s="28">
        <v>189.55</v>
      </c>
      <c r="D250" s="28">
        <f t="shared" si="9"/>
        <v>570.11723622736179</v>
      </c>
      <c r="E250" s="28">
        <f t="shared" si="10"/>
        <v>3.2681674933779732</v>
      </c>
      <c r="F250" s="28">
        <f t="shared" si="11"/>
        <v>-3.2681674933779732</v>
      </c>
      <c r="Q250" s="50"/>
    </row>
    <row r="251" spans="1:17" x14ac:dyDescent="0.3">
      <c r="A251" s="37">
        <v>43753</v>
      </c>
      <c r="B251" s="28">
        <v>58.83</v>
      </c>
      <c r="C251" s="28">
        <v>188.89</v>
      </c>
      <c r="D251" s="28">
        <f t="shared" si="9"/>
        <v>566.84906873398381</v>
      </c>
      <c r="E251" s="28">
        <f t="shared" si="10"/>
        <v>22.312443084334745</v>
      </c>
      <c r="F251" s="28">
        <f t="shared" si="11"/>
        <v>-22.312443084334745</v>
      </c>
      <c r="Q251" s="50"/>
    </row>
    <row r="252" spans="1:17" x14ac:dyDescent="0.3">
      <c r="A252" s="37">
        <v>43752</v>
      </c>
      <c r="B252" s="28">
        <v>58.967500000000001</v>
      </c>
      <c r="C252" s="28">
        <v>183.28</v>
      </c>
      <c r="D252" s="28">
        <f t="shared" si="9"/>
        <v>544.53662564964907</v>
      </c>
      <c r="E252" s="28">
        <f t="shared" si="10"/>
        <v>-3.3074798685647693</v>
      </c>
      <c r="F252" s="28">
        <f t="shared" si="11"/>
        <v>3.3074798685647693</v>
      </c>
      <c r="Q252" s="50"/>
    </row>
    <row r="253" spans="1:17" x14ac:dyDescent="0.3">
      <c r="A253" s="37">
        <v>43749</v>
      </c>
      <c r="B253" s="28">
        <v>59.052500000000002</v>
      </c>
      <c r="C253" s="28">
        <v>184.19</v>
      </c>
      <c r="D253" s="28">
        <f t="shared" si="9"/>
        <v>547.84410551821384</v>
      </c>
      <c r="E253" s="28">
        <f t="shared" si="10"/>
        <v>11.80287521736409</v>
      </c>
      <c r="F253" s="28">
        <f t="shared" si="11"/>
        <v>-11.80287521736409</v>
      </c>
      <c r="Q253" s="50"/>
    </row>
    <row r="254" spans="1:17" x14ac:dyDescent="0.3">
      <c r="A254" s="37">
        <v>43748</v>
      </c>
      <c r="B254" s="28">
        <v>57.522500000000001</v>
      </c>
      <c r="C254" s="28">
        <v>180.03</v>
      </c>
      <c r="D254" s="28">
        <f t="shared" si="9"/>
        <v>536.04123030084975</v>
      </c>
      <c r="E254" s="28">
        <f t="shared" si="10"/>
        <v>-1.5200311795277912</v>
      </c>
      <c r="F254" s="28">
        <f t="shared" si="11"/>
        <v>1.5200311795277912</v>
      </c>
      <c r="Q254" s="50"/>
    </row>
    <row r="255" spans="1:17" x14ac:dyDescent="0.3">
      <c r="A255" s="37">
        <v>43747</v>
      </c>
      <c r="B255" s="28">
        <v>56.7575</v>
      </c>
      <c r="C255" s="28">
        <v>179.85</v>
      </c>
      <c r="D255" s="28">
        <f t="shared" si="9"/>
        <v>537.56126148037754</v>
      </c>
      <c r="E255" s="28">
        <f t="shared" si="10"/>
        <v>6.2919572247329825</v>
      </c>
      <c r="F255" s="28">
        <f t="shared" si="11"/>
        <v>-6.2919572247329825</v>
      </c>
      <c r="Q255" s="50"/>
    </row>
    <row r="256" spans="1:17" x14ac:dyDescent="0.3">
      <c r="A256" s="37">
        <v>43746</v>
      </c>
      <c r="B256" s="28">
        <v>56.1</v>
      </c>
      <c r="C256" s="28">
        <v>177.75</v>
      </c>
      <c r="D256" s="28">
        <f t="shared" si="9"/>
        <v>531.26930425564456</v>
      </c>
      <c r="E256" s="28">
        <f t="shared" si="10"/>
        <v>-5.6061357984660845</v>
      </c>
      <c r="F256" s="28">
        <f t="shared" si="11"/>
        <v>5.6061357984660845</v>
      </c>
      <c r="Q256" s="50"/>
    </row>
    <row r="257" spans="1:17" x14ac:dyDescent="0.3">
      <c r="A257" s="37">
        <v>43745</v>
      </c>
      <c r="B257" s="28">
        <v>56.765000000000001</v>
      </c>
      <c r="C257" s="28">
        <v>179.68</v>
      </c>
      <c r="D257" s="28">
        <f t="shared" si="9"/>
        <v>536.87544005411064</v>
      </c>
      <c r="E257" s="28">
        <f t="shared" si="10"/>
        <v>-3.0439733298810552</v>
      </c>
      <c r="F257" s="28">
        <f t="shared" si="11"/>
        <v>3.0439733298810552</v>
      </c>
      <c r="Q257" s="50"/>
    </row>
    <row r="258" spans="1:17" x14ac:dyDescent="0.3">
      <c r="A258" s="37">
        <v>43742</v>
      </c>
      <c r="B258" s="28">
        <v>56.752499999999998</v>
      </c>
      <c r="C258" s="28">
        <v>180.45</v>
      </c>
      <c r="D258" s="28">
        <f t="shared" ref="D258:D321" si="12">B258*$I$1+C258*$I$2</f>
        <v>539.9194133839917</v>
      </c>
      <c r="E258" s="28">
        <f t="shared" ref="E258:E321" si="13">D258-D259</f>
        <v>-0.31763228756324224</v>
      </c>
      <c r="F258" s="28">
        <f t="shared" ref="F258:F321" si="14">-E258</f>
        <v>0.31763228756324224</v>
      </c>
      <c r="Q258" s="50"/>
    </row>
    <row r="259" spans="1:17" x14ac:dyDescent="0.3">
      <c r="A259" s="37">
        <v>43741</v>
      </c>
      <c r="B259" s="28">
        <v>55.204999999999998</v>
      </c>
      <c r="C259" s="28">
        <v>179.38</v>
      </c>
      <c r="D259" s="28">
        <f t="shared" si="12"/>
        <v>540.23704567155494</v>
      </c>
      <c r="E259" s="28">
        <f t="shared" si="13"/>
        <v>17.319546221644941</v>
      </c>
      <c r="F259" s="28">
        <f t="shared" si="14"/>
        <v>-17.319546221644941</v>
      </c>
      <c r="Q259" s="50"/>
    </row>
    <row r="260" spans="1:17" x14ac:dyDescent="0.3">
      <c r="A260" s="37">
        <v>43740</v>
      </c>
      <c r="B260" s="28">
        <v>54.74</v>
      </c>
      <c r="C260" s="28">
        <v>174.6</v>
      </c>
      <c r="D260" s="28">
        <f t="shared" si="12"/>
        <v>522.91749944991</v>
      </c>
      <c r="E260" s="28">
        <f t="shared" si="13"/>
        <v>-0.6360578496467042</v>
      </c>
      <c r="F260" s="28">
        <f t="shared" si="14"/>
        <v>0.6360578496467042</v>
      </c>
      <c r="Q260" s="50"/>
    </row>
    <row r="261" spans="1:17" x14ac:dyDescent="0.3">
      <c r="A261" s="37">
        <v>43739</v>
      </c>
      <c r="B261" s="28">
        <v>56.147500000000001</v>
      </c>
      <c r="C261" s="28">
        <v>175.81</v>
      </c>
      <c r="D261" s="28">
        <f t="shared" si="12"/>
        <v>523.5535572995567</v>
      </c>
      <c r="E261" s="28">
        <f t="shared" si="13"/>
        <v>-9.3171377954782884</v>
      </c>
      <c r="F261" s="28">
        <f t="shared" si="14"/>
        <v>9.3171377954782884</v>
      </c>
      <c r="Q261" s="50"/>
    </row>
    <row r="262" spans="1:17" x14ac:dyDescent="0.3">
      <c r="A262" s="37">
        <v>43738</v>
      </c>
      <c r="B262" s="28">
        <v>55.9925</v>
      </c>
      <c r="C262" s="28">
        <v>178.08</v>
      </c>
      <c r="D262" s="28">
        <f t="shared" si="12"/>
        <v>532.87069509503499</v>
      </c>
      <c r="E262" s="28">
        <f t="shared" si="13"/>
        <v>8.6393867171409511E-2</v>
      </c>
      <c r="F262" s="28">
        <f t="shared" si="14"/>
        <v>-8.6393867171409511E-2</v>
      </c>
      <c r="Q262" s="50"/>
    </row>
    <row r="263" spans="1:17" x14ac:dyDescent="0.3">
      <c r="A263" s="37">
        <v>43735</v>
      </c>
      <c r="B263" s="28">
        <v>54.704999999999998</v>
      </c>
      <c r="C263" s="28">
        <v>177.1</v>
      </c>
      <c r="D263" s="28">
        <f t="shared" si="12"/>
        <v>532.78430122786358</v>
      </c>
      <c r="E263" s="28">
        <f t="shared" si="13"/>
        <v>-10.97980429035033</v>
      </c>
      <c r="F263" s="28">
        <f t="shared" si="14"/>
        <v>10.97980429035033</v>
      </c>
      <c r="Q263" s="50"/>
    </row>
    <row r="264" spans="1:17" x14ac:dyDescent="0.3">
      <c r="A264" s="37">
        <v>43734</v>
      </c>
      <c r="B264" s="28">
        <v>54.972499999999997</v>
      </c>
      <c r="C264" s="28">
        <v>180.11</v>
      </c>
      <c r="D264" s="28">
        <f t="shared" si="12"/>
        <v>543.76410551821391</v>
      </c>
      <c r="E264" s="28">
        <f t="shared" si="13"/>
        <v>-9.6790170713918542</v>
      </c>
      <c r="F264" s="28">
        <f t="shared" si="14"/>
        <v>9.6790170713918542</v>
      </c>
      <c r="Q264" s="50"/>
    </row>
    <row r="265" spans="1:17" x14ac:dyDescent="0.3">
      <c r="A265" s="37">
        <v>43733</v>
      </c>
      <c r="B265" s="28">
        <v>55.2575</v>
      </c>
      <c r="C265" s="28">
        <v>182.8</v>
      </c>
      <c r="D265" s="28">
        <f t="shared" si="12"/>
        <v>553.44312258960576</v>
      </c>
      <c r="E265" s="28">
        <f t="shared" si="13"/>
        <v>3.5033697094489753</v>
      </c>
      <c r="F265" s="28">
        <f t="shared" si="14"/>
        <v>-3.5033697094489753</v>
      </c>
      <c r="Q265" s="50"/>
    </row>
    <row r="266" spans="1:17" x14ac:dyDescent="0.3">
      <c r="A266" s="37">
        <v>43732</v>
      </c>
      <c r="B266" s="28">
        <v>54.42</v>
      </c>
      <c r="C266" s="28">
        <v>181.28</v>
      </c>
      <c r="D266" s="28">
        <f t="shared" si="12"/>
        <v>549.93975288015679</v>
      </c>
      <c r="E266" s="28">
        <f t="shared" si="13"/>
        <v>-20.8838711588146</v>
      </c>
      <c r="F266" s="28">
        <f t="shared" si="14"/>
        <v>20.8838711588146</v>
      </c>
      <c r="Q266" s="50"/>
    </row>
    <row r="267" spans="1:17" x14ac:dyDescent="0.3">
      <c r="A267" s="37">
        <v>43731</v>
      </c>
      <c r="B267" s="28">
        <v>54.68</v>
      </c>
      <c r="C267" s="28">
        <v>186.82</v>
      </c>
      <c r="D267" s="28">
        <f t="shared" si="12"/>
        <v>570.82362403897139</v>
      </c>
      <c r="E267" s="28">
        <f t="shared" si="13"/>
        <v>-12.867016556007684</v>
      </c>
      <c r="F267" s="28">
        <f t="shared" si="14"/>
        <v>12.867016556007684</v>
      </c>
      <c r="Q267" s="50"/>
    </row>
    <row r="268" spans="1:17" x14ac:dyDescent="0.3">
      <c r="A268" s="37">
        <v>43728</v>
      </c>
      <c r="B268" s="28">
        <v>54.432499999999997</v>
      </c>
      <c r="C268" s="28">
        <v>189.93</v>
      </c>
      <c r="D268" s="28">
        <f t="shared" si="12"/>
        <v>583.69064059497907</v>
      </c>
      <c r="E268" s="28">
        <f t="shared" si="13"/>
        <v>1.5263566320819564</v>
      </c>
      <c r="F268" s="28">
        <f t="shared" si="14"/>
        <v>-1.5263566320819564</v>
      </c>
      <c r="Q268" s="50"/>
    </row>
    <row r="269" spans="1:17" x14ac:dyDescent="0.3">
      <c r="A269" s="37">
        <v>43727</v>
      </c>
      <c r="B269" s="28">
        <v>55.24</v>
      </c>
      <c r="C269" s="28">
        <v>190.14</v>
      </c>
      <c r="D269" s="28">
        <f t="shared" si="12"/>
        <v>582.16428396289712</v>
      </c>
      <c r="E269" s="28">
        <f t="shared" si="13"/>
        <v>9.1270537910970688</v>
      </c>
      <c r="F269" s="28">
        <f t="shared" si="14"/>
        <v>-9.1270537910970688</v>
      </c>
      <c r="Q269" s="50"/>
    </row>
    <row r="270" spans="1:17" x14ac:dyDescent="0.3">
      <c r="A270" s="37">
        <v>43726</v>
      </c>
      <c r="B270" s="28">
        <v>55.692500000000003</v>
      </c>
      <c r="C270" s="28">
        <v>188.14</v>
      </c>
      <c r="D270" s="28">
        <f t="shared" si="12"/>
        <v>573.03723017180005</v>
      </c>
      <c r="E270" s="28">
        <f t="shared" si="13"/>
        <v>-1.2695115634769536</v>
      </c>
      <c r="F270" s="28">
        <f t="shared" si="14"/>
        <v>1.2695115634769536</v>
      </c>
      <c r="Q270" s="50"/>
    </row>
    <row r="271" spans="1:17" x14ac:dyDescent="0.3">
      <c r="A271" s="37">
        <v>43725</v>
      </c>
      <c r="B271" s="28">
        <v>55.174999999999997</v>
      </c>
      <c r="C271" s="28">
        <v>188.08</v>
      </c>
      <c r="D271" s="28">
        <f t="shared" si="12"/>
        <v>574.306741735277</v>
      </c>
      <c r="E271" s="28">
        <f t="shared" si="13"/>
        <v>6.6840200991729262</v>
      </c>
      <c r="F271" s="28">
        <f t="shared" si="14"/>
        <v>-6.6840200991729262</v>
      </c>
      <c r="Q271" s="50"/>
    </row>
    <row r="272" spans="1:17" x14ac:dyDescent="0.3">
      <c r="A272" s="37">
        <v>43724</v>
      </c>
      <c r="B272" s="28">
        <v>54.975000000000001</v>
      </c>
      <c r="C272" s="28">
        <v>186.22</v>
      </c>
      <c r="D272" s="28">
        <f t="shared" si="12"/>
        <v>567.62272163610407</v>
      </c>
      <c r="E272" s="28">
        <f t="shared" si="13"/>
        <v>-4.624340526933679</v>
      </c>
      <c r="F272" s="28">
        <f t="shared" si="14"/>
        <v>4.624340526933679</v>
      </c>
      <c r="Q272" s="50"/>
    </row>
    <row r="273" spans="1:17" x14ac:dyDescent="0.3">
      <c r="A273" s="37">
        <v>43721</v>
      </c>
      <c r="B273" s="28">
        <v>54.6875</v>
      </c>
      <c r="C273" s="28">
        <v>187.19</v>
      </c>
      <c r="D273" s="28">
        <f t="shared" si="12"/>
        <v>572.24706216303775</v>
      </c>
      <c r="E273" s="28">
        <f t="shared" si="13"/>
        <v>2.0555812974128003</v>
      </c>
      <c r="F273" s="28">
        <f t="shared" si="14"/>
        <v>-2.0555812974128003</v>
      </c>
      <c r="Q273" s="50"/>
    </row>
    <row r="274" spans="1:17" x14ac:dyDescent="0.3">
      <c r="A274" s="37">
        <v>43720</v>
      </c>
      <c r="B274" s="28">
        <v>55.7712</v>
      </c>
      <c r="C274" s="28">
        <v>187.47</v>
      </c>
      <c r="D274" s="28">
        <f t="shared" si="12"/>
        <v>570.19148086562495</v>
      </c>
      <c r="E274" s="28">
        <f t="shared" si="13"/>
        <v>-3.6171245558016381</v>
      </c>
      <c r="F274" s="28">
        <f t="shared" si="14"/>
        <v>3.6171245558016381</v>
      </c>
      <c r="Q274" s="50"/>
    </row>
    <row r="275" spans="1:17" x14ac:dyDescent="0.3">
      <c r="A275" s="37">
        <v>43719</v>
      </c>
      <c r="B275" s="28">
        <v>55.897500000000001</v>
      </c>
      <c r="C275" s="28">
        <v>188.49</v>
      </c>
      <c r="D275" s="28">
        <f t="shared" si="12"/>
        <v>573.80860542142659</v>
      </c>
      <c r="E275" s="28">
        <f t="shared" si="13"/>
        <v>4.0563566320818154</v>
      </c>
      <c r="F275" s="28">
        <f t="shared" si="14"/>
        <v>-4.0563566320818154</v>
      </c>
      <c r="Q275" s="50"/>
    </row>
    <row r="276" spans="1:17" x14ac:dyDescent="0.3">
      <c r="A276" s="37">
        <v>43718</v>
      </c>
      <c r="B276" s="28">
        <v>54.174999999999997</v>
      </c>
      <c r="C276" s="28">
        <v>186.17</v>
      </c>
      <c r="D276" s="28">
        <f t="shared" si="12"/>
        <v>569.75224878934478</v>
      </c>
      <c r="E276" s="28">
        <f t="shared" si="13"/>
        <v>-11.954701668424264</v>
      </c>
      <c r="F276" s="28">
        <f t="shared" si="14"/>
        <v>11.954701668424264</v>
      </c>
      <c r="Q276" s="50"/>
    </row>
    <row r="277" spans="1:17" x14ac:dyDescent="0.3">
      <c r="A277" s="37">
        <v>43717</v>
      </c>
      <c r="B277" s="28">
        <v>53.542499999999997</v>
      </c>
      <c r="C277" s="28">
        <v>188.76</v>
      </c>
      <c r="D277" s="28">
        <f t="shared" si="12"/>
        <v>581.70695045776904</v>
      </c>
      <c r="E277" s="28">
        <f t="shared" si="13"/>
        <v>4.2995427430045083</v>
      </c>
      <c r="F277" s="28">
        <f t="shared" si="14"/>
        <v>-4.2995427430045083</v>
      </c>
      <c r="Q277" s="50"/>
    </row>
    <row r="278" spans="1:17" x14ac:dyDescent="0.3">
      <c r="A278" s="37">
        <v>43714</v>
      </c>
      <c r="B278" s="28">
        <v>53.314999999999998</v>
      </c>
      <c r="C278" s="28">
        <v>187.49</v>
      </c>
      <c r="D278" s="28">
        <f t="shared" si="12"/>
        <v>577.40740771476453</v>
      </c>
      <c r="E278" s="28">
        <f t="shared" si="13"/>
        <v>-13.305053275712794</v>
      </c>
      <c r="F278" s="28">
        <f t="shared" si="14"/>
        <v>13.305053275712794</v>
      </c>
      <c r="Q278" s="50"/>
    </row>
    <row r="279" spans="1:17" x14ac:dyDescent="0.3">
      <c r="A279" s="37">
        <v>43713</v>
      </c>
      <c r="B279" s="28">
        <v>53.32</v>
      </c>
      <c r="C279" s="28">
        <v>190.9</v>
      </c>
      <c r="D279" s="28">
        <f t="shared" si="12"/>
        <v>590.71246099047733</v>
      </c>
      <c r="E279" s="28">
        <f t="shared" si="13"/>
        <v>11.715274109328561</v>
      </c>
      <c r="F279" s="28">
        <f t="shared" si="14"/>
        <v>-11.715274109328561</v>
      </c>
      <c r="Q279" s="50"/>
    </row>
    <row r="280" spans="1:17" x14ac:dyDescent="0.3">
      <c r="A280" s="37">
        <v>43712</v>
      </c>
      <c r="B280" s="28">
        <v>52.297499999999999</v>
      </c>
      <c r="C280" s="28">
        <v>187.14</v>
      </c>
      <c r="D280" s="28">
        <f t="shared" si="12"/>
        <v>578.99718688114876</v>
      </c>
      <c r="E280" s="28">
        <f t="shared" si="13"/>
        <v>16.018155382254463</v>
      </c>
      <c r="F280" s="28">
        <f t="shared" si="14"/>
        <v>-16.018155382254463</v>
      </c>
      <c r="Q280" s="50"/>
    </row>
    <row r="281" spans="1:17" x14ac:dyDescent="0.3">
      <c r="A281" s="37">
        <v>43711</v>
      </c>
      <c r="B281" s="28">
        <v>51.424999999999997</v>
      </c>
      <c r="C281" s="28">
        <v>182.39</v>
      </c>
      <c r="D281" s="28">
        <f t="shared" si="12"/>
        <v>562.9790314988943</v>
      </c>
      <c r="E281" s="28">
        <f t="shared" si="13"/>
        <v>-10.603211234888704</v>
      </c>
      <c r="F281" s="28">
        <f t="shared" si="14"/>
        <v>10.603211234888704</v>
      </c>
      <c r="Q281" s="50"/>
    </row>
    <row r="282" spans="1:17" x14ac:dyDescent="0.3">
      <c r="A282" s="37">
        <v>43710</v>
      </c>
      <c r="B282" s="28">
        <v>52.185000000000002</v>
      </c>
      <c r="C282" s="28">
        <v>185.67</v>
      </c>
      <c r="D282" s="28">
        <f t="shared" si="12"/>
        <v>573.582242733783</v>
      </c>
      <c r="E282" s="28">
        <f t="shared" si="13"/>
        <v>0</v>
      </c>
      <c r="F282" s="28">
        <f t="shared" si="14"/>
        <v>0</v>
      </c>
      <c r="Q282" s="50"/>
    </row>
    <row r="283" spans="1:17" x14ac:dyDescent="0.3">
      <c r="A283" s="37">
        <v>43707</v>
      </c>
      <c r="B283" s="28">
        <v>52.185000000000002</v>
      </c>
      <c r="C283" s="28">
        <v>185.67</v>
      </c>
      <c r="D283" s="28">
        <f t="shared" si="12"/>
        <v>573.582242733783</v>
      </c>
      <c r="E283" s="28">
        <f t="shared" si="13"/>
        <v>0.58676106422365137</v>
      </c>
      <c r="F283" s="28">
        <f t="shared" si="14"/>
        <v>-0.58676106422365137</v>
      </c>
      <c r="Q283" s="50"/>
    </row>
    <row r="284" spans="1:17" x14ac:dyDescent="0.3">
      <c r="A284" s="37">
        <v>43706</v>
      </c>
      <c r="B284" s="28">
        <v>52.252499999999998</v>
      </c>
      <c r="C284" s="28">
        <v>185.57</v>
      </c>
      <c r="D284" s="28">
        <f t="shared" si="12"/>
        <v>572.99548166955935</v>
      </c>
      <c r="E284" s="28">
        <f t="shared" si="13"/>
        <v>12.353746440703731</v>
      </c>
      <c r="F284" s="28">
        <f t="shared" si="14"/>
        <v>-12.353746440703731</v>
      </c>
      <c r="Q284" s="50"/>
    </row>
    <row r="285" spans="1:17" x14ac:dyDescent="0.3">
      <c r="A285" s="37">
        <v>43705</v>
      </c>
      <c r="B285" s="28">
        <v>51.3825</v>
      </c>
      <c r="C285" s="28">
        <v>181.76</v>
      </c>
      <c r="D285" s="28">
        <f t="shared" si="12"/>
        <v>560.64173522885562</v>
      </c>
      <c r="E285" s="28">
        <f t="shared" si="13"/>
        <v>0.80145925400768192</v>
      </c>
      <c r="F285" s="28">
        <f t="shared" si="14"/>
        <v>-0.80145925400768192</v>
      </c>
      <c r="Q285" s="50"/>
    </row>
    <row r="286" spans="1:17" x14ac:dyDescent="0.3">
      <c r="A286" s="37">
        <v>43704</v>
      </c>
      <c r="B286" s="28">
        <v>51.04</v>
      </c>
      <c r="C286" s="28">
        <v>181.3</v>
      </c>
      <c r="D286" s="28">
        <f t="shared" si="12"/>
        <v>559.84027597484794</v>
      </c>
      <c r="E286" s="28">
        <f t="shared" si="13"/>
        <v>5.3644401210785873</v>
      </c>
      <c r="F286" s="28">
        <f t="shared" si="14"/>
        <v>-5.3644401210785873</v>
      </c>
      <c r="Q286" s="50"/>
    </row>
    <row r="287" spans="1:17" x14ac:dyDescent="0.3">
      <c r="A287" s="37">
        <v>43703</v>
      </c>
      <c r="B287" s="28">
        <v>51.622500000000002</v>
      </c>
      <c r="C287" s="28">
        <v>180.36</v>
      </c>
      <c r="D287" s="28">
        <f t="shared" si="12"/>
        <v>554.47583585376935</v>
      </c>
      <c r="E287" s="28">
        <f t="shared" si="13"/>
        <v>7.3976946466187883</v>
      </c>
      <c r="F287" s="28">
        <f t="shared" si="14"/>
        <v>-7.3976946466187883</v>
      </c>
      <c r="Q287" s="50"/>
    </row>
    <row r="288" spans="1:17" x14ac:dyDescent="0.3">
      <c r="A288" s="37">
        <v>43700</v>
      </c>
      <c r="B288" s="28">
        <v>50.66</v>
      </c>
      <c r="C288" s="28">
        <v>177.75</v>
      </c>
      <c r="D288" s="28">
        <f t="shared" si="12"/>
        <v>547.07814120715057</v>
      </c>
      <c r="E288" s="28">
        <f t="shared" si="13"/>
        <v>-9.6225764349288738</v>
      </c>
      <c r="F288" s="28">
        <f t="shared" si="14"/>
        <v>9.6225764349288738</v>
      </c>
      <c r="Q288" s="50"/>
    </row>
    <row r="289" spans="1:17" x14ac:dyDescent="0.3">
      <c r="A289" s="37">
        <v>43699</v>
      </c>
      <c r="B289" s="28">
        <v>53.115000000000002</v>
      </c>
      <c r="C289" s="28">
        <v>182.04</v>
      </c>
      <c r="D289" s="28">
        <f t="shared" si="12"/>
        <v>556.70071764207944</v>
      </c>
      <c r="E289" s="28">
        <f t="shared" si="13"/>
        <v>-5.7673430393302851</v>
      </c>
      <c r="F289" s="28">
        <f t="shared" si="14"/>
        <v>5.7673430393302851</v>
      </c>
      <c r="Q289" s="50"/>
    </row>
    <row r="290" spans="1:17" x14ac:dyDescent="0.3">
      <c r="A290" s="37">
        <v>43698</v>
      </c>
      <c r="B290" s="28">
        <v>53.16</v>
      </c>
      <c r="C290" s="28">
        <v>183.55</v>
      </c>
      <c r="D290" s="28">
        <f t="shared" si="12"/>
        <v>562.46806068140972</v>
      </c>
      <c r="E290" s="28">
        <f t="shared" si="13"/>
        <v>-2.6720100495863335</v>
      </c>
      <c r="F290" s="28">
        <f t="shared" si="14"/>
        <v>2.6720100495863335</v>
      </c>
      <c r="Q290" s="50"/>
    </row>
    <row r="291" spans="1:17" x14ac:dyDescent="0.3">
      <c r="A291" s="37">
        <v>43697</v>
      </c>
      <c r="B291" s="28">
        <v>52.59</v>
      </c>
      <c r="C291" s="28">
        <v>183.81</v>
      </c>
      <c r="D291" s="28">
        <f t="shared" si="12"/>
        <v>565.14007073099606</v>
      </c>
      <c r="E291" s="28">
        <f t="shared" si="13"/>
        <v>-9.2255105327081992</v>
      </c>
      <c r="F291" s="28">
        <f t="shared" si="14"/>
        <v>9.2255105327081992</v>
      </c>
      <c r="Q291" s="50"/>
    </row>
    <row r="292" spans="1:17" x14ac:dyDescent="0.3">
      <c r="A292" s="37">
        <v>43696</v>
      </c>
      <c r="B292" s="28">
        <v>52.587499999999999</v>
      </c>
      <c r="C292" s="28">
        <v>186.17</v>
      </c>
      <c r="D292" s="28">
        <f t="shared" si="12"/>
        <v>574.36558126370426</v>
      </c>
      <c r="E292" s="28">
        <f t="shared" si="13"/>
        <v>6.8508495780138219</v>
      </c>
      <c r="F292" s="28">
        <f t="shared" si="14"/>
        <v>-6.8508495780138219</v>
      </c>
      <c r="Q292" s="50"/>
    </row>
    <row r="293" spans="1:17" x14ac:dyDescent="0.3">
      <c r="A293" s="37">
        <v>43693</v>
      </c>
      <c r="B293" s="28">
        <v>51.625</v>
      </c>
      <c r="C293" s="28">
        <v>183.7</v>
      </c>
      <c r="D293" s="28">
        <f t="shared" si="12"/>
        <v>567.51473168569044</v>
      </c>
      <c r="E293" s="28">
        <f t="shared" si="13"/>
        <v>0.87751710365421332</v>
      </c>
      <c r="F293" s="28">
        <f t="shared" si="14"/>
        <v>-0.87751710365421332</v>
      </c>
      <c r="Q293" s="50"/>
    </row>
    <row r="294" spans="1:17" x14ac:dyDescent="0.3">
      <c r="A294" s="37">
        <v>43692</v>
      </c>
      <c r="B294" s="28">
        <v>50.435000000000002</v>
      </c>
      <c r="C294" s="28">
        <v>182.59</v>
      </c>
      <c r="D294" s="28">
        <f t="shared" si="12"/>
        <v>566.63721458203622</v>
      </c>
      <c r="E294" s="28">
        <f t="shared" si="13"/>
        <v>11.983158410035458</v>
      </c>
      <c r="F294" s="28">
        <f t="shared" si="14"/>
        <v>-11.983158410035458</v>
      </c>
      <c r="Q294" s="50"/>
    </row>
    <row r="295" spans="1:17" x14ac:dyDescent="0.3">
      <c r="A295" s="37">
        <v>43691</v>
      </c>
      <c r="B295" s="28">
        <v>50.6875</v>
      </c>
      <c r="C295" s="28">
        <v>179.71</v>
      </c>
      <c r="D295" s="28">
        <f t="shared" si="12"/>
        <v>554.65405617200076</v>
      </c>
      <c r="E295" s="28">
        <f t="shared" si="13"/>
        <v>-29.619870128046045</v>
      </c>
      <c r="F295" s="28">
        <f t="shared" si="14"/>
        <v>29.619870128046045</v>
      </c>
      <c r="Q295" s="50"/>
    </row>
    <row r="296" spans="1:17" x14ac:dyDescent="0.3">
      <c r="A296" s="37">
        <v>43690</v>
      </c>
      <c r="B296" s="28">
        <v>52.2425</v>
      </c>
      <c r="C296" s="28">
        <v>188.45</v>
      </c>
      <c r="D296" s="28">
        <f t="shared" si="12"/>
        <v>584.27392630004681</v>
      </c>
      <c r="E296" s="28">
        <f t="shared" si="13"/>
        <v>5.8625296656372257</v>
      </c>
      <c r="F296" s="28">
        <f t="shared" si="14"/>
        <v>-5.8625296656372257</v>
      </c>
      <c r="Q296" s="50"/>
    </row>
    <row r="297" spans="1:17" x14ac:dyDescent="0.3">
      <c r="A297" s="37">
        <v>43689</v>
      </c>
      <c r="B297" s="28">
        <v>50.12</v>
      </c>
      <c r="C297" s="28">
        <v>185.37</v>
      </c>
      <c r="D297" s="28">
        <f t="shared" si="12"/>
        <v>578.41139663440958</v>
      </c>
      <c r="E297" s="28">
        <f t="shared" si="13"/>
        <v>-9.3164501706650071</v>
      </c>
      <c r="F297" s="28">
        <f t="shared" si="14"/>
        <v>9.3164501706650071</v>
      </c>
      <c r="Q297" s="50"/>
    </row>
    <row r="298" spans="1:17" x14ac:dyDescent="0.3">
      <c r="A298" s="37">
        <v>43686</v>
      </c>
      <c r="B298" s="28">
        <v>50.247500000000002</v>
      </c>
      <c r="C298" s="28">
        <v>187.85</v>
      </c>
      <c r="D298" s="28">
        <f t="shared" si="12"/>
        <v>587.72784680507459</v>
      </c>
      <c r="E298" s="28">
        <f t="shared" si="13"/>
        <v>-7.2502615473456444</v>
      </c>
      <c r="F298" s="28">
        <f t="shared" si="14"/>
        <v>7.2502615473456444</v>
      </c>
      <c r="Q298" s="50"/>
    </row>
    <row r="299" spans="1:17" x14ac:dyDescent="0.3">
      <c r="A299" s="37">
        <v>43685</v>
      </c>
      <c r="B299" s="28">
        <v>50.857500000000002</v>
      </c>
      <c r="C299" s="28">
        <v>190.16</v>
      </c>
      <c r="D299" s="28">
        <f t="shared" si="12"/>
        <v>594.97810835242024</v>
      </c>
      <c r="E299" s="28">
        <f t="shared" si="13"/>
        <v>16.379866649405699</v>
      </c>
      <c r="F299" s="28">
        <f t="shared" si="14"/>
        <v>-16.379866649405699</v>
      </c>
      <c r="Q299" s="50"/>
    </row>
    <row r="300" spans="1:17" x14ac:dyDescent="0.3">
      <c r="A300" s="37">
        <v>43684</v>
      </c>
      <c r="B300" s="28">
        <v>49.76</v>
      </c>
      <c r="C300" s="28">
        <v>185.15</v>
      </c>
      <c r="D300" s="28">
        <f t="shared" si="12"/>
        <v>578.59824170301454</v>
      </c>
      <c r="E300" s="28">
        <f t="shared" si="13"/>
        <v>1.0177847065617698</v>
      </c>
      <c r="F300" s="28">
        <f t="shared" si="14"/>
        <v>-1.0177847065617698</v>
      </c>
      <c r="Q300" s="50"/>
    </row>
    <row r="301" spans="1:17" x14ac:dyDescent="0.3">
      <c r="A301" s="37">
        <v>43683</v>
      </c>
      <c r="B301" s="28">
        <v>49.25</v>
      </c>
      <c r="C301" s="28">
        <v>184.51</v>
      </c>
      <c r="D301" s="28">
        <f t="shared" si="12"/>
        <v>577.58045699645277</v>
      </c>
      <c r="E301" s="28">
        <f t="shared" si="13"/>
        <v>8.1997575210587001</v>
      </c>
      <c r="F301" s="28">
        <f t="shared" si="14"/>
        <v>-8.1997575210587001</v>
      </c>
      <c r="Q301" s="50"/>
    </row>
    <row r="302" spans="1:17" x14ac:dyDescent="0.3">
      <c r="A302" s="37">
        <v>43682</v>
      </c>
      <c r="B302" s="28">
        <v>48.335000000000001</v>
      </c>
      <c r="C302" s="28">
        <v>181.73</v>
      </c>
      <c r="D302" s="28">
        <f t="shared" si="12"/>
        <v>569.38069947539407</v>
      </c>
      <c r="E302" s="28">
        <f t="shared" si="13"/>
        <v>-20.715887263962941</v>
      </c>
      <c r="F302" s="28">
        <f t="shared" si="14"/>
        <v>20.715887263962941</v>
      </c>
      <c r="Q302" s="50"/>
    </row>
    <row r="303" spans="1:17" x14ac:dyDescent="0.3">
      <c r="A303" s="37">
        <v>43679</v>
      </c>
      <c r="B303" s="28">
        <v>51.005000000000003</v>
      </c>
      <c r="C303" s="28">
        <v>189.02</v>
      </c>
      <c r="D303" s="28">
        <f t="shared" si="12"/>
        <v>590.09658673935701</v>
      </c>
      <c r="E303" s="28">
        <f t="shared" si="13"/>
        <v>-11.287489402766823</v>
      </c>
      <c r="F303" s="28">
        <f t="shared" si="14"/>
        <v>11.287489402766823</v>
      </c>
      <c r="Q303" s="50"/>
    </row>
    <row r="304" spans="1:17" x14ac:dyDescent="0.3">
      <c r="A304" s="37">
        <v>43678</v>
      </c>
      <c r="B304" s="28">
        <v>52.107500000000002</v>
      </c>
      <c r="C304" s="28">
        <v>192.73</v>
      </c>
      <c r="D304" s="28">
        <f t="shared" si="12"/>
        <v>601.38407614212383</v>
      </c>
      <c r="E304" s="28">
        <f t="shared" si="13"/>
        <v>-2.5098475810015088</v>
      </c>
      <c r="F304" s="28">
        <f t="shared" si="14"/>
        <v>2.5098475810015088</v>
      </c>
      <c r="Q304" s="50"/>
    </row>
    <row r="305" spans="1:17" x14ac:dyDescent="0.3">
      <c r="A305" s="37">
        <v>43677</v>
      </c>
      <c r="B305" s="28">
        <v>53.26</v>
      </c>
      <c r="C305" s="28">
        <v>194.23</v>
      </c>
      <c r="D305" s="28">
        <f t="shared" si="12"/>
        <v>603.89392372312534</v>
      </c>
      <c r="E305" s="28">
        <f t="shared" si="13"/>
        <v>-14.070890291743694</v>
      </c>
      <c r="F305" s="28">
        <f t="shared" si="14"/>
        <v>14.070890291743694</v>
      </c>
      <c r="Q305" s="50"/>
    </row>
    <row r="306" spans="1:17" x14ac:dyDescent="0.3">
      <c r="A306" s="37">
        <v>43676</v>
      </c>
      <c r="B306" s="28">
        <v>52.195</v>
      </c>
      <c r="C306" s="28">
        <v>197.04</v>
      </c>
      <c r="D306" s="28">
        <f t="shared" si="12"/>
        <v>617.96481401486903</v>
      </c>
      <c r="E306" s="28">
        <f t="shared" si="13"/>
        <v>4.9504979707251096</v>
      </c>
      <c r="F306" s="28">
        <f t="shared" si="14"/>
        <v>-4.9504979707251096</v>
      </c>
      <c r="Q306" s="50"/>
    </row>
    <row r="307" spans="1:17" x14ac:dyDescent="0.3">
      <c r="A307" s="37">
        <v>43675</v>
      </c>
      <c r="B307" s="28">
        <v>52.42</v>
      </c>
      <c r="C307" s="28">
        <v>195.94</v>
      </c>
      <c r="D307" s="28">
        <f t="shared" si="12"/>
        <v>613.01431604414392</v>
      </c>
      <c r="E307" s="28">
        <f t="shared" si="13"/>
        <v>-16.291425497558521</v>
      </c>
      <c r="F307" s="28">
        <f t="shared" si="14"/>
        <v>16.291425497558521</v>
      </c>
      <c r="Q307" s="50"/>
    </row>
    <row r="308" spans="1:17" x14ac:dyDescent="0.3">
      <c r="A308" s="37">
        <v>43672</v>
      </c>
      <c r="B308" s="28">
        <v>51.935000000000002</v>
      </c>
      <c r="C308" s="28">
        <v>199.75</v>
      </c>
      <c r="D308" s="28">
        <f t="shared" si="12"/>
        <v>629.30574154170245</v>
      </c>
      <c r="E308" s="28">
        <f t="shared" si="13"/>
        <v>-4.2728812729258152</v>
      </c>
      <c r="F308" s="28">
        <f t="shared" si="14"/>
        <v>4.2728812729258152</v>
      </c>
      <c r="Q308" s="50"/>
    </row>
    <row r="309" spans="1:17" x14ac:dyDescent="0.3">
      <c r="A309" s="37">
        <v>43671</v>
      </c>
      <c r="B309" s="28">
        <v>51.755000000000003</v>
      </c>
      <c r="C309" s="28">
        <v>200.71</v>
      </c>
      <c r="D309" s="28">
        <f t="shared" si="12"/>
        <v>633.57862281462826</v>
      </c>
      <c r="E309" s="28">
        <f t="shared" si="13"/>
        <v>-14.230103072785369</v>
      </c>
      <c r="F309" s="28">
        <f t="shared" si="14"/>
        <v>14.230103072785369</v>
      </c>
      <c r="Q309" s="50"/>
    </row>
    <row r="310" spans="1:17" x14ac:dyDescent="0.3">
      <c r="A310" s="37">
        <v>43670</v>
      </c>
      <c r="B310" s="28">
        <v>52.167499999999997</v>
      </c>
      <c r="C310" s="28">
        <v>204.66</v>
      </c>
      <c r="D310" s="28">
        <f t="shared" si="12"/>
        <v>647.80872588741363</v>
      </c>
      <c r="E310" s="28">
        <f t="shared" si="13"/>
        <v>9.1073898086217469</v>
      </c>
      <c r="F310" s="28">
        <f t="shared" si="14"/>
        <v>-9.1073898086217469</v>
      </c>
      <c r="Q310" s="50"/>
    </row>
    <row r="311" spans="1:17" x14ac:dyDescent="0.3">
      <c r="A311" s="37">
        <v>43669</v>
      </c>
      <c r="B311" s="28">
        <v>52.21</v>
      </c>
      <c r="C311" s="28">
        <v>202.36</v>
      </c>
      <c r="D311" s="28">
        <f t="shared" si="12"/>
        <v>638.70133607879188</v>
      </c>
      <c r="E311" s="28">
        <f t="shared" si="13"/>
        <v>-1.0207032145769972</v>
      </c>
      <c r="F311" s="28">
        <f t="shared" si="14"/>
        <v>1.0207032145769972</v>
      </c>
      <c r="Q311" s="50"/>
    </row>
    <row r="312" spans="1:17" x14ac:dyDescent="0.3">
      <c r="A312" s="37">
        <v>43668</v>
      </c>
      <c r="B312" s="28">
        <v>51.805</v>
      </c>
      <c r="C312" s="28">
        <v>202.32</v>
      </c>
      <c r="D312" s="28">
        <f t="shared" si="12"/>
        <v>639.72203929336888</v>
      </c>
      <c r="E312" s="28">
        <f t="shared" si="13"/>
        <v>12.104166462609328</v>
      </c>
      <c r="F312" s="28">
        <f t="shared" si="14"/>
        <v>-12.104166462609328</v>
      </c>
      <c r="Q312" s="50"/>
    </row>
    <row r="313" spans="1:17" x14ac:dyDescent="0.3">
      <c r="A313" s="37">
        <v>43665</v>
      </c>
      <c r="B313" s="28">
        <v>50.647500000000001</v>
      </c>
      <c r="C313" s="28">
        <v>198.36</v>
      </c>
      <c r="D313" s="28">
        <f t="shared" si="12"/>
        <v>627.61787283075955</v>
      </c>
      <c r="E313" s="28">
        <f t="shared" si="13"/>
        <v>-7.2222248276402752</v>
      </c>
      <c r="F313" s="28">
        <f t="shared" si="14"/>
        <v>7.2222248276402752</v>
      </c>
      <c r="Q313" s="50"/>
    </row>
    <row r="314" spans="1:17" x14ac:dyDescent="0.3">
      <c r="A314" s="37">
        <v>43664</v>
      </c>
      <c r="B314" s="28">
        <v>51.414999999999999</v>
      </c>
      <c r="C314" s="28">
        <v>200.78</v>
      </c>
      <c r="D314" s="28">
        <f t="shared" si="12"/>
        <v>634.84009765839983</v>
      </c>
      <c r="E314" s="28">
        <f t="shared" si="13"/>
        <v>-5.6623928364027734</v>
      </c>
      <c r="F314" s="28">
        <f t="shared" si="14"/>
        <v>5.6623928364027734</v>
      </c>
      <c r="Q314" s="50"/>
    </row>
    <row r="315" spans="1:17" x14ac:dyDescent="0.3">
      <c r="A315" s="37">
        <v>43663</v>
      </c>
      <c r="B315" s="28">
        <v>50.837499999999999</v>
      </c>
      <c r="C315" s="28">
        <v>201.8</v>
      </c>
      <c r="D315" s="28">
        <f t="shared" si="12"/>
        <v>640.5024904948026</v>
      </c>
      <c r="E315" s="28">
        <f t="shared" si="13"/>
        <v>-7.1328284480724733</v>
      </c>
      <c r="F315" s="28">
        <f t="shared" si="14"/>
        <v>7.1328284480724733</v>
      </c>
      <c r="Q315" s="50"/>
    </row>
    <row r="316" spans="1:17" x14ac:dyDescent="0.3">
      <c r="A316" s="37">
        <v>43662</v>
      </c>
      <c r="B316" s="28">
        <v>51.125</v>
      </c>
      <c r="C316" s="28">
        <v>203.84</v>
      </c>
      <c r="D316" s="28">
        <f t="shared" si="12"/>
        <v>647.63531894287507</v>
      </c>
      <c r="E316" s="28">
        <f t="shared" si="13"/>
        <v>0.24239889196451259</v>
      </c>
      <c r="F316" s="28">
        <f t="shared" si="14"/>
        <v>-0.24239889196451259</v>
      </c>
      <c r="Q316" s="50"/>
    </row>
    <row r="317" spans="1:17" x14ac:dyDescent="0.3">
      <c r="A317" s="37">
        <v>43661</v>
      </c>
      <c r="B317" s="28">
        <v>51.302500000000002</v>
      </c>
      <c r="C317" s="28">
        <v>203.91</v>
      </c>
      <c r="D317" s="28">
        <f t="shared" si="12"/>
        <v>647.39292005091056</v>
      </c>
      <c r="E317" s="28">
        <f t="shared" si="13"/>
        <v>-5.137427043711341</v>
      </c>
      <c r="F317" s="28">
        <f t="shared" si="14"/>
        <v>5.137427043711341</v>
      </c>
      <c r="Q317" s="50"/>
    </row>
    <row r="318" spans="1:17" x14ac:dyDescent="0.3">
      <c r="A318" s="37">
        <v>43658</v>
      </c>
      <c r="B318" s="28">
        <v>50.825000000000003</v>
      </c>
      <c r="C318" s="28">
        <v>204.87</v>
      </c>
      <c r="D318" s="28">
        <f t="shared" si="12"/>
        <v>652.5303470946219</v>
      </c>
      <c r="E318" s="28">
        <f t="shared" si="13"/>
        <v>13.091882754553922</v>
      </c>
      <c r="F318" s="28">
        <f t="shared" si="14"/>
        <v>-13.091882754553922</v>
      </c>
      <c r="Q318" s="50"/>
    </row>
    <row r="319" spans="1:17" x14ac:dyDescent="0.3">
      <c r="A319" s="37">
        <v>43657</v>
      </c>
      <c r="B319" s="28">
        <v>50.4375</v>
      </c>
      <c r="C319" s="28">
        <v>201.23</v>
      </c>
      <c r="D319" s="28">
        <f t="shared" si="12"/>
        <v>639.43846434006798</v>
      </c>
      <c r="E319" s="28">
        <f t="shared" si="13"/>
        <v>-4.7838209108826959</v>
      </c>
      <c r="F319" s="28">
        <f t="shared" si="14"/>
        <v>4.7838209108826959</v>
      </c>
      <c r="Q319" s="50"/>
    </row>
    <row r="320" spans="1:17" x14ac:dyDescent="0.3">
      <c r="A320" s="37">
        <v>43656</v>
      </c>
      <c r="B320" s="28">
        <v>50.807499999999997</v>
      </c>
      <c r="C320" s="28">
        <v>202.73</v>
      </c>
      <c r="D320" s="28">
        <f t="shared" si="12"/>
        <v>644.22228525095068</v>
      </c>
      <c r="E320" s="28">
        <f t="shared" si="13"/>
        <v>12.30349442755994</v>
      </c>
      <c r="F320" s="28">
        <f t="shared" si="14"/>
        <v>-12.30349442755994</v>
      </c>
      <c r="Q320" s="50"/>
    </row>
    <row r="321" spans="1:17" x14ac:dyDescent="0.3">
      <c r="A321" s="37">
        <v>43655</v>
      </c>
      <c r="B321" s="28">
        <v>50.31</v>
      </c>
      <c r="C321" s="28">
        <v>199.21</v>
      </c>
      <c r="D321" s="28">
        <f t="shared" si="12"/>
        <v>631.91879082339074</v>
      </c>
      <c r="E321" s="28">
        <f t="shared" si="13"/>
        <v>12.589483862589532</v>
      </c>
      <c r="F321" s="28">
        <f t="shared" si="14"/>
        <v>-12.589483862589532</v>
      </c>
      <c r="Q321" s="50"/>
    </row>
    <row r="322" spans="1:17" x14ac:dyDescent="0.3">
      <c r="A322" s="37">
        <v>43654</v>
      </c>
      <c r="B322" s="28">
        <v>50.005000000000003</v>
      </c>
      <c r="C322" s="28">
        <v>195.76</v>
      </c>
      <c r="D322" s="28">
        <f t="shared" ref="D322:D385" si="15">B322*$I$1+C322*$I$2</f>
        <v>619.3293069608012</v>
      </c>
      <c r="E322" s="28">
        <f t="shared" ref="E322:E385" si="16">D322-D323</f>
        <v>0.55873993428235735</v>
      </c>
      <c r="F322" s="28">
        <f t="shared" ref="F322:F385" si="17">-E322</f>
        <v>-0.55873993428235735</v>
      </c>
      <c r="Q322" s="50"/>
    </row>
    <row r="323" spans="1:17" x14ac:dyDescent="0.3">
      <c r="A323" s="37">
        <v>43651</v>
      </c>
      <c r="B323" s="28">
        <v>51.057499999999997</v>
      </c>
      <c r="C323" s="28">
        <v>196.4</v>
      </c>
      <c r="D323" s="28">
        <f t="shared" si="15"/>
        <v>618.77056702651885</v>
      </c>
      <c r="E323" s="28">
        <f t="shared" si="16"/>
        <v>-2.9940573342622656</v>
      </c>
      <c r="F323" s="28">
        <f t="shared" si="17"/>
        <v>2.9940573342622656</v>
      </c>
      <c r="Q323" s="50"/>
    </row>
    <row r="324" spans="1:17" x14ac:dyDescent="0.3">
      <c r="A324" s="37">
        <v>43650</v>
      </c>
      <c r="B324" s="28">
        <v>51.102499999999999</v>
      </c>
      <c r="C324" s="28">
        <v>197.2</v>
      </c>
      <c r="D324" s="28">
        <f t="shared" si="15"/>
        <v>621.76462436078111</v>
      </c>
      <c r="E324" s="28">
        <f t="shared" si="16"/>
        <v>0</v>
      </c>
      <c r="F324" s="28">
        <f t="shared" si="17"/>
        <v>0</v>
      </c>
      <c r="Q324" s="50"/>
    </row>
    <row r="325" spans="1:17" x14ac:dyDescent="0.3">
      <c r="A325" s="37">
        <v>43649</v>
      </c>
      <c r="B325" s="28">
        <v>51.102499999999999</v>
      </c>
      <c r="C325" s="28">
        <v>197.2</v>
      </c>
      <c r="D325" s="28">
        <f t="shared" si="15"/>
        <v>621.76462436078111</v>
      </c>
      <c r="E325" s="28">
        <f t="shared" si="16"/>
        <v>7.3727444436912037</v>
      </c>
      <c r="F325" s="28">
        <f t="shared" si="17"/>
        <v>-7.3727444436912037</v>
      </c>
      <c r="Q325" s="50"/>
    </row>
    <row r="326" spans="1:17" x14ac:dyDescent="0.3">
      <c r="A326" s="37">
        <v>43648</v>
      </c>
      <c r="B326" s="28">
        <v>50.682499999999997</v>
      </c>
      <c r="C326" s="28">
        <v>195</v>
      </c>
      <c r="D326" s="28">
        <f t="shared" si="15"/>
        <v>614.39187991708991</v>
      </c>
      <c r="E326" s="28">
        <f t="shared" si="16"/>
        <v>6.9547917283673542</v>
      </c>
      <c r="F326" s="28">
        <f t="shared" si="17"/>
        <v>-6.9547917283673542</v>
      </c>
      <c r="Q326" s="50"/>
    </row>
    <row r="327" spans="1:17" x14ac:dyDescent="0.3">
      <c r="A327" s="37">
        <v>43647</v>
      </c>
      <c r="B327" s="28">
        <v>50.387500000000003</v>
      </c>
      <c r="C327" s="28">
        <v>193</v>
      </c>
      <c r="D327" s="28">
        <f t="shared" si="15"/>
        <v>607.43708818872256</v>
      </c>
      <c r="E327" s="28">
        <f t="shared" si="16"/>
        <v>-2.6372278554213153</v>
      </c>
      <c r="F327" s="28">
        <f t="shared" si="17"/>
        <v>2.6372278554213153</v>
      </c>
      <c r="Q327" s="50"/>
    </row>
    <row r="328" spans="1:17" x14ac:dyDescent="0.3">
      <c r="A328" s="37">
        <v>43644</v>
      </c>
      <c r="B328" s="28">
        <v>49.48</v>
      </c>
      <c r="C328" s="28">
        <v>193</v>
      </c>
      <c r="D328" s="28">
        <f t="shared" si="15"/>
        <v>610.07431604414387</v>
      </c>
      <c r="E328" s="28">
        <f t="shared" si="16"/>
        <v>14.993373188089436</v>
      </c>
      <c r="F328" s="28">
        <f t="shared" si="17"/>
        <v>-14.993373188089436</v>
      </c>
      <c r="Q328" s="50"/>
    </row>
    <row r="329" spans="1:17" x14ac:dyDescent="0.3">
      <c r="A329" s="37">
        <v>43643</v>
      </c>
      <c r="B329" s="28">
        <v>49.935000000000002</v>
      </c>
      <c r="C329" s="28">
        <v>189.5</v>
      </c>
      <c r="D329" s="28">
        <f t="shared" si="15"/>
        <v>595.08094285605443</v>
      </c>
      <c r="E329" s="28">
        <f t="shared" si="16"/>
        <v>7.2306971590153353</v>
      </c>
      <c r="F329" s="28">
        <f t="shared" si="17"/>
        <v>-7.2306971590153353</v>
      </c>
      <c r="Q329" s="50"/>
    </row>
    <row r="330" spans="1:17" x14ac:dyDescent="0.3">
      <c r="A330" s="37">
        <v>43642</v>
      </c>
      <c r="B330" s="28">
        <v>49.95</v>
      </c>
      <c r="C330" s="28">
        <v>187.66</v>
      </c>
      <c r="D330" s="28">
        <f t="shared" si="15"/>
        <v>587.8502456970391</v>
      </c>
      <c r="E330" s="28">
        <f t="shared" si="16"/>
        <v>-7.682256007168121</v>
      </c>
      <c r="F330" s="28">
        <f t="shared" si="17"/>
        <v>7.682256007168121</v>
      </c>
      <c r="Q330" s="50"/>
    </row>
    <row r="331" spans="1:17" x14ac:dyDescent="0.3">
      <c r="A331" s="37">
        <v>43641</v>
      </c>
      <c r="B331" s="28">
        <v>48.892499999999998</v>
      </c>
      <c r="C331" s="28">
        <v>188.84</v>
      </c>
      <c r="D331" s="28">
        <f t="shared" si="15"/>
        <v>595.53250170420722</v>
      </c>
      <c r="E331" s="28">
        <f t="shared" si="16"/>
        <v>-12.499903884495211</v>
      </c>
      <c r="F331" s="28">
        <f t="shared" si="17"/>
        <v>12.499903884495211</v>
      </c>
      <c r="Q331" s="50"/>
    </row>
    <row r="332" spans="1:17" x14ac:dyDescent="0.3">
      <c r="A332" s="37">
        <v>43640</v>
      </c>
      <c r="B332" s="28">
        <v>49.645000000000003</v>
      </c>
      <c r="C332" s="28">
        <v>192.6</v>
      </c>
      <c r="D332" s="28">
        <f t="shared" si="15"/>
        <v>608.03240558870243</v>
      </c>
      <c r="E332" s="28">
        <f t="shared" si="16"/>
        <v>5.8481146685246586</v>
      </c>
      <c r="F332" s="28">
        <f t="shared" si="17"/>
        <v>-5.8481146685246586</v>
      </c>
      <c r="Q332" s="50"/>
    </row>
    <row r="333" spans="1:17" x14ac:dyDescent="0.3">
      <c r="A333" s="37">
        <v>43637</v>
      </c>
      <c r="B333" s="28">
        <v>49.695</v>
      </c>
      <c r="C333" s="28">
        <v>191.14</v>
      </c>
      <c r="D333" s="28">
        <f t="shared" si="15"/>
        <v>602.18429092017777</v>
      </c>
      <c r="E333" s="28">
        <f t="shared" si="16"/>
        <v>6.7827444436911719</v>
      </c>
      <c r="F333" s="28">
        <f t="shared" si="17"/>
        <v>-6.7827444436911719</v>
      </c>
      <c r="Q333" s="50"/>
    </row>
    <row r="334" spans="1:17" x14ac:dyDescent="0.3">
      <c r="A334" s="37">
        <v>43636</v>
      </c>
      <c r="B334" s="28">
        <v>49.865000000000002</v>
      </c>
      <c r="C334" s="28">
        <v>189.53</v>
      </c>
      <c r="D334" s="28">
        <f t="shared" si="15"/>
        <v>595.4015464764866</v>
      </c>
      <c r="E334" s="28">
        <f t="shared" si="16"/>
        <v>6.852224827640498</v>
      </c>
      <c r="F334" s="28">
        <f t="shared" si="17"/>
        <v>-6.852224827640498</v>
      </c>
      <c r="Q334" s="50"/>
    </row>
    <row r="335" spans="1:17" x14ac:dyDescent="0.3">
      <c r="A335" s="37">
        <v>43635</v>
      </c>
      <c r="B335" s="28">
        <v>49.467500000000001</v>
      </c>
      <c r="C335" s="28">
        <v>187.48</v>
      </c>
      <c r="D335" s="28">
        <f t="shared" si="15"/>
        <v>588.5493216488461</v>
      </c>
      <c r="E335" s="28">
        <f t="shared" si="16"/>
        <v>-3.4456005926513171</v>
      </c>
      <c r="F335" s="28">
        <f t="shared" si="17"/>
        <v>3.4456005926513171</v>
      </c>
      <c r="Q335" s="50"/>
    </row>
    <row r="336" spans="1:17" x14ac:dyDescent="0.3">
      <c r="A336" s="37">
        <v>43634</v>
      </c>
      <c r="B336" s="28">
        <v>49.612499999999997</v>
      </c>
      <c r="C336" s="28">
        <v>188.47</v>
      </c>
      <c r="D336" s="28">
        <f t="shared" si="15"/>
        <v>591.99492224149742</v>
      </c>
      <c r="E336" s="28">
        <f t="shared" si="16"/>
        <v>-5.4221408232591557</v>
      </c>
      <c r="F336" s="28">
        <f t="shared" si="17"/>
        <v>5.4221408232591557</v>
      </c>
      <c r="Q336" s="50"/>
    </row>
    <row r="337" spans="1:17" x14ac:dyDescent="0.3">
      <c r="A337" s="37">
        <v>43633</v>
      </c>
      <c r="B337" s="28">
        <v>48.472499999999997</v>
      </c>
      <c r="C337" s="28">
        <v>189.01</v>
      </c>
      <c r="D337" s="28">
        <f t="shared" si="15"/>
        <v>597.41706306475658</v>
      </c>
      <c r="E337" s="28">
        <f t="shared" si="16"/>
        <v>29.162872640442629</v>
      </c>
      <c r="F337" s="28">
        <f t="shared" si="17"/>
        <v>-29.162872640442629</v>
      </c>
      <c r="Q337" s="50"/>
    </row>
    <row r="338" spans="1:17" x14ac:dyDescent="0.3">
      <c r="A338" s="37">
        <v>43630</v>
      </c>
      <c r="B338" s="28">
        <v>48.185000000000002</v>
      </c>
      <c r="C338" s="28">
        <v>181.33</v>
      </c>
      <c r="D338" s="28">
        <f t="shared" si="15"/>
        <v>568.25419042431395</v>
      </c>
      <c r="E338" s="28">
        <f t="shared" si="16"/>
        <v>16.101677510702075</v>
      </c>
      <c r="F338" s="28">
        <f t="shared" si="17"/>
        <v>-16.101677510702075</v>
      </c>
      <c r="Q338" s="50"/>
    </row>
    <row r="339" spans="1:17" x14ac:dyDescent="0.3">
      <c r="A339" s="37">
        <v>43629</v>
      </c>
      <c r="B339" s="28">
        <v>48.537500000000001</v>
      </c>
      <c r="C339" s="28">
        <v>177.47</v>
      </c>
      <c r="D339" s="28">
        <f t="shared" si="15"/>
        <v>552.15251291361187</v>
      </c>
      <c r="E339" s="28">
        <f t="shared" si="16"/>
        <v>9.520728338543222</v>
      </c>
      <c r="F339" s="28">
        <f t="shared" si="17"/>
        <v>-9.520728338543222</v>
      </c>
      <c r="Q339" s="50"/>
    </row>
    <row r="340" spans="1:17" x14ac:dyDescent="0.3">
      <c r="A340" s="37">
        <v>43628</v>
      </c>
      <c r="B340" s="28">
        <v>48.547499999999999</v>
      </c>
      <c r="C340" s="28">
        <v>175.04</v>
      </c>
      <c r="D340" s="28">
        <f t="shared" si="15"/>
        <v>542.63178457506865</v>
      </c>
      <c r="E340" s="28">
        <f t="shared" si="16"/>
        <v>-11.502035173552486</v>
      </c>
      <c r="F340" s="28">
        <f t="shared" si="17"/>
        <v>11.502035173552486</v>
      </c>
      <c r="Q340" s="50"/>
    </row>
    <row r="341" spans="1:17" x14ac:dyDescent="0.3">
      <c r="A341" s="37">
        <v>43627</v>
      </c>
      <c r="B341" s="28">
        <v>48.702500000000001</v>
      </c>
      <c r="C341" s="28">
        <v>178.1</v>
      </c>
      <c r="D341" s="28">
        <f t="shared" si="15"/>
        <v>554.13381974862114</v>
      </c>
      <c r="E341" s="28">
        <f t="shared" si="16"/>
        <v>11.191683566263805</v>
      </c>
      <c r="F341" s="28">
        <f t="shared" si="17"/>
        <v>-11.191683566263805</v>
      </c>
      <c r="Q341" s="50"/>
    </row>
    <row r="342" spans="1:17" x14ac:dyDescent="0.3">
      <c r="A342" s="37">
        <v>43626</v>
      </c>
      <c r="B342" s="28">
        <v>48.145000000000003</v>
      </c>
      <c r="C342" s="28">
        <v>174.82</v>
      </c>
      <c r="D342" s="28">
        <f t="shared" si="15"/>
        <v>542.94213618235733</v>
      </c>
      <c r="E342" s="28">
        <f t="shared" si="16"/>
        <v>3.9764562262267873</v>
      </c>
      <c r="F342" s="28">
        <f t="shared" si="17"/>
        <v>-3.9764562262267873</v>
      </c>
      <c r="Q342" s="50"/>
    </row>
    <row r="343" spans="1:17" x14ac:dyDescent="0.3">
      <c r="A343" s="37">
        <v>43623</v>
      </c>
      <c r="B343" s="28">
        <v>47.537500000000001</v>
      </c>
      <c r="C343" s="28">
        <v>173.35</v>
      </c>
      <c r="D343" s="28">
        <f t="shared" si="15"/>
        <v>538.96567995613054</v>
      </c>
      <c r="E343" s="28">
        <f t="shared" si="16"/>
        <v>16.026612123865561</v>
      </c>
      <c r="F343" s="28">
        <f t="shared" si="17"/>
        <v>-16.026612123865561</v>
      </c>
      <c r="Q343" s="50"/>
    </row>
    <row r="344" spans="1:17" x14ac:dyDescent="0.3">
      <c r="A344" s="37">
        <v>43622</v>
      </c>
      <c r="B344" s="28">
        <v>46.305</v>
      </c>
      <c r="C344" s="28">
        <v>168.33</v>
      </c>
      <c r="D344" s="28">
        <f t="shared" si="15"/>
        <v>522.93906783226498</v>
      </c>
      <c r="E344" s="28">
        <f t="shared" si="16"/>
        <v>-1.3220784642035142</v>
      </c>
      <c r="F344" s="28">
        <f t="shared" si="17"/>
        <v>1.3220784642035142</v>
      </c>
      <c r="Q344" s="50"/>
    </row>
    <row r="345" spans="1:17" x14ac:dyDescent="0.3">
      <c r="A345" s="37">
        <v>43621</v>
      </c>
      <c r="B345" s="28">
        <v>45.634999999999998</v>
      </c>
      <c r="C345" s="28">
        <v>168.17</v>
      </c>
      <c r="D345" s="28">
        <f t="shared" si="15"/>
        <v>524.2611462964685</v>
      </c>
      <c r="E345" s="28">
        <f t="shared" si="16"/>
        <v>0.51016800876232082</v>
      </c>
      <c r="F345" s="28">
        <f t="shared" si="17"/>
        <v>-0.51016800876232082</v>
      </c>
      <c r="Q345" s="50"/>
    </row>
    <row r="346" spans="1:17" x14ac:dyDescent="0.3">
      <c r="A346" s="37">
        <v>43620</v>
      </c>
      <c r="B346" s="28">
        <v>44.91</v>
      </c>
      <c r="C346" s="28">
        <v>167.5</v>
      </c>
      <c r="D346" s="28">
        <f t="shared" si="15"/>
        <v>523.75097828770618</v>
      </c>
      <c r="E346" s="28">
        <f t="shared" si="16"/>
        <v>8.4791539006264429</v>
      </c>
      <c r="F346" s="28">
        <f t="shared" si="17"/>
        <v>-8.4791539006264429</v>
      </c>
      <c r="Q346" s="50"/>
    </row>
    <row r="347" spans="1:17" x14ac:dyDescent="0.3">
      <c r="A347" s="37">
        <v>43619</v>
      </c>
      <c r="B347" s="28">
        <v>43.325000000000003</v>
      </c>
      <c r="C347" s="28">
        <v>164.15</v>
      </c>
      <c r="D347" s="28">
        <f t="shared" si="15"/>
        <v>515.27182438707973</v>
      </c>
      <c r="E347" s="28">
        <f t="shared" si="16"/>
        <v>-50.74248122114318</v>
      </c>
      <c r="F347" s="28">
        <f t="shared" si="17"/>
        <v>50.74248122114318</v>
      </c>
      <c r="Q347" s="50"/>
    </row>
    <row r="348" spans="1:17" x14ac:dyDescent="0.3">
      <c r="A348" s="37">
        <v>43616</v>
      </c>
      <c r="B348" s="28">
        <v>43.767499999999998</v>
      </c>
      <c r="C348" s="28">
        <v>177.47</v>
      </c>
      <c r="D348" s="28">
        <f t="shared" si="15"/>
        <v>566.01430560822291</v>
      </c>
      <c r="E348" s="28">
        <f t="shared" si="16"/>
        <v>-19.292816336948817</v>
      </c>
      <c r="F348" s="28">
        <f t="shared" si="17"/>
        <v>19.292816336948817</v>
      </c>
      <c r="Q348" s="50"/>
    </row>
    <row r="349" spans="1:17" x14ac:dyDescent="0.3">
      <c r="A349" s="37">
        <v>43615</v>
      </c>
      <c r="B349" s="28">
        <v>44.575000000000003</v>
      </c>
      <c r="C349" s="28">
        <v>183.01</v>
      </c>
      <c r="D349" s="28">
        <f t="shared" si="15"/>
        <v>585.30712194517173</v>
      </c>
      <c r="E349" s="28">
        <f t="shared" si="16"/>
        <v>2.5345613605493327</v>
      </c>
      <c r="F349" s="28">
        <f t="shared" si="17"/>
        <v>-2.5345613605493327</v>
      </c>
      <c r="Q349" s="50"/>
    </row>
    <row r="350" spans="1:17" x14ac:dyDescent="0.3">
      <c r="A350" s="37">
        <v>43614</v>
      </c>
      <c r="B350" s="28">
        <v>44.344999999999999</v>
      </c>
      <c r="C350" s="28">
        <v>182.19</v>
      </c>
      <c r="D350" s="28">
        <f t="shared" si="15"/>
        <v>582.7725605846224</v>
      </c>
      <c r="E350" s="28">
        <f t="shared" si="16"/>
        <v>-7.6632640597422323</v>
      </c>
      <c r="F350" s="28">
        <f t="shared" si="17"/>
        <v>7.6632640597422323</v>
      </c>
      <c r="Q350" s="50"/>
    </row>
    <row r="351" spans="1:17" x14ac:dyDescent="0.3">
      <c r="A351" s="37">
        <v>43613</v>
      </c>
      <c r="B351" s="28">
        <v>44.557499999999997</v>
      </c>
      <c r="C351" s="28">
        <v>184.31</v>
      </c>
      <c r="D351" s="28">
        <f t="shared" si="15"/>
        <v>590.43582464436463</v>
      </c>
      <c r="E351" s="28">
        <f t="shared" si="16"/>
        <v>13.232234361842529</v>
      </c>
      <c r="F351" s="28">
        <f t="shared" si="17"/>
        <v>-13.232234361842529</v>
      </c>
      <c r="Q351" s="50"/>
    </row>
    <row r="352" spans="1:17" x14ac:dyDescent="0.3">
      <c r="A352" s="37">
        <v>43612</v>
      </c>
      <c r="B352" s="28">
        <v>44.7425</v>
      </c>
      <c r="C352" s="28">
        <v>181.06</v>
      </c>
      <c r="D352" s="28">
        <f t="shared" si="15"/>
        <v>577.2035902825221</v>
      </c>
      <c r="E352" s="28">
        <f t="shared" si="16"/>
        <v>0</v>
      </c>
      <c r="F352" s="28">
        <f t="shared" si="17"/>
        <v>0</v>
      </c>
      <c r="Q352" s="50"/>
    </row>
    <row r="353" spans="1:17" x14ac:dyDescent="0.3">
      <c r="A353" s="37">
        <v>43609</v>
      </c>
      <c r="B353" s="28">
        <v>44.7425</v>
      </c>
      <c r="C353" s="28">
        <v>181.06</v>
      </c>
      <c r="D353" s="28">
        <f t="shared" si="15"/>
        <v>577.2035902825221</v>
      </c>
      <c r="E353" s="28">
        <f t="shared" si="16"/>
        <v>1.2434381240661878</v>
      </c>
      <c r="F353" s="28">
        <f t="shared" si="17"/>
        <v>-1.2434381240661878</v>
      </c>
      <c r="Q353" s="50"/>
    </row>
    <row r="354" spans="1:17" x14ac:dyDescent="0.3">
      <c r="A354" s="37">
        <v>43608</v>
      </c>
      <c r="B354" s="28">
        <v>44.914999999999999</v>
      </c>
      <c r="C354" s="28">
        <v>180.87</v>
      </c>
      <c r="D354" s="28">
        <f t="shared" si="15"/>
        <v>575.96015215845591</v>
      </c>
      <c r="E354" s="28">
        <f t="shared" si="16"/>
        <v>-15.115152869857866</v>
      </c>
      <c r="F354" s="28">
        <f t="shared" si="17"/>
        <v>15.115152869857866</v>
      </c>
      <c r="Q354" s="50"/>
    </row>
    <row r="355" spans="1:17" x14ac:dyDescent="0.3">
      <c r="A355" s="37">
        <v>43607</v>
      </c>
      <c r="B355" s="28">
        <v>45.695</v>
      </c>
      <c r="C355" s="28">
        <v>185.32</v>
      </c>
      <c r="D355" s="28">
        <f t="shared" si="15"/>
        <v>591.07530502831378</v>
      </c>
      <c r="E355" s="28">
        <f t="shared" si="16"/>
        <v>4.7282826772870976</v>
      </c>
      <c r="F355" s="28">
        <f t="shared" si="17"/>
        <v>-4.7282826772870976</v>
      </c>
      <c r="Q355" s="50"/>
    </row>
    <row r="356" spans="1:17" x14ac:dyDescent="0.3">
      <c r="A356" s="37">
        <v>43606</v>
      </c>
      <c r="B356" s="28">
        <v>46.65</v>
      </c>
      <c r="C356" s="28">
        <v>184.82</v>
      </c>
      <c r="D356" s="28">
        <f t="shared" si="15"/>
        <v>586.34702235102668</v>
      </c>
      <c r="E356" s="28">
        <f t="shared" si="16"/>
        <v>5.6526292597823158</v>
      </c>
      <c r="F356" s="28">
        <f t="shared" si="17"/>
        <v>-5.6526292597823158</v>
      </c>
      <c r="Q356" s="50"/>
    </row>
    <row r="357" spans="1:17" x14ac:dyDescent="0.3">
      <c r="A357" s="37">
        <v>43605</v>
      </c>
      <c r="B357" s="28">
        <v>45.772500000000001</v>
      </c>
      <c r="C357" s="28">
        <v>182.72</v>
      </c>
      <c r="D357" s="28">
        <f t="shared" si="15"/>
        <v>580.69439309124436</v>
      </c>
      <c r="E357" s="28">
        <f t="shared" si="16"/>
        <v>-5.7839049152639745</v>
      </c>
      <c r="F357" s="28">
        <f t="shared" si="17"/>
        <v>5.7839049152639745</v>
      </c>
      <c r="Q357" s="50"/>
    </row>
    <row r="358" spans="1:17" x14ac:dyDescent="0.3">
      <c r="A358" s="37">
        <v>43602</v>
      </c>
      <c r="B358" s="28">
        <v>47.25</v>
      </c>
      <c r="C358" s="28">
        <v>185.3</v>
      </c>
      <c r="D358" s="28">
        <f t="shared" si="15"/>
        <v>586.47829800650834</v>
      </c>
      <c r="E358" s="28">
        <f t="shared" si="16"/>
        <v>-5.8165714101356798</v>
      </c>
      <c r="F358" s="28">
        <f t="shared" si="17"/>
        <v>5.8165714101356798</v>
      </c>
      <c r="Q358" s="50"/>
    </row>
    <row r="359" spans="1:17" x14ac:dyDescent="0.3">
      <c r="A359" s="37">
        <v>43601</v>
      </c>
      <c r="B359" s="28">
        <v>47.52</v>
      </c>
      <c r="C359" s="28">
        <v>186.99</v>
      </c>
      <c r="D359" s="28">
        <f t="shared" si="15"/>
        <v>592.29486941664402</v>
      </c>
      <c r="E359" s="28">
        <f t="shared" si="16"/>
        <v>3.4226136700184497</v>
      </c>
      <c r="F359" s="28">
        <f t="shared" si="17"/>
        <v>-3.4226136700184497</v>
      </c>
      <c r="Q359" s="50"/>
    </row>
    <row r="360" spans="1:17" x14ac:dyDescent="0.3">
      <c r="A360" s="37">
        <v>43600</v>
      </c>
      <c r="B360" s="28">
        <v>47.73</v>
      </c>
      <c r="C360" s="28">
        <v>186.27</v>
      </c>
      <c r="D360" s="28">
        <f t="shared" si="15"/>
        <v>588.87225574662557</v>
      </c>
      <c r="E360" s="28">
        <f t="shared" si="16"/>
        <v>19.997530116496819</v>
      </c>
      <c r="F360" s="28">
        <f t="shared" si="17"/>
        <v>-19.997530116496819</v>
      </c>
      <c r="Q360" s="50"/>
    </row>
    <row r="361" spans="1:17" x14ac:dyDescent="0.3">
      <c r="A361" s="37">
        <v>43599</v>
      </c>
      <c r="B361" s="28">
        <v>47.164999999999999</v>
      </c>
      <c r="C361" s="28">
        <v>180.73</v>
      </c>
      <c r="D361" s="28">
        <f t="shared" si="15"/>
        <v>568.87472563012875</v>
      </c>
      <c r="E361" s="28">
        <f t="shared" si="16"/>
        <v>-5.2998259356758126</v>
      </c>
      <c r="F361" s="28">
        <f t="shared" si="17"/>
        <v>5.2998259356758126</v>
      </c>
      <c r="Q361" s="50"/>
    </row>
    <row r="362" spans="1:17" x14ac:dyDescent="0.3">
      <c r="A362" s="37">
        <v>43598</v>
      </c>
      <c r="B362" s="28">
        <v>46.43</v>
      </c>
      <c r="C362" s="28">
        <v>181.54</v>
      </c>
      <c r="D362" s="28">
        <f t="shared" si="15"/>
        <v>574.17455156580456</v>
      </c>
      <c r="E362" s="28">
        <f t="shared" si="16"/>
        <v>-18.235252464003111</v>
      </c>
      <c r="F362" s="28">
        <f t="shared" si="17"/>
        <v>18.235252464003111</v>
      </c>
      <c r="Q362" s="50"/>
    </row>
    <row r="363" spans="1:17" x14ac:dyDescent="0.3">
      <c r="A363" s="37">
        <v>43595</v>
      </c>
      <c r="B363" s="28">
        <v>49.295000000000002</v>
      </c>
      <c r="C363" s="28">
        <v>188.34</v>
      </c>
      <c r="D363" s="28">
        <f t="shared" si="15"/>
        <v>592.40980402980767</v>
      </c>
      <c r="E363" s="28">
        <f t="shared" si="16"/>
        <v>1.3609708174845991</v>
      </c>
      <c r="F363" s="28">
        <f t="shared" si="17"/>
        <v>-1.3609708174845991</v>
      </c>
      <c r="Q363" s="50"/>
    </row>
    <row r="364" spans="1:17" x14ac:dyDescent="0.3">
      <c r="A364" s="37">
        <v>43594</v>
      </c>
      <c r="B364" s="28">
        <v>50.18</v>
      </c>
      <c r="C364" s="28">
        <v>188.65</v>
      </c>
      <c r="D364" s="28">
        <f t="shared" si="15"/>
        <v>591.04883321232307</v>
      </c>
      <c r="E364" s="28">
        <f t="shared" si="16"/>
        <v>-1.8925824904906676</v>
      </c>
      <c r="F364" s="28">
        <f t="shared" si="17"/>
        <v>1.8925824904906676</v>
      </c>
      <c r="Q364" s="50"/>
    </row>
    <row r="365" spans="1:17" x14ac:dyDescent="0.3">
      <c r="A365" s="37">
        <v>43593</v>
      </c>
      <c r="B365" s="28">
        <v>50.725000000000001</v>
      </c>
      <c r="C365" s="28">
        <v>189.54</v>
      </c>
      <c r="D365" s="28">
        <f t="shared" si="15"/>
        <v>592.94141570281374</v>
      </c>
      <c r="E365" s="28">
        <f t="shared" si="16"/>
        <v>-0.92744868903707811</v>
      </c>
      <c r="F365" s="28">
        <f t="shared" si="17"/>
        <v>0.92744868903707811</v>
      </c>
      <c r="Q365" s="50"/>
    </row>
    <row r="366" spans="1:17" x14ac:dyDescent="0.3">
      <c r="A366" s="37">
        <v>43592</v>
      </c>
      <c r="B366" s="28">
        <v>50.715000000000003</v>
      </c>
      <c r="C366" s="28">
        <v>189.77</v>
      </c>
      <c r="D366" s="28">
        <f t="shared" si="15"/>
        <v>593.86886439185082</v>
      </c>
      <c r="E366" s="28">
        <f t="shared" si="16"/>
        <v>-11.970827932688167</v>
      </c>
      <c r="F366" s="28">
        <f t="shared" si="17"/>
        <v>11.970827932688167</v>
      </c>
      <c r="Q366" s="50"/>
    </row>
    <row r="367" spans="1:17" x14ac:dyDescent="0.3">
      <c r="A367" s="37">
        <v>43591</v>
      </c>
      <c r="B367" s="28">
        <v>52.12</v>
      </c>
      <c r="C367" s="28">
        <v>193.88</v>
      </c>
      <c r="D367" s="28">
        <f t="shared" si="15"/>
        <v>605.83969232453899</v>
      </c>
      <c r="E367" s="28">
        <f t="shared" si="16"/>
        <v>-3.8349129678379086</v>
      </c>
      <c r="F367" s="28">
        <f t="shared" si="17"/>
        <v>3.8349129678379086</v>
      </c>
      <c r="Q367" s="50"/>
    </row>
    <row r="368" spans="1:17" x14ac:dyDescent="0.3">
      <c r="A368" s="37">
        <v>43588</v>
      </c>
      <c r="B368" s="28">
        <v>52.9375</v>
      </c>
      <c r="C368" s="28">
        <v>195.47</v>
      </c>
      <c r="D368" s="28">
        <f t="shared" si="15"/>
        <v>609.6746052923769</v>
      </c>
      <c r="E368" s="28">
        <f t="shared" si="16"/>
        <v>9.5948229078949225</v>
      </c>
      <c r="F368" s="28">
        <f t="shared" si="17"/>
        <v>-9.5948229078949225</v>
      </c>
      <c r="Q368" s="50"/>
    </row>
    <row r="369" spans="1:17" x14ac:dyDescent="0.3">
      <c r="A369" s="37">
        <v>43587</v>
      </c>
      <c r="B369" s="28">
        <v>52.287500000000001</v>
      </c>
      <c r="C369" s="28">
        <v>192.53</v>
      </c>
      <c r="D369" s="28">
        <f t="shared" si="15"/>
        <v>600.07978238448197</v>
      </c>
      <c r="E369" s="28">
        <f t="shared" si="16"/>
        <v>-0.9577007021805457</v>
      </c>
      <c r="F369" s="28">
        <f t="shared" si="17"/>
        <v>0.9577007021805457</v>
      </c>
      <c r="Q369" s="50"/>
    </row>
    <row r="370" spans="1:17" x14ac:dyDescent="0.3">
      <c r="A370" s="37">
        <v>43586</v>
      </c>
      <c r="B370" s="28">
        <v>52.63</v>
      </c>
      <c r="C370" s="28">
        <v>193.03</v>
      </c>
      <c r="D370" s="28">
        <f t="shared" si="15"/>
        <v>601.03748308666252</v>
      </c>
      <c r="E370" s="28">
        <f t="shared" si="16"/>
        <v>-8.6013475487391133</v>
      </c>
      <c r="F370" s="28">
        <f t="shared" si="17"/>
        <v>8.6013475487391133</v>
      </c>
      <c r="Q370" s="50"/>
    </row>
    <row r="371" spans="1:17" x14ac:dyDescent="0.3">
      <c r="A371" s="37">
        <v>43585</v>
      </c>
      <c r="B371" s="28">
        <v>50.167499999999997</v>
      </c>
      <c r="C371" s="28">
        <v>193.4</v>
      </c>
      <c r="D371" s="28">
        <f t="shared" si="15"/>
        <v>609.63883063540163</v>
      </c>
      <c r="E371" s="28">
        <f t="shared" si="16"/>
        <v>-2.5278843007066598</v>
      </c>
      <c r="F371" s="28">
        <f t="shared" si="17"/>
        <v>2.5278843007066598</v>
      </c>
      <c r="Q371" s="50"/>
    </row>
    <row r="372" spans="1:17" x14ac:dyDescent="0.3">
      <c r="A372" s="37">
        <v>43584</v>
      </c>
      <c r="B372" s="28">
        <v>51.152500000000003</v>
      </c>
      <c r="C372" s="28">
        <v>194.78</v>
      </c>
      <c r="D372" s="28">
        <f t="shared" si="15"/>
        <v>612.16671493610829</v>
      </c>
      <c r="E372" s="28">
        <f t="shared" si="16"/>
        <v>12.625641306380999</v>
      </c>
      <c r="F372" s="28">
        <f t="shared" si="17"/>
        <v>-12.625641306380999</v>
      </c>
      <c r="Q372" s="50"/>
    </row>
    <row r="373" spans="1:17" x14ac:dyDescent="0.3">
      <c r="A373" s="37">
        <v>43581</v>
      </c>
      <c r="B373" s="28">
        <v>51.075000000000003</v>
      </c>
      <c r="C373" s="28">
        <v>191.49</v>
      </c>
      <c r="D373" s="28">
        <f t="shared" si="15"/>
        <v>599.54107362972729</v>
      </c>
      <c r="E373" s="28">
        <f t="shared" si="16"/>
        <v>-6.2017052115894558</v>
      </c>
      <c r="F373" s="28">
        <f t="shared" si="17"/>
        <v>6.2017052115894558</v>
      </c>
      <c r="Q373" s="50"/>
    </row>
    <row r="374" spans="1:17" x14ac:dyDescent="0.3">
      <c r="A374" s="37">
        <v>43580</v>
      </c>
      <c r="B374" s="28">
        <v>51.32</v>
      </c>
      <c r="C374" s="28">
        <v>193.26</v>
      </c>
      <c r="D374" s="28">
        <f t="shared" si="15"/>
        <v>605.74277884131675</v>
      </c>
      <c r="E374" s="28">
        <f t="shared" si="16"/>
        <v>43.082303678178619</v>
      </c>
      <c r="F374" s="28">
        <f t="shared" si="17"/>
        <v>-43.082303678178619</v>
      </c>
      <c r="Q374" s="50"/>
    </row>
    <row r="375" spans="1:17" x14ac:dyDescent="0.3">
      <c r="A375" s="37">
        <v>43579</v>
      </c>
      <c r="B375" s="28">
        <v>51.79</v>
      </c>
      <c r="C375" s="28">
        <v>182.58</v>
      </c>
      <c r="D375" s="28">
        <f t="shared" si="15"/>
        <v>562.66047516313813</v>
      </c>
      <c r="E375" s="28">
        <f t="shared" si="16"/>
        <v>-4.4547605488394311</v>
      </c>
      <c r="F375" s="28">
        <f t="shared" si="17"/>
        <v>4.4547605488394311</v>
      </c>
      <c r="Q375" s="50"/>
    </row>
    <row r="376" spans="1:17" x14ac:dyDescent="0.3">
      <c r="A376" s="37">
        <v>43578</v>
      </c>
      <c r="B376" s="28">
        <v>51.87</v>
      </c>
      <c r="C376" s="28">
        <v>183.78</v>
      </c>
      <c r="D376" s="28">
        <f t="shared" si="15"/>
        <v>567.11523571197756</v>
      </c>
      <c r="E376" s="28">
        <f t="shared" si="16"/>
        <v>6.9969230174243648</v>
      </c>
      <c r="F376" s="28">
        <f t="shared" si="17"/>
        <v>-6.9969230174243648</v>
      </c>
      <c r="Q376" s="50"/>
    </row>
    <row r="377" spans="1:17" x14ac:dyDescent="0.3">
      <c r="A377" s="37">
        <v>43577</v>
      </c>
      <c r="B377" s="28">
        <v>51.1325</v>
      </c>
      <c r="C377" s="28">
        <v>181.44</v>
      </c>
      <c r="D377" s="28">
        <f t="shared" si="15"/>
        <v>560.1183126945532</v>
      </c>
      <c r="E377" s="28">
        <f t="shared" si="16"/>
        <v>11.85631334143045</v>
      </c>
      <c r="F377" s="28">
        <f t="shared" si="17"/>
        <v>-11.85631334143045</v>
      </c>
      <c r="Q377" s="50"/>
    </row>
    <row r="378" spans="1:17" x14ac:dyDescent="0.3">
      <c r="A378" s="37">
        <v>43574</v>
      </c>
      <c r="B378" s="28">
        <v>50.965000000000003</v>
      </c>
      <c r="C378" s="28">
        <v>178.28</v>
      </c>
      <c r="D378" s="28">
        <f t="shared" si="15"/>
        <v>548.26199935312275</v>
      </c>
      <c r="E378" s="28">
        <f t="shared" si="16"/>
        <v>0</v>
      </c>
      <c r="F378" s="28">
        <f t="shared" si="17"/>
        <v>0</v>
      </c>
      <c r="Q378" s="50"/>
    </row>
    <row r="379" spans="1:17" x14ac:dyDescent="0.3">
      <c r="A379" s="37">
        <v>43573</v>
      </c>
      <c r="B379" s="28">
        <v>50.965000000000003</v>
      </c>
      <c r="C379" s="28">
        <v>178.28</v>
      </c>
      <c r="D379" s="28">
        <f t="shared" si="15"/>
        <v>548.26199935312275</v>
      </c>
      <c r="E379" s="28">
        <f t="shared" si="16"/>
        <v>-2.4833697094491072</v>
      </c>
      <c r="F379" s="28">
        <f t="shared" si="17"/>
        <v>2.4833697094491072</v>
      </c>
      <c r="Q379" s="50"/>
    </row>
    <row r="380" spans="1:17" x14ac:dyDescent="0.3">
      <c r="A380" s="37">
        <v>43572</v>
      </c>
      <c r="B380" s="28">
        <v>50.782499999999999</v>
      </c>
      <c r="C380" s="28">
        <v>178.78</v>
      </c>
      <c r="D380" s="28">
        <f t="shared" si="15"/>
        <v>550.74536906257185</v>
      </c>
      <c r="E380" s="28">
        <f t="shared" si="16"/>
        <v>-3.170398376580124</v>
      </c>
      <c r="F380" s="28">
        <f t="shared" si="17"/>
        <v>3.170398376580124</v>
      </c>
      <c r="Q380" s="50"/>
    </row>
    <row r="381" spans="1:17" x14ac:dyDescent="0.3">
      <c r="A381" s="37">
        <v>43571</v>
      </c>
      <c r="B381" s="28">
        <v>49.8125</v>
      </c>
      <c r="C381" s="28">
        <v>178.87</v>
      </c>
      <c r="D381" s="28">
        <f t="shared" si="15"/>
        <v>553.91576743915198</v>
      </c>
      <c r="E381" s="28">
        <f t="shared" si="16"/>
        <v>-3.0612384203919873</v>
      </c>
      <c r="F381" s="28">
        <f t="shared" si="17"/>
        <v>3.0612384203919873</v>
      </c>
      <c r="Q381" s="50"/>
    </row>
    <row r="382" spans="1:17" x14ac:dyDescent="0.3">
      <c r="A382" s="37">
        <v>43570</v>
      </c>
      <c r="B382" s="28">
        <v>49.807499999999997</v>
      </c>
      <c r="C382" s="28">
        <v>179.65</v>
      </c>
      <c r="D382" s="28">
        <f t="shared" si="15"/>
        <v>556.97700585954397</v>
      </c>
      <c r="E382" s="28">
        <f t="shared" si="16"/>
        <v>1.8867766539876811</v>
      </c>
      <c r="F382" s="28">
        <f t="shared" si="17"/>
        <v>-1.8867766539876811</v>
      </c>
      <c r="Q382" s="50"/>
    </row>
    <row r="383" spans="1:17" x14ac:dyDescent="0.3">
      <c r="A383" s="37">
        <v>43567</v>
      </c>
      <c r="B383" s="28">
        <v>49.717500000000001</v>
      </c>
      <c r="C383" s="28">
        <v>179.1</v>
      </c>
      <c r="D383" s="28">
        <f t="shared" si="15"/>
        <v>555.09022920555628</v>
      </c>
      <c r="E383" s="28">
        <f t="shared" si="16"/>
        <v>6.2687182889567339</v>
      </c>
      <c r="F383" s="28">
        <f t="shared" si="17"/>
        <v>-6.2687182889567339</v>
      </c>
      <c r="Q383" s="50"/>
    </row>
    <row r="384" spans="1:17" x14ac:dyDescent="0.3">
      <c r="A384" s="37">
        <v>43566</v>
      </c>
      <c r="B384" s="28">
        <v>49.737499999999997</v>
      </c>
      <c r="C384" s="28">
        <v>177.51</v>
      </c>
      <c r="D384" s="28">
        <f t="shared" si="15"/>
        <v>548.82151091659955</v>
      </c>
      <c r="E384" s="28">
        <f t="shared" si="16"/>
        <v>2.3988919645034912E-3</v>
      </c>
      <c r="F384" s="28">
        <f t="shared" si="17"/>
        <v>-2.3988919645034912E-3</v>
      </c>
      <c r="Q384" s="50"/>
    </row>
    <row r="385" spans="1:17" x14ac:dyDescent="0.3">
      <c r="A385" s="37">
        <v>43565</v>
      </c>
      <c r="B385" s="28">
        <v>50.155000000000001</v>
      </c>
      <c r="C385" s="28">
        <v>177.82</v>
      </c>
      <c r="D385" s="28">
        <f t="shared" si="15"/>
        <v>548.81911202463505</v>
      </c>
      <c r="E385" s="28">
        <f t="shared" si="16"/>
        <v>0.12375855182710893</v>
      </c>
      <c r="F385" s="28">
        <f t="shared" si="17"/>
        <v>-0.12375855182710893</v>
      </c>
      <c r="Q385" s="50"/>
    </row>
    <row r="386" spans="1:17" x14ac:dyDescent="0.3">
      <c r="A386" s="37">
        <v>43564</v>
      </c>
      <c r="B386" s="28">
        <v>49.875</v>
      </c>
      <c r="C386" s="28">
        <v>177.58</v>
      </c>
      <c r="D386" s="28">
        <f t="shared" ref="D386:D449" si="18">B386*$I$1+C386*$I$2</f>
        <v>548.69535347280794</v>
      </c>
      <c r="E386" s="28">
        <f t="shared" ref="E386:E449" si="19">D386-D387</f>
        <v>10.786901372098669</v>
      </c>
      <c r="F386" s="28">
        <f t="shared" ref="F386:F449" si="20">-E386</f>
        <v>-10.786901372098669</v>
      </c>
      <c r="Q386" s="50"/>
    </row>
    <row r="387" spans="1:17" x14ac:dyDescent="0.3">
      <c r="A387" s="37">
        <v>43563</v>
      </c>
      <c r="B387" s="28">
        <v>50.024999999999999</v>
      </c>
      <c r="C387" s="28">
        <v>174.93</v>
      </c>
      <c r="D387" s="28">
        <f t="shared" si="18"/>
        <v>537.90845210070927</v>
      </c>
      <c r="E387" s="28">
        <f t="shared" si="19"/>
        <v>-5.3379466597623377</v>
      </c>
      <c r="F387" s="28">
        <f t="shared" si="20"/>
        <v>5.3379466597623377</v>
      </c>
      <c r="Q387" s="50"/>
    </row>
    <row r="388" spans="1:17" x14ac:dyDescent="0.3">
      <c r="A388" s="37">
        <v>43560</v>
      </c>
      <c r="B388" s="28">
        <v>49.25</v>
      </c>
      <c r="C388" s="28">
        <v>175.72</v>
      </c>
      <c r="D388" s="28">
        <f t="shared" si="18"/>
        <v>543.24639876047161</v>
      </c>
      <c r="E388" s="28">
        <f t="shared" si="19"/>
        <v>-2.1235377182114235</v>
      </c>
      <c r="F388" s="28">
        <f t="shared" si="20"/>
        <v>2.1235377182114235</v>
      </c>
      <c r="Q388" s="50"/>
    </row>
    <row r="389" spans="1:17" x14ac:dyDescent="0.3">
      <c r="A389" s="37">
        <v>43559</v>
      </c>
      <c r="B389" s="28">
        <v>48.922499999999999</v>
      </c>
      <c r="C389" s="28">
        <v>176.02</v>
      </c>
      <c r="D389" s="28">
        <f t="shared" si="18"/>
        <v>545.36993647868303</v>
      </c>
      <c r="E389" s="28">
        <f t="shared" si="19"/>
        <v>9.4399567093488486</v>
      </c>
      <c r="F389" s="28">
        <f t="shared" si="20"/>
        <v>-9.4399567093488486</v>
      </c>
      <c r="Q389" s="50"/>
    </row>
    <row r="390" spans="1:17" x14ac:dyDescent="0.3">
      <c r="A390" s="37">
        <v>43558</v>
      </c>
      <c r="B390" s="28">
        <v>48.837499999999999</v>
      </c>
      <c r="C390" s="28">
        <v>173.54</v>
      </c>
      <c r="D390" s="28">
        <f t="shared" si="18"/>
        <v>535.92997976933418</v>
      </c>
      <c r="E390" s="28">
        <f t="shared" si="19"/>
        <v>-3.5442409327885116</v>
      </c>
      <c r="F390" s="28">
        <f t="shared" si="20"/>
        <v>3.5442409327885116</v>
      </c>
      <c r="Q390" s="50"/>
    </row>
    <row r="391" spans="1:17" x14ac:dyDescent="0.3">
      <c r="A391" s="37">
        <v>43557</v>
      </c>
      <c r="B391" s="28">
        <v>48.505000000000003</v>
      </c>
      <c r="C391" s="28">
        <v>174.2</v>
      </c>
      <c r="D391" s="28">
        <f t="shared" si="18"/>
        <v>539.47422070212269</v>
      </c>
      <c r="E391" s="28">
        <f t="shared" si="19"/>
        <v>19.463503961762171</v>
      </c>
      <c r="F391" s="28">
        <f t="shared" si="20"/>
        <v>-19.463503961762171</v>
      </c>
      <c r="Q391" s="50"/>
    </row>
    <row r="392" spans="1:17" x14ac:dyDescent="0.3">
      <c r="A392" s="37">
        <v>43556</v>
      </c>
      <c r="B392" s="28">
        <v>47.81</v>
      </c>
      <c r="C392" s="28">
        <v>168.7</v>
      </c>
      <c r="D392" s="28">
        <f t="shared" si="18"/>
        <v>520.01071674036052</v>
      </c>
      <c r="E392" s="28">
        <f t="shared" si="19"/>
        <v>6.913936094791552</v>
      </c>
      <c r="F392" s="28">
        <f t="shared" si="20"/>
        <v>-6.913936094791552</v>
      </c>
      <c r="Q392" s="50"/>
    </row>
    <row r="393" spans="1:17" x14ac:dyDescent="0.3">
      <c r="A393" s="37">
        <v>43553</v>
      </c>
      <c r="B393" s="28">
        <v>47.487499999999997</v>
      </c>
      <c r="C393" s="28">
        <v>166.69</v>
      </c>
      <c r="D393" s="28">
        <f t="shared" si="18"/>
        <v>513.09678064556897</v>
      </c>
      <c r="E393" s="28">
        <f t="shared" si="19"/>
        <v>3.5592751400971565</v>
      </c>
      <c r="F393" s="28">
        <f t="shared" si="20"/>
        <v>-3.5592751400971565</v>
      </c>
      <c r="Q393" s="50"/>
    </row>
    <row r="394" spans="1:17" x14ac:dyDescent="0.3">
      <c r="A394" s="37">
        <v>43552</v>
      </c>
      <c r="B394" s="28">
        <v>47.18</v>
      </c>
      <c r="C394" s="28">
        <v>165.55</v>
      </c>
      <c r="D394" s="28">
        <f t="shared" si="18"/>
        <v>509.53750550547181</v>
      </c>
      <c r="E394" s="28">
        <f t="shared" si="19"/>
        <v>-1.4315588481528039</v>
      </c>
      <c r="F394" s="28">
        <f t="shared" si="20"/>
        <v>1.4315588481528039</v>
      </c>
      <c r="Q394" s="50"/>
    </row>
    <row r="395" spans="1:17" x14ac:dyDescent="0.3">
      <c r="A395" s="37">
        <v>43551</v>
      </c>
      <c r="B395" s="28">
        <v>47.1175</v>
      </c>
      <c r="C395" s="28">
        <v>165.87</v>
      </c>
      <c r="D395" s="28">
        <f t="shared" si="18"/>
        <v>510.96906435362462</v>
      </c>
      <c r="E395" s="28">
        <f t="shared" si="19"/>
        <v>-8.2904607356356337</v>
      </c>
      <c r="F395" s="28">
        <f t="shared" si="20"/>
        <v>8.2904607356356337</v>
      </c>
      <c r="Q395" s="50"/>
    </row>
    <row r="396" spans="1:17" x14ac:dyDescent="0.3">
      <c r="A396" s="37">
        <v>43550</v>
      </c>
      <c r="B396" s="28">
        <v>46.697499999999998</v>
      </c>
      <c r="C396" s="28">
        <v>167.68</v>
      </c>
      <c r="D396" s="28">
        <f t="shared" si="18"/>
        <v>519.25952508926025</v>
      </c>
      <c r="E396" s="28">
        <f t="shared" si="19"/>
        <v>6.846082973612738</v>
      </c>
      <c r="F396" s="28">
        <f t="shared" si="20"/>
        <v>-6.846082973612738</v>
      </c>
      <c r="Q396" s="50"/>
    </row>
    <row r="397" spans="1:17" x14ac:dyDescent="0.3">
      <c r="A397" s="37">
        <v>43549</v>
      </c>
      <c r="B397" s="28">
        <v>47.185000000000002</v>
      </c>
      <c r="C397" s="28">
        <v>166.29</v>
      </c>
      <c r="D397" s="28">
        <f t="shared" si="18"/>
        <v>512.41344211564751</v>
      </c>
      <c r="E397" s="28">
        <f t="shared" si="19"/>
        <v>9.2950065064210321</v>
      </c>
      <c r="F397" s="28">
        <f t="shared" si="20"/>
        <v>-9.2950065064210321</v>
      </c>
      <c r="Q397" s="50"/>
    </row>
    <row r="398" spans="1:17" x14ac:dyDescent="0.3">
      <c r="A398" s="37">
        <v>43546</v>
      </c>
      <c r="B398" s="28">
        <v>47.762500000000003</v>
      </c>
      <c r="C398" s="28">
        <v>164.34</v>
      </c>
      <c r="D398" s="28">
        <f t="shared" si="18"/>
        <v>503.11843560922648</v>
      </c>
      <c r="E398" s="28">
        <f t="shared" si="19"/>
        <v>-3.8614064291542718</v>
      </c>
      <c r="F398" s="28">
        <f t="shared" si="20"/>
        <v>3.8614064291542718</v>
      </c>
      <c r="Q398" s="50"/>
    </row>
    <row r="399" spans="1:17" x14ac:dyDescent="0.3">
      <c r="A399" s="37">
        <v>43545</v>
      </c>
      <c r="B399" s="28">
        <v>48.772500000000001</v>
      </c>
      <c r="C399" s="28">
        <v>166.08</v>
      </c>
      <c r="D399" s="28">
        <f t="shared" si="18"/>
        <v>506.97984203838075</v>
      </c>
      <c r="E399" s="28">
        <f t="shared" si="19"/>
        <v>-2.534844553220637</v>
      </c>
      <c r="F399" s="28">
        <f t="shared" si="20"/>
        <v>2.534844553220637</v>
      </c>
      <c r="Q399" s="50"/>
    </row>
    <row r="400" spans="1:17" x14ac:dyDescent="0.3">
      <c r="A400" s="37">
        <v>43544</v>
      </c>
      <c r="B400" s="28">
        <v>47.04</v>
      </c>
      <c r="C400" s="28">
        <v>165.44</v>
      </c>
      <c r="D400" s="28">
        <f t="shared" si="18"/>
        <v>509.51468659160139</v>
      </c>
      <c r="E400" s="28">
        <f t="shared" si="19"/>
        <v>13.932150357461296</v>
      </c>
      <c r="F400" s="28">
        <f t="shared" si="20"/>
        <v>-13.932150357461296</v>
      </c>
      <c r="Q400" s="50"/>
    </row>
    <row r="401" spans="1:17" x14ac:dyDescent="0.3">
      <c r="A401" s="37">
        <v>43543</v>
      </c>
      <c r="B401" s="28">
        <v>46.6325</v>
      </c>
      <c r="C401" s="28">
        <v>161.57</v>
      </c>
      <c r="D401" s="28">
        <f t="shared" si="18"/>
        <v>495.58253623414009</v>
      </c>
      <c r="E401" s="28">
        <f t="shared" si="19"/>
        <v>5.3791383108625723</v>
      </c>
      <c r="F401" s="28">
        <f t="shared" si="20"/>
        <v>-5.3791383108625723</v>
      </c>
      <c r="Q401" s="50"/>
    </row>
    <row r="402" spans="1:17" x14ac:dyDescent="0.3">
      <c r="A402" s="37">
        <v>43542</v>
      </c>
      <c r="B402" s="28">
        <v>47.005000000000003</v>
      </c>
      <c r="C402" s="28">
        <v>160.47</v>
      </c>
      <c r="D402" s="28">
        <f t="shared" si="18"/>
        <v>490.20339792327752</v>
      </c>
      <c r="E402" s="28">
        <f t="shared" si="19"/>
        <v>-22.902626682860841</v>
      </c>
      <c r="F402" s="28">
        <f t="shared" si="20"/>
        <v>22.902626682860841</v>
      </c>
      <c r="Q402" s="50"/>
    </row>
    <row r="403" spans="1:17" x14ac:dyDescent="0.3">
      <c r="A403" s="37">
        <v>43539</v>
      </c>
      <c r="B403" s="28">
        <v>46.53</v>
      </c>
      <c r="C403" s="28">
        <v>165.98</v>
      </c>
      <c r="D403" s="28">
        <f t="shared" si="18"/>
        <v>513.10602460613836</v>
      </c>
      <c r="E403" s="28">
        <f t="shared" si="19"/>
        <v>-18.10264832818666</v>
      </c>
      <c r="F403" s="28">
        <f t="shared" si="20"/>
        <v>18.10264832818666</v>
      </c>
      <c r="Q403" s="50"/>
    </row>
    <row r="404" spans="1:17" x14ac:dyDescent="0.3">
      <c r="A404" s="37">
        <v>43538</v>
      </c>
      <c r="B404" s="28">
        <v>45.932499999999997</v>
      </c>
      <c r="C404" s="28">
        <v>170.17</v>
      </c>
      <c r="D404" s="28">
        <f t="shared" si="18"/>
        <v>531.20867293432502</v>
      </c>
      <c r="E404" s="28">
        <f t="shared" si="19"/>
        <v>-13.966864137009111</v>
      </c>
      <c r="F404" s="28">
        <f t="shared" si="20"/>
        <v>13.966864137009111</v>
      </c>
      <c r="Q404" s="50"/>
    </row>
    <row r="405" spans="1:17" x14ac:dyDescent="0.3">
      <c r="A405" s="37">
        <v>43537</v>
      </c>
      <c r="B405" s="28">
        <v>45.427500000000002</v>
      </c>
      <c r="C405" s="28">
        <v>173.37</v>
      </c>
      <c r="D405" s="28">
        <f t="shared" si="18"/>
        <v>545.17553707133413</v>
      </c>
      <c r="E405" s="28">
        <f t="shared" si="19"/>
        <v>5.0825452554012145</v>
      </c>
      <c r="F405" s="28">
        <f t="shared" si="20"/>
        <v>-5.0825452554012145</v>
      </c>
      <c r="Q405" s="50"/>
    </row>
    <row r="406" spans="1:17" x14ac:dyDescent="0.3">
      <c r="A406" s="37">
        <v>43536</v>
      </c>
      <c r="B406" s="28">
        <v>45.227499999999999</v>
      </c>
      <c r="C406" s="28">
        <v>171.92</v>
      </c>
      <c r="D406" s="28">
        <f t="shared" si="18"/>
        <v>540.09299181593292</v>
      </c>
      <c r="E406" s="28">
        <f t="shared" si="19"/>
        <v>-2.0461886233194946</v>
      </c>
      <c r="F406" s="28">
        <f t="shared" si="20"/>
        <v>2.0461886233194946</v>
      </c>
      <c r="Q406" s="50"/>
    </row>
    <row r="407" spans="1:17" x14ac:dyDescent="0.3">
      <c r="A407" s="37">
        <v>43535</v>
      </c>
      <c r="B407" s="28">
        <v>44.725000000000001</v>
      </c>
      <c r="C407" s="28">
        <v>172.07</v>
      </c>
      <c r="D407" s="28">
        <f t="shared" si="18"/>
        <v>542.13918043925241</v>
      </c>
      <c r="E407" s="28">
        <f t="shared" si="19"/>
        <v>5.2961202087021775</v>
      </c>
      <c r="F407" s="28">
        <f t="shared" si="20"/>
        <v>-5.2961202087021775</v>
      </c>
      <c r="Q407" s="50"/>
    </row>
    <row r="408" spans="1:17" x14ac:dyDescent="0.3">
      <c r="A408" s="37">
        <v>43532</v>
      </c>
      <c r="B408" s="28">
        <v>43.227499999999999</v>
      </c>
      <c r="C408" s="28">
        <v>169.6</v>
      </c>
      <c r="D408" s="28">
        <f t="shared" si="18"/>
        <v>536.84306023055024</v>
      </c>
      <c r="E408" s="28">
        <f t="shared" si="19"/>
        <v>1.5379683050879294</v>
      </c>
      <c r="F408" s="28">
        <f t="shared" si="20"/>
        <v>-1.5379683050879294</v>
      </c>
      <c r="Q408" s="50"/>
    </row>
    <row r="409" spans="1:17" x14ac:dyDescent="0.3">
      <c r="A409" s="37">
        <v>43531</v>
      </c>
      <c r="B409" s="28">
        <v>43.125</v>
      </c>
      <c r="C409" s="28">
        <v>169.13</v>
      </c>
      <c r="D409" s="28">
        <f t="shared" si="18"/>
        <v>535.30509192546231</v>
      </c>
      <c r="E409" s="28">
        <f t="shared" si="19"/>
        <v>-11.734854087422718</v>
      </c>
      <c r="F409" s="28">
        <f t="shared" si="20"/>
        <v>11.734854087422718</v>
      </c>
      <c r="Q409" s="50"/>
    </row>
    <row r="410" spans="1:17" x14ac:dyDescent="0.3">
      <c r="A410" s="37">
        <v>43530</v>
      </c>
      <c r="B410" s="28">
        <v>43.63</v>
      </c>
      <c r="C410" s="28">
        <v>172.51</v>
      </c>
      <c r="D410" s="28">
        <f t="shared" si="18"/>
        <v>547.03994601288503</v>
      </c>
      <c r="E410" s="28">
        <f t="shared" si="19"/>
        <v>5.6163193969922531</v>
      </c>
      <c r="F410" s="28">
        <f t="shared" si="20"/>
        <v>-5.6163193969922531</v>
      </c>
      <c r="Q410" s="50"/>
    </row>
    <row r="411" spans="1:17" x14ac:dyDescent="0.3">
      <c r="A411" s="37">
        <v>43529</v>
      </c>
      <c r="B411" s="28">
        <v>43.8825</v>
      </c>
      <c r="C411" s="28">
        <v>171.26</v>
      </c>
      <c r="D411" s="28">
        <f t="shared" si="18"/>
        <v>541.42362661589277</v>
      </c>
      <c r="E411" s="28">
        <f t="shared" si="19"/>
        <v>15.42696373115416</v>
      </c>
      <c r="F411" s="28">
        <f t="shared" si="20"/>
        <v>-15.42696373115416</v>
      </c>
      <c r="Q411" s="50"/>
    </row>
    <row r="412" spans="1:17" x14ac:dyDescent="0.3">
      <c r="A412" s="37">
        <v>43528</v>
      </c>
      <c r="B412" s="28">
        <v>43.962499999999999</v>
      </c>
      <c r="C412" s="28">
        <v>167.37</v>
      </c>
      <c r="D412" s="28">
        <f t="shared" si="18"/>
        <v>525.99666288473861</v>
      </c>
      <c r="E412" s="28">
        <f t="shared" si="19"/>
        <v>19.242396315043095</v>
      </c>
      <c r="F412" s="28">
        <f t="shared" si="20"/>
        <v>-19.242396315043095</v>
      </c>
      <c r="Q412" s="50"/>
    </row>
    <row r="413" spans="1:17" x14ac:dyDescent="0.3">
      <c r="A413" s="37">
        <v>43525</v>
      </c>
      <c r="B413" s="28">
        <v>43.7425</v>
      </c>
      <c r="C413" s="28">
        <v>162.28</v>
      </c>
      <c r="D413" s="28">
        <f t="shared" si="18"/>
        <v>506.75426656969552</v>
      </c>
      <c r="E413" s="28">
        <f t="shared" si="19"/>
        <v>1.9197635766204826</v>
      </c>
      <c r="F413" s="28">
        <f t="shared" si="20"/>
        <v>-1.9197635766204826</v>
      </c>
      <c r="Q413" s="50"/>
    </row>
    <row r="414" spans="1:17" x14ac:dyDescent="0.3">
      <c r="A414" s="37">
        <v>43524</v>
      </c>
      <c r="B414" s="28">
        <v>43.287500000000001</v>
      </c>
      <c r="C414" s="28">
        <v>161.44999999999999</v>
      </c>
      <c r="D414" s="28">
        <f t="shared" si="18"/>
        <v>504.83450299307503</v>
      </c>
      <c r="E414" s="28">
        <f t="shared" si="19"/>
        <v>-4.0626136700186066</v>
      </c>
      <c r="F414" s="28">
        <f t="shared" si="20"/>
        <v>4.0626136700186066</v>
      </c>
      <c r="Q414" s="50"/>
    </row>
    <row r="415" spans="1:17" x14ac:dyDescent="0.3">
      <c r="A415" s="37">
        <v>43523</v>
      </c>
      <c r="B415" s="28">
        <v>43.717500000000001</v>
      </c>
      <c r="C415" s="28">
        <v>162.81</v>
      </c>
      <c r="D415" s="28">
        <f t="shared" si="18"/>
        <v>508.89711666309364</v>
      </c>
      <c r="E415" s="28">
        <f t="shared" si="19"/>
        <v>-5.5482826772869771</v>
      </c>
      <c r="F415" s="28">
        <f t="shared" si="20"/>
        <v>5.5482826772869771</v>
      </c>
      <c r="Q415" s="50"/>
    </row>
    <row r="416" spans="1:17" x14ac:dyDescent="0.3">
      <c r="A416" s="37">
        <v>43522</v>
      </c>
      <c r="B416" s="28">
        <v>43.582500000000003</v>
      </c>
      <c r="C416" s="28">
        <v>164.13</v>
      </c>
      <c r="D416" s="28">
        <f t="shared" si="18"/>
        <v>514.44539934038062</v>
      </c>
      <c r="E416" s="28">
        <f t="shared" si="19"/>
        <v>-1.9866086452253739</v>
      </c>
      <c r="F416" s="28">
        <f t="shared" si="20"/>
        <v>1.9866086452253739</v>
      </c>
      <c r="Q416" s="50"/>
    </row>
    <row r="417" spans="1:17" x14ac:dyDescent="0.3">
      <c r="A417" s="37">
        <v>43521</v>
      </c>
      <c r="B417" s="28">
        <v>43.557499999999997</v>
      </c>
      <c r="C417" s="28">
        <v>164.62</v>
      </c>
      <c r="D417" s="28">
        <f t="shared" si="18"/>
        <v>516.43200798560599</v>
      </c>
      <c r="E417" s="28">
        <f t="shared" si="19"/>
        <v>9.748077433435185</v>
      </c>
      <c r="F417" s="28">
        <f t="shared" si="20"/>
        <v>-9.748077433435185</v>
      </c>
      <c r="Q417" s="50"/>
    </row>
    <row r="418" spans="1:17" x14ac:dyDescent="0.3">
      <c r="A418" s="37">
        <v>43518</v>
      </c>
      <c r="B418" s="28">
        <v>43.2425</v>
      </c>
      <c r="C418" s="28">
        <v>161.88999999999999</v>
      </c>
      <c r="D418" s="28">
        <f t="shared" si="18"/>
        <v>506.68393055217081</v>
      </c>
      <c r="E418" s="28">
        <f t="shared" si="19"/>
        <v>5.8385346904305493</v>
      </c>
      <c r="F418" s="28">
        <f t="shared" si="20"/>
        <v>-5.8385346904305493</v>
      </c>
      <c r="Q418" s="50"/>
    </row>
    <row r="419" spans="1:17" x14ac:dyDescent="0.3">
      <c r="A419" s="37">
        <v>43517</v>
      </c>
      <c r="B419" s="28">
        <v>42.765000000000001</v>
      </c>
      <c r="C419" s="28">
        <v>160.04</v>
      </c>
      <c r="D419" s="28">
        <f t="shared" si="18"/>
        <v>500.84539586174026</v>
      </c>
      <c r="E419" s="28">
        <f t="shared" si="19"/>
        <v>-9.1384974553409961</v>
      </c>
      <c r="F419" s="28">
        <f t="shared" si="20"/>
        <v>9.1384974553409961</v>
      </c>
      <c r="Q419" s="50"/>
    </row>
    <row r="420" spans="1:17" x14ac:dyDescent="0.3">
      <c r="A420" s="37">
        <v>43516</v>
      </c>
      <c r="B420" s="28">
        <v>43.0075</v>
      </c>
      <c r="C420" s="28">
        <v>162.56</v>
      </c>
      <c r="D420" s="28">
        <f t="shared" si="18"/>
        <v>509.98389331708125</v>
      </c>
      <c r="E420" s="28">
        <f t="shared" si="19"/>
        <v>0.2554698189783835</v>
      </c>
      <c r="F420" s="28">
        <f t="shared" si="20"/>
        <v>-0.2554698189783835</v>
      </c>
      <c r="Q420" s="50"/>
    </row>
    <row r="421" spans="1:17" x14ac:dyDescent="0.3">
      <c r="A421" s="37">
        <v>43515</v>
      </c>
      <c r="B421" s="28">
        <v>42.732500000000002</v>
      </c>
      <c r="C421" s="28">
        <v>162.29</v>
      </c>
      <c r="D421" s="28">
        <f t="shared" si="18"/>
        <v>509.72842349810287</v>
      </c>
      <c r="E421" s="28">
        <f t="shared" si="19"/>
        <v>-1.1907872189583486</v>
      </c>
      <c r="F421" s="28">
        <f t="shared" si="20"/>
        <v>1.1907872189583486</v>
      </c>
      <c r="Q421" s="50"/>
    </row>
    <row r="422" spans="1:17" x14ac:dyDescent="0.3">
      <c r="A422" s="37">
        <v>43514</v>
      </c>
      <c r="B422" s="28">
        <v>42.604999999999997</v>
      </c>
      <c r="C422" s="28">
        <v>162.5</v>
      </c>
      <c r="D422" s="28">
        <f t="shared" si="18"/>
        <v>510.91921071706122</v>
      </c>
      <c r="E422" s="28">
        <f t="shared" si="19"/>
        <v>0</v>
      </c>
      <c r="F422" s="28">
        <f t="shared" si="20"/>
        <v>0</v>
      </c>
      <c r="Q422" s="50"/>
    </row>
    <row r="423" spans="1:17" x14ac:dyDescent="0.3">
      <c r="A423" s="37">
        <v>43511</v>
      </c>
      <c r="B423" s="28">
        <v>42.604999999999997</v>
      </c>
      <c r="C423" s="28">
        <v>162.5</v>
      </c>
      <c r="D423" s="28">
        <f t="shared" si="18"/>
        <v>510.91921071706122</v>
      </c>
      <c r="E423" s="28">
        <f t="shared" si="19"/>
        <v>-5.3876790568548358</v>
      </c>
      <c r="F423" s="28">
        <f t="shared" si="20"/>
        <v>5.3876790568548358</v>
      </c>
      <c r="Q423" s="50"/>
    </row>
    <row r="424" spans="1:17" x14ac:dyDescent="0.3">
      <c r="A424" s="37">
        <v>43510</v>
      </c>
      <c r="B424" s="28">
        <v>42.7</v>
      </c>
      <c r="C424" s="28">
        <v>163.95</v>
      </c>
      <c r="D424" s="28">
        <f t="shared" si="18"/>
        <v>516.30688977391605</v>
      </c>
      <c r="E424" s="28">
        <f t="shared" si="19"/>
        <v>-0.91915995618819579</v>
      </c>
      <c r="F424" s="28">
        <f t="shared" si="20"/>
        <v>0.91915995618819579</v>
      </c>
      <c r="Q424" s="50"/>
    </row>
    <row r="425" spans="1:17" x14ac:dyDescent="0.3">
      <c r="A425" s="37">
        <v>43509</v>
      </c>
      <c r="B425" s="28">
        <v>42.545000000000002</v>
      </c>
      <c r="C425" s="28">
        <v>164.07</v>
      </c>
      <c r="D425" s="28">
        <f t="shared" si="18"/>
        <v>517.22604973010425</v>
      </c>
      <c r="E425" s="28">
        <f t="shared" si="19"/>
        <v>-3.273033691924411</v>
      </c>
      <c r="F425" s="28">
        <f t="shared" si="20"/>
        <v>3.273033691924411</v>
      </c>
      <c r="Q425" s="50"/>
    </row>
    <row r="426" spans="1:17" x14ac:dyDescent="0.3">
      <c r="A426" s="37">
        <v>43508</v>
      </c>
      <c r="B426" s="28">
        <v>42.722499999999997</v>
      </c>
      <c r="C426" s="28">
        <v>165.04</v>
      </c>
      <c r="D426" s="28">
        <f t="shared" si="18"/>
        <v>520.49908342202866</v>
      </c>
      <c r="E426" s="28">
        <f t="shared" si="19"/>
        <v>-3.9902303678179578</v>
      </c>
      <c r="F426" s="28">
        <f t="shared" si="20"/>
        <v>3.9902303678179578</v>
      </c>
      <c r="Q426" s="50"/>
    </row>
    <row r="427" spans="1:17" x14ac:dyDescent="0.3">
      <c r="A427" s="37">
        <v>43507</v>
      </c>
      <c r="B427" s="28">
        <v>42.357500000000002</v>
      </c>
      <c r="C427" s="28">
        <v>165.79</v>
      </c>
      <c r="D427" s="28">
        <f t="shared" si="18"/>
        <v>524.48931378984662</v>
      </c>
      <c r="E427" s="28">
        <f t="shared" si="19"/>
        <v>-5.303316884595688</v>
      </c>
      <c r="F427" s="28">
        <f t="shared" si="20"/>
        <v>5.303316884595688</v>
      </c>
      <c r="Q427" s="50"/>
    </row>
    <row r="428" spans="1:17" x14ac:dyDescent="0.3">
      <c r="A428" s="37">
        <v>43504</v>
      </c>
      <c r="B428" s="28">
        <v>42.602499999999999</v>
      </c>
      <c r="C428" s="28">
        <v>167.33</v>
      </c>
      <c r="D428" s="28">
        <f t="shared" si="18"/>
        <v>529.79263067444231</v>
      </c>
      <c r="E428" s="28">
        <f t="shared" si="19"/>
        <v>4.0957841911775859</v>
      </c>
      <c r="F428" s="28">
        <f t="shared" si="20"/>
        <v>-4.0957841911775859</v>
      </c>
      <c r="Q428" s="50"/>
    </row>
    <row r="429" spans="1:17" x14ac:dyDescent="0.3">
      <c r="A429" s="37">
        <v>43503</v>
      </c>
      <c r="B429" s="28">
        <v>42.734999999999999</v>
      </c>
      <c r="C429" s="28">
        <v>166.38</v>
      </c>
      <c r="D429" s="28">
        <f t="shared" si="18"/>
        <v>525.69684648326472</v>
      </c>
      <c r="E429" s="28">
        <f t="shared" si="19"/>
        <v>-13.65632893119448</v>
      </c>
      <c r="F429" s="28">
        <f t="shared" si="20"/>
        <v>13.65632893119448</v>
      </c>
      <c r="Q429" s="50"/>
    </row>
    <row r="430" spans="1:17" x14ac:dyDescent="0.3">
      <c r="A430" s="37">
        <v>43502</v>
      </c>
      <c r="B430" s="28">
        <v>43.56</v>
      </c>
      <c r="C430" s="28">
        <v>170.49</v>
      </c>
      <c r="D430" s="28">
        <f t="shared" si="18"/>
        <v>539.3531754144592</v>
      </c>
      <c r="E430" s="28">
        <f t="shared" si="19"/>
        <v>-2.6606347999597801</v>
      </c>
      <c r="F430" s="28">
        <f t="shared" si="20"/>
        <v>2.6606347999597801</v>
      </c>
      <c r="Q430" s="50"/>
    </row>
    <row r="431" spans="1:17" x14ac:dyDescent="0.3">
      <c r="A431" s="37">
        <v>43501</v>
      </c>
      <c r="B431" s="28">
        <v>43.545000000000002</v>
      </c>
      <c r="C431" s="28">
        <v>171.16</v>
      </c>
      <c r="D431" s="28">
        <f t="shared" si="18"/>
        <v>542.01381021441898</v>
      </c>
      <c r="E431" s="28">
        <f t="shared" si="19"/>
        <v>5.3318576305879333</v>
      </c>
      <c r="F431" s="28">
        <f t="shared" si="20"/>
        <v>-5.3318576305879333</v>
      </c>
      <c r="Q431" s="50"/>
    </row>
    <row r="432" spans="1:17" x14ac:dyDescent="0.3">
      <c r="A432" s="37">
        <v>43500</v>
      </c>
      <c r="B432" s="28">
        <v>42.8125</v>
      </c>
      <c r="C432" s="28">
        <v>169.25</v>
      </c>
      <c r="D432" s="28">
        <f t="shared" si="18"/>
        <v>536.68195258383105</v>
      </c>
      <c r="E432" s="28">
        <f t="shared" si="19"/>
        <v>10.390980351686608</v>
      </c>
      <c r="F432" s="28">
        <f t="shared" si="20"/>
        <v>-10.390980351686608</v>
      </c>
      <c r="Q432" s="50"/>
    </row>
    <row r="433" spans="1:17" x14ac:dyDescent="0.3">
      <c r="A433" s="37">
        <v>43497</v>
      </c>
      <c r="B433" s="28">
        <v>41.63</v>
      </c>
      <c r="C433" s="28">
        <v>165.71</v>
      </c>
      <c r="D433" s="28">
        <f t="shared" si="18"/>
        <v>526.29097223214444</v>
      </c>
      <c r="E433" s="28">
        <f t="shared" si="19"/>
        <v>-3.8860362043209307</v>
      </c>
      <c r="F433" s="28">
        <f t="shared" si="20"/>
        <v>3.8860362043209307</v>
      </c>
      <c r="Q433" s="50"/>
    </row>
    <row r="434" spans="1:17" x14ac:dyDescent="0.3">
      <c r="A434" s="37">
        <v>43496</v>
      </c>
      <c r="B434" s="28">
        <v>41.61</v>
      </c>
      <c r="C434" s="28">
        <v>166.69</v>
      </c>
      <c r="D434" s="28">
        <f t="shared" si="18"/>
        <v>530.17700843646537</v>
      </c>
      <c r="E434" s="28">
        <f t="shared" si="19"/>
        <v>62.686663273516558</v>
      </c>
      <c r="F434" s="28">
        <f t="shared" si="20"/>
        <v>-62.686663273516558</v>
      </c>
      <c r="Q434" s="50"/>
    </row>
    <row r="435" spans="1:17" x14ac:dyDescent="0.3">
      <c r="A435" s="37">
        <v>43495</v>
      </c>
      <c r="B435" s="28">
        <v>41.3125</v>
      </c>
      <c r="C435" s="28">
        <v>150.41999999999999</v>
      </c>
      <c r="D435" s="28">
        <f t="shared" si="18"/>
        <v>467.49034516294881</v>
      </c>
      <c r="E435" s="28">
        <f t="shared" si="19"/>
        <v>16.655404883001381</v>
      </c>
      <c r="F435" s="28">
        <f t="shared" si="20"/>
        <v>-16.655404883001381</v>
      </c>
      <c r="Q435" s="50"/>
    </row>
    <row r="436" spans="1:17" x14ac:dyDescent="0.3">
      <c r="A436" s="37">
        <v>43494</v>
      </c>
      <c r="B436" s="28">
        <v>38.67</v>
      </c>
      <c r="C436" s="28">
        <v>144.19</v>
      </c>
      <c r="D436" s="28">
        <f t="shared" si="18"/>
        <v>450.83494027994743</v>
      </c>
      <c r="E436" s="28">
        <f t="shared" si="19"/>
        <v>-11.634854087422809</v>
      </c>
      <c r="F436" s="28">
        <f t="shared" si="20"/>
        <v>11.634854087422809</v>
      </c>
      <c r="Q436" s="50"/>
    </row>
    <row r="437" spans="1:17" x14ac:dyDescent="0.3">
      <c r="A437" s="37">
        <v>43493</v>
      </c>
      <c r="B437" s="28">
        <v>39.075000000000003</v>
      </c>
      <c r="C437" s="28">
        <v>147.47</v>
      </c>
      <c r="D437" s="28">
        <f t="shared" si="18"/>
        <v>462.46979436737024</v>
      </c>
      <c r="E437" s="28">
        <f t="shared" si="19"/>
        <v>-4.9545925400770443</v>
      </c>
      <c r="F437" s="28">
        <f t="shared" si="20"/>
        <v>4.9545925400770443</v>
      </c>
      <c r="Q437" s="50"/>
    </row>
    <row r="438" spans="1:17" x14ac:dyDescent="0.3">
      <c r="A438" s="37">
        <v>43490</v>
      </c>
      <c r="B438" s="28">
        <v>39.44</v>
      </c>
      <c r="C438" s="28">
        <v>149.01</v>
      </c>
      <c r="D438" s="28">
        <f t="shared" si="18"/>
        <v>467.42438690744729</v>
      </c>
      <c r="E438" s="28">
        <f t="shared" si="19"/>
        <v>8.7450593312745468</v>
      </c>
      <c r="F438" s="28">
        <f t="shared" si="20"/>
        <v>-8.7450593312745468</v>
      </c>
      <c r="Q438" s="50"/>
    </row>
    <row r="439" spans="1:17" x14ac:dyDescent="0.3">
      <c r="A439" s="37">
        <v>43489</v>
      </c>
      <c r="B439" s="28">
        <v>38.174999999999997</v>
      </c>
      <c r="C439" s="28">
        <v>145.83000000000001</v>
      </c>
      <c r="D439" s="28">
        <f t="shared" si="18"/>
        <v>458.67932757617274</v>
      </c>
      <c r="E439" s="28">
        <f t="shared" si="19"/>
        <v>6.8625764349288829</v>
      </c>
      <c r="F439" s="28">
        <f t="shared" si="20"/>
        <v>-6.8625764349288829</v>
      </c>
      <c r="Q439" s="50"/>
    </row>
    <row r="440" spans="1:17" x14ac:dyDescent="0.3">
      <c r="A440" s="37">
        <v>43488</v>
      </c>
      <c r="B440" s="28">
        <v>38.479999999999997</v>
      </c>
      <c r="C440" s="28">
        <v>144.30000000000001</v>
      </c>
      <c r="D440" s="28">
        <f t="shared" si="18"/>
        <v>451.81675114124386</v>
      </c>
      <c r="E440" s="28">
        <f t="shared" si="19"/>
        <v>-13.223173999799087</v>
      </c>
      <c r="F440" s="28">
        <f t="shared" si="20"/>
        <v>13.223173999799087</v>
      </c>
      <c r="Q440" s="50"/>
    </row>
    <row r="441" spans="1:17" x14ac:dyDescent="0.3">
      <c r="A441" s="37">
        <v>43487</v>
      </c>
      <c r="B441" s="28">
        <v>38.325000000000003</v>
      </c>
      <c r="C441" s="28">
        <v>147.57</v>
      </c>
      <c r="D441" s="28">
        <f t="shared" si="18"/>
        <v>465.03992514104294</v>
      </c>
      <c r="E441" s="28">
        <f t="shared" si="19"/>
        <v>-7.0905975648703361</v>
      </c>
      <c r="F441" s="28">
        <f t="shared" si="20"/>
        <v>7.0905975648703361</v>
      </c>
      <c r="Q441" s="50"/>
    </row>
    <row r="442" spans="1:17" x14ac:dyDescent="0.3">
      <c r="A442" s="37">
        <v>43486</v>
      </c>
      <c r="B442" s="28">
        <v>39.204999999999998</v>
      </c>
      <c r="C442" s="28">
        <v>150.04</v>
      </c>
      <c r="D442" s="28">
        <f t="shared" si="18"/>
        <v>472.13052270591328</v>
      </c>
      <c r="E442" s="28">
        <f t="shared" si="19"/>
        <v>0</v>
      </c>
      <c r="F442" s="28">
        <f t="shared" si="20"/>
        <v>0</v>
      </c>
      <c r="Q442" s="50"/>
    </row>
    <row r="443" spans="1:17" x14ac:dyDescent="0.3">
      <c r="A443" s="37">
        <v>43483</v>
      </c>
      <c r="B443" s="28">
        <v>39.204999999999998</v>
      </c>
      <c r="C443" s="28">
        <v>150.04</v>
      </c>
      <c r="D443" s="28">
        <f t="shared" si="18"/>
        <v>472.13052270591328</v>
      </c>
      <c r="E443" s="28">
        <f t="shared" si="19"/>
        <v>6.0990543064813778</v>
      </c>
      <c r="F443" s="28">
        <f t="shared" si="20"/>
        <v>-6.0990543064813778</v>
      </c>
      <c r="Q443" s="50"/>
    </row>
    <row r="444" spans="1:17" x14ac:dyDescent="0.3">
      <c r="A444" s="37">
        <v>43482</v>
      </c>
      <c r="B444" s="28">
        <v>38.965000000000003</v>
      </c>
      <c r="C444" s="28">
        <v>148.30000000000001</v>
      </c>
      <c r="D444" s="28">
        <f t="shared" si="18"/>
        <v>466.0314683994319</v>
      </c>
      <c r="E444" s="28">
        <f t="shared" si="19"/>
        <v>2.3001991882900938</v>
      </c>
      <c r="F444" s="28">
        <f t="shared" si="20"/>
        <v>-2.3001991882900938</v>
      </c>
      <c r="Q444" s="50"/>
    </row>
    <row r="445" spans="1:17" x14ac:dyDescent="0.3">
      <c r="A445" s="37">
        <v>43481</v>
      </c>
      <c r="B445" s="28">
        <v>38.734999999999999</v>
      </c>
      <c r="C445" s="28">
        <v>147.54</v>
      </c>
      <c r="D445" s="28">
        <f t="shared" si="18"/>
        <v>463.73126921114181</v>
      </c>
      <c r="E445" s="28">
        <f t="shared" si="19"/>
        <v>-6.8660829736125493</v>
      </c>
      <c r="F445" s="28">
        <f t="shared" si="20"/>
        <v>6.8660829736125493</v>
      </c>
      <c r="Q445" s="50"/>
    </row>
    <row r="446" spans="1:17" x14ac:dyDescent="0.3">
      <c r="A446" s="37">
        <v>43480</v>
      </c>
      <c r="B446" s="28">
        <v>38.267499999999998</v>
      </c>
      <c r="C446" s="28">
        <v>148.94999999999999</v>
      </c>
      <c r="D446" s="28">
        <f t="shared" si="18"/>
        <v>470.59735218475436</v>
      </c>
      <c r="E446" s="28">
        <f t="shared" si="19"/>
        <v>11.675106100566268</v>
      </c>
      <c r="F446" s="28">
        <f t="shared" si="20"/>
        <v>-11.675106100566268</v>
      </c>
      <c r="Q446" s="50"/>
    </row>
    <row r="447" spans="1:17" x14ac:dyDescent="0.3">
      <c r="A447" s="37">
        <v>43479</v>
      </c>
      <c r="B447" s="28">
        <v>37.5</v>
      </c>
      <c r="C447" s="28">
        <v>145.38999999999999</v>
      </c>
      <c r="D447" s="28">
        <f t="shared" si="18"/>
        <v>458.92224608418809</v>
      </c>
      <c r="E447" s="28">
        <f t="shared" si="19"/>
        <v>7.874303291843944</v>
      </c>
      <c r="F447" s="28">
        <f t="shared" si="20"/>
        <v>-7.874303291843944</v>
      </c>
      <c r="Q447" s="50"/>
    </row>
    <row r="448" spans="1:17" x14ac:dyDescent="0.3">
      <c r="A448" s="37">
        <v>43476</v>
      </c>
      <c r="B448" s="28">
        <v>38.072499999999998</v>
      </c>
      <c r="C448" s="28">
        <v>143.80000000000001</v>
      </c>
      <c r="D448" s="28">
        <f t="shared" si="18"/>
        <v>451.04794279234414</v>
      </c>
      <c r="E448" s="28">
        <f t="shared" si="19"/>
        <v>-0.46538581459708439</v>
      </c>
      <c r="F448" s="28">
        <f t="shared" si="20"/>
        <v>0.46538581459708439</v>
      </c>
      <c r="Q448" s="50"/>
    </row>
    <row r="449" spans="1:17" x14ac:dyDescent="0.3">
      <c r="A449" s="37">
        <v>43475</v>
      </c>
      <c r="B449" s="28">
        <v>38.450000000000003</v>
      </c>
      <c r="C449" s="28">
        <v>144.19999999999999</v>
      </c>
      <c r="D449" s="28">
        <f t="shared" si="18"/>
        <v>451.51332860694123</v>
      </c>
      <c r="E449" s="28">
        <f t="shared" si="19"/>
        <v>-0.47317052115892011</v>
      </c>
      <c r="F449" s="28">
        <f t="shared" si="20"/>
        <v>0.47317052115892011</v>
      </c>
      <c r="Q449" s="50"/>
    </row>
    <row r="450" spans="1:17" x14ac:dyDescent="0.3">
      <c r="A450" s="37">
        <v>43474</v>
      </c>
      <c r="B450" s="28">
        <v>38.327500000000001</v>
      </c>
      <c r="C450" s="28">
        <v>144.22999999999999</v>
      </c>
      <c r="D450" s="28">
        <f t="shared" ref="D450:D513" si="21">B450*$I$1+C450*$I$2</f>
        <v>451.98649912810015</v>
      </c>
      <c r="E450" s="28">
        <f t="shared" ref="E450:E513" si="22">D450-D451</f>
        <v>4.7803983765801377</v>
      </c>
      <c r="F450" s="28">
        <f t="shared" ref="F450:F513" si="23">-E450</f>
        <v>-4.7803983765801377</v>
      </c>
      <c r="Q450" s="50"/>
    </row>
    <row r="451" spans="1:17" x14ac:dyDescent="0.3">
      <c r="A451" s="37">
        <v>43473</v>
      </c>
      <c r="B451" s="28">
        <v>37.6875</v>
      </c>
      <c r="C451" s="28">
        <v>142.53</v>
      </c>
      <c r="D451" s="28">
        <f t="shared" si="21"/>
        <v>447.20610075152001</v>
      </c>
      <c r="E451" s="28">
        <f t="shared" si="22"/>
        <v>15.45028667131163</v>
      </c>
      <c r="F451" s="28">
        <f t="shared" si="23"/>
        <v>-15.45028667131163</v>
      </c>
      <c r="Q451" s="50"/>
    </row>
    <row r="452" spans="1:17" x14ac:dyDescent="0.3">
      <c r="A452" s="37">
        <v>43472</v>
      </c>
      <c r="B452" s="28">
        <v>36.982500000000002</v>
      </c>
      <c r="C452" s="28">
        <v>138.05000000000001</v>
      </c>
      <c r="D452" s="28">
        <f t="shared" si="21"/>
        <v>431.75581408020838</v>
      </c>
      <c r="E452" s="28">
        <f t="shared" si="22"/>
        <v>0.63035160728855999</v>
      </c>
      <c r="F452" s="28">
        <f t="shared" si="23"/>
        <v>-0.63035160728855999</v>
      </c>
      <c r="Q452" s="50"/>
    </row>
    <row r="453" spans="1:17" x14ac:dyDescent="0.3">
      <c r="A453" s="37">
        <v>43469</v>
      </c>
      <c r="B453" s="28">
        <v>37.064999999999998</v>
      </c>
      <c r="C453" s="28">
        <v>137.94999999999999</v>
      </c>
      <c r="D453" s="28">
        <f t="shared" si="21"/>
        <v>431.12546247291982</v>
      </c>
      <c r="E453" s="28">
        <f t="shared" si="22"/>
        <v>19.846574888776047</v>
      </c>
      <c r="F453" s="28">
        <f t="shared" si="23"/>
        <v>-19.846574888776047</v>
      </c>
      <c r="Q453" s="50"/>
    </row>
    <row r="454" spans="1:17" x14ac:dyDescent="0.3">
      <c r="A454" s="37">
        <v>43468</v>
      </c>
      <c r="B454" s="28">
        <v>35.547499999999999</v>
      </c>
      <c r="C454" s="28">
        <v>131.74</v>
      </c>
      <c r="D454" s="28">
        <f t="shared" si="21"/>
        <v>411.27888758414377</v>
      </c>
      <c r="E454" s="28">
        <f t="shared" si="22"/>
        <v>-3.9617952715323668</v>
      </c>
      <c r="F454" s="28">
        <f t="shared" si="23"/>
        <v>3.9617952715323668</v>
      </c>
      <c r="Q454" s="50"/>
    </row>
    <row r="455" spans="1:17" x14ac:dyDescent="0.3">
      <c r="A455" s="37">
        <v>43467</v>
      </c>
      <c r="B455" s="28">
        <v>39.479999999999997</v>
      </c>
      <c r="C455" s="28">
        <v>135.68</v>
      </c>
      <c r="D455" s="28">
        <f t="shared" si="21"/>
        <v>415.24068285567614</v>
      </c>
      <c r="E455" s="28">
        <f t="shared" si="22"/>
        <v>17.79793454863875</v>
      </c>
      <c r="F455" s="28">
        <f t="shared" si="23"/>
        <v>-17.79793454863875</v>
      </c>
      <c r="Q455" s="50"/>
    </row>
    <row r="456" spans="1:17" x14ac:dyDescent="0.3">
      <c r="A456" s="37">
        <v>43466</v>
      </c>
      <c r="B456" s="28">
        <v>39.435000000000002</v>
      </c>
      <c r="C456" s="28">
        <v>131.09</v>
      </c>
      <c r="D456" s="28">
        <f t="shared" si="21"/>
        <v>397.44274830703739</v>
      </c>
      <c r="E456" s="28">
        <f t="shared" si="22"/>
        <v>0</v>
      </c>
      <c r="F456" s="28">
        <f t="shared" si="23"/>
        <v>0</v>
      </c>
      <c r="Q456" s="50"/>
    </row>
    <row r="457" spans="1:17" x14ac:dyDescent="0.3">
      <c r="A457" s="37">
        <v>43465</v>
      </c>
      <c r="B457" s="28">
        <v>39.435000000000002</v>
      </c>
      <c r="C457" s="28">
        <v>131.09</v>
      </c>
      <c r="D457" s="28">
        <f t="shared" si="21"/>
        <v>397.44274830703739</v>
      </c>
      <c r="E457" s="28">
        <f t="shared" si="22"/>
        <v>-9.3387650582482706</v>
      </c>
      <c r="F457" s="28">
        <f t="shared" si="23"/>
        <v>9.3387650582482706</v>
      </c>
      <c r="Q457" s="50"/>
    </row>
    <row r="458" spans="1:17" x14ac:dyDescent="0.3">
      <c r="A458" s="37">
        <v>43462</v>
      </c>
      <c r="B458" s="28">
        <v>39.057499999999997</v>
      </c>
      <c r="C458" s="28">
        <v>133.19999999999999</v>
      </c>
      <c r="D458" s="28">
        <f t="shared" si="21"/>
        <v>406.78151336528566</v>
      </c>
      <c r="E458" s="28">
        <f t="shared" si="22"/>
        <v>-5.2140885137902728</v>
      </c>
      <c r="F458" s="28">
        <f t="shared" si="23"/>
        <v>5.2140885137902728</v>
      </c>
      <c r="Q458" s="50"/>
    </row>
    <row r="459" spans="1:17" x14ac:dyDescent="0.3">
      <c r="A459" s="37">
        <v>43461</v>
      </c>
      <c r="B459" s="28">
        <v>39.037500000000001</v>
      </c>
      <c r="C459" s="28">
        <v>134.52000000000001</v>
      </c>
      <c r="D459" s="28">
        <f t="shared" si="21"/>
        <v>411.99560187907593</v>
      </c>
      <c r="E459" s="28">
        <f t="shared" si="22"/>
        <v>2.0690915415710265</v>
      </c>
      <c r="F459" s="28">
        <f t="shared" si="23"/>
        <v>-2.0690915415710265</v>
      </c>
      <c r="Q459" s="50"/>
    </row>
    <row r="460" spans="1:17" x14ac:dyDescent="0.3">
      <c r="A460" s="37">
        <v>43460</v>
      </c>
      <c r="B460" s="28">
        <v>39.292499999999997</v>
      </c>
      <c r="C460" s="28">
        <v>134.18</v>
      </c>
      <c r="D460" s="28">
        <f t="shared" si="21"/>
        <v>409.92651033750491</v>
      </c>
      <c r="E460" s="28">
        <f t="shared" si="22"/>
        <v>32.016982799558434</v>
      </c>
      <c r="F460" s="28">
        <f t="shared" si="23"/>
        <v>-32.016982799558434</v>
      </c>
      <c r="Q460" s="50"/>
    </row>
    <row r="461" spans="1:17" x14ac:dyDescent="0.3">
      <c r="A461" s="37">
        <v>43459</v>
      </c>
      <c r="B461" s="28">
        <v>36.707500000000003</v>
      </c>
      <c r="C461" s="28">
        <v>124.06</v>
      </c>
      <c r="D461" s="28">
        <f t="shared" si="21"/>
        <v>377.90952753794647</v>
      </c>
      <c r="E461" s="28">
        <f t="shared" si="22"/>
        <v>0</v>
      </c>
      <c r="F461" s="28">
        <f t="shared" si="23"/>
        <v>0</v>
      </c>
      <c r="Q461" s="50"/>
    </row>
    <row r="462" spans="1:17" x14ac:dyDescent="0.3">
      <c r="A462" s="37">
        <v>43458</v>
      </c>
      <c r="B462" s="28">
        <v>36.707500000000003</v>
      </c>
      <c r="C462" s="28">
        <v>124.06</v>
      </c>
      <c r="D462" s="28">
        <f t="shared" si="21"/>
        <v>377.90952753794647</v>
      </c>
      <c r="E462" s="28">
        <f t="shared" si="22"/>
        <v>-0.64298692263275825</v>
      </c>
      <c r="F462" s="28">
        <f t="shared" si="23"/>
        <v>0.64298692263275825</v>
      </c>
      <c r="Q462" s="50"/>
    </row>
    <row r="463" spans="1:17" x14ac:dyDescent="0.3">
      <c r="A463" s="37">
        <v>43455</v>
      </c>
      <c r="B463" s="28">
        <v>37.682499999999997</v>
      </c>
      <c r="C463" s="28">
        <v>124.95</v>
      </c>
      <c r="D463" s="28">
        <f t="shared" si="21"/>
        <v>378.55251446057923</v>
      </c>
      <c r="E463" s="28">
        <f t="shared" si="22"/>
        <v>-28.574300714922629</v>
      </c>
      <c r="F463" s="28">
        <f t="shared" si="23"/>
        <v>28.574300714922629</v>
      </c>
      <c r="Q463" s="50"/>
    </row>
    <row r="464" spans="1:17" x14ac:dyDescent="0.3">
      <c r="A464" s="37">
        <v>43454</v>
      </c>
      <c r="B464" s="28">
        <v>39.207500000000003</v>
      </c>
      <c r="C464" s="28">
        <v>133.4</v>
      </c>
      <c r="D464" s="28">
        <f t="shared" si="21"/>
        <v>407.12681517550186</v>
      </c>
      <c r="E464" s="28">
        <f t="shared" si="22"/>
        <v>3.5745925400771057</v>
      </c>
      <c r="F464" s="28">
        <f t="shared" si="23"/>
        <v>-3.5745925400771057</v>
      </c>
      <c r="Q464" s="50"/>
    </row>
    <row r="465" spans="1:17" x14ac:dyDescent="0.3">
      <c r="A465" s="37">
        <v>43453</v>
      </c>
      <c r="B465" s="28">
        <v>40.222499999999997</v>
      </c>
      <c r="C465" s="28">
        <v>133.24</v>
      </c>
      <c r="D465" s="28">
        <f t="shared" si="21"/>
        <v>403.55222263542476</v>
      </c>
      <c r="E465" s="28">
        <f t="shared" si="22"/>
        <v>-36.937580364428698</v>
      </c>
      <c r="F465" s="28">
        <f t="shared" si="23"/>
        <v>36.937580364428698</v>
      </c>
      <c r="Q465" s="50"/>
    </row>
    <row r="466" spans="1:17" x14ac:dyDescent="0.3">
      <c r="A466" s="37">
        <v>43452</v>
      </c>
      <c r="B466" s="28">
        <v>41.517499999999998</v>
      </c>
      <c r="C466" s="28">
        <v>143.66</v>
      </c>
      <c r="D466" s="28">
        <f t="shared" si="21"/>
        <v>440.48980299985345</v>
      </c>
      <c r="E466" s="28">
        <f t="shared" si="22"/>
        <v>12.006481350192871</v>
      </c>
      <c r="F466" s="28">
        <f t="shared" si="23"/>
        <v>-12.006481350192871</v>
      </c>
      <c r="Q466" s="50"/>
    </row>
    <row r="467" spans="1:17" x14ac:dyDescent="0.3">
      <c r="A467" s="37">
        <v>43451</v>
      </c>
      <c r="B467" s="28">
        <v>40.984999999999999</v>
      </c>
      <c r="C467" s="28">
        <v>140.19</v>
      </c>
      <c r="D467" s="28">
        <f t="shared" si="21"/>
        <v>428.48332164966058</v>
      </c>
      <c r="E467" s="28">
        <f t="shared" si="22"/>
        <v>-13.997536172058631</v>
      </c>
      <c r="F467" s="28">
        <f t="shared" si="23"/>
        <v>13.997536172058631</v>
      </c>
      <c r="Q467" s="50"/>
    </row>
    <row r="468" spans="1:17" x14ac:dyDescent="0.3">
      <c r="A468" s="37">
        <v>43448</v>
      </c>
      <c r="B468" s="28">
        <v>41.37</v>
      </c>
      <c r="C468" s="28">
        <v>144.06</v>
      </c>
      <c r="D468" s="28">
        <f t="shared" si="21"/>
        <v>442.48085782171921</v>
      </c>
      <c r="E468" s="28">
        <f t="shared" si="22"/>
        <v>0.26327011530406708</v>
      </c>
      <c r="F468" s="28">
        <f t="shared" si="23"/>
        <v>-0.26327011530406708</v>
      </c>
      <c r="Q468" s="50"/>
    </row>
    <row r="469" spans="1:17" x14ac:dyDescent="0.3">
      <c r="A469" s="37">
        <v>43447</v>
      </c>
      <c r="B469" s="28">
        <v>42.737499999999997</v>
      </c>
      <c r="C469" s="28">
        <v>145.01</v>
      </c>
      <c r="D469" s="28">
        <f t="shared" si="21"/>
        <v>442.21758770641515</v>
      </c>
      <c r="E469" s="28">
        <f t="shared" si="22"/>
        <v>0.64803671970526011</v>
      </c>
      <c r="F469" s="28">
        <f t="shared" si="23"/>
        <v>-0.64803671970526011</v>
      </c>
      <c r="Q469" s="50"/>
    </row>
    <row r="470" spans="1:17" x14ac:dyDescent="0.3">
      <c r="A470" s="37">
        <v>43446</v>
      </c>
      <c r="B470" s="28">
        <v>42.274999999999999</v>
      </c>
      <c r="C470" s="28">
        <v>144.5</v>
      </c>
      <c r="D470" s="28">
        <f t="shared" si="21"/>
        <v>441.56955098670988</v>
      </c>
      <c r="E470" s="28">
        <f t="shared" si="22"/>
        <v>9.1111483604489081</v>
      </c>
      <c r="F470" s="28">
        <f t="shared" si="23"/>
        <v>-9.1111483604489081</v>
      </c>
      <c r="Q470" s="50"/>
    </row>
    <row r="471" spans="1:17" x14ac:dyDescent="0.3">
      <c r="A471" s="37">
        <v>43445</v>
      </c>
      <c r="B471" s="28">
        <v>42.157499999999999</v>
      </c>
      <c r="C471" s="28">
        <v>142.08000000000001</v>
      </c>
      <c r="D471" s="28">
        <f t="shared" si="21"/>
        <v>432.45840262626098</v>
      </c>
      <c r="E471" s="28">
        <f t="shared" si="22"/>
        <v>1.603102106541769</v>
      </c>
      <c r="F471" s="28">
        <f t="shared" si="23"/>
        <v>-1.603102106541769</v>
      </c>
      <c r="Q471" s="50"/>
    </row>
    <row r="472" spans="1:17" x14ac:dyDescent="0.3">
      <c r="A472" s="37">
        <v>43444</v>
      </c>
      <c r="B472" s="28">
        <v>42.4</v>
      </c>
      <c r="C472" s="28">
        <v>141.85</v>
      </c>
      <c r="D472" s="28">
        <f t="shared" si="21"/>
        <v>430.85530051971921</v>
      </c>
      <c r="E472" s="28">
        <f t="shared" si="22"/>
        <v>16.497315338442831</v>
      </c>
      <c r="F472" s="28">
        <f t="shared" si="23"/>
        <v>-16.497315338442831</v>
      </c>
      <c r="Q472" s="50"/>
    </row>
    <row r="473" spans="1:17" x14ac:dyDescent="0.3">
      <c r="A473" s="37">
        <v>43441</v>
      </c>
      <c r="B473" s="28">
        <v>42.122500000000002</v>
      </c>
      <c r="C473" s="28">
        <v>137.41999999999999</v>
      </c>
      <c r="D473" s="28">
        <f t="shared" si="21"/>
        <v>414.35798518127638</v>
      </c>
      <c r="E473" s="28">
        <f t="shared" si="22"/>
        <v>-4.10618862331944</v>
      </c>
      <c r="F473" s="28">
        <f t="shared" si="23"/>
        <v>4.10618862331944</v>
      </c>
      <c r="Q473" s="50"/>
    </row>
    <row r="474" spans="1:17" x14ac:dyDescent="0.3">
      <c r="A474" s="37">
        <v>43440</v>
      </c>
      <c r="B474" s="28">
        <v>43.68</v>
      </c>
      <c r="C474" s="28">
        <v>139.63</v>
      </c>
      <c r="D474" s="28">
        <f t="shared" si="21"/>
        <v>418.46417380459582</v>
      </c>
      <c r="E474" s="28">
        <f t="shared" si="22"/>
        <v>8.0714843779735475</v>
      </c>
      <c r="F474" s="28">
        <f t="shared" si="23"/>
        <v>-8.0714843779735475</v>
      </c>
      <c r="Q474" s="50"/>
    </row>
    <row r="475" spans="1:17" x14ac:dyDescent="0.3">
      <c r="A475" s="37">
        <v>43439</v>
      </c>
      <c r="B475" s="28">
        <v>44.172499999999999</v>
      </c>
      <c r="C475" s="28">
        <v>137.93</v>
      </c>
      <c r="D475" s="28">
        <f t="shared" si="21"/>
        <v>410.39268942662227</v>
      </c>
      <c r="E475" s="28">
        <f t="shared" si="22"/>
        <v>0</v>
      </c>
      <c r="F475" s="28">
        <f t="shared" si="23"/>
        <v>0</v>
      </c>
      <c r="Q475" s="50"/>
    </row>
    <row r="476" spans="1:17" x14ac:dyDescent="0.3">
      <c r="A476" s="37">
        <v>43438</v>
      </c>
      <c r="B476" s="28">
        <v>44.172499999999999</v>
      </c>
      <c r="C476" s="28">
        <v>137.93</v>
      </c>
      <c r="D476" s="28">
        <f t="shared" si="21"/>
        <v>410.39268942662227</v>
      </c>
      <c r="E476" s="28">
        <f t="shared" si="22"/>
        <v>-6.4365558203718365</v>
      </c>
      <c r="F476" s="28">
        <f t="shared" si="23"/>
        <v>6.4365558203718365</v>
      </c>
      <c r="Q476" s="50"/>
    </row>
    <row r="477" spans="1:17" x14ac:dyDescent="0.3">
      <c r="A477" s="37">
        <v>43437</v>
      </c>
      <c r="B477" s="28">
        <v>46.204999999999998</v>
      </c>
      <c r="C477" s="28">
        <v>141.09</v>
      </c>
      <c r="D477" s="28">
        <f t="shared" si="21"/>
        <v>416.82924524699411</v>
      </c>
      <c r="E477" s="28">
        <f t="shared" si="22"/>
        <v>-2.6585191006666378</v>
      </c>
      <c r="F477" s="28">
        <f t="shared" si="23"/>
        <v>2.6585191006666378</v>
      </c>
    </row>
    <row r="478" spans="1:17" x14ac:dyDescent="0.3">
      <c r="A478" s="37">
        <v>43434</v>
      </c>
      <c r="B478" s="28">
        <v>44.645000000000003</v>
      </c>
      <c r="C478" s="28">
        <v>140.61000000000001</v>
      </c>
      <c r="D478" s="28">
        <f t="shared" si="21"/>
        <v>419.48776434766074</v>
      </c>
      <c r="E478" s="28">
        <f t="shared" si="22"/>
        <v>8.2433636538873429</v>
      </c>
      <c r="F478" s="28">
        <f t="shared" si="23"/>
        <v>-8.2433636538873429</v>
      </c>
    </row>
    <row r="479" spans="1:17" x14ac:dyDescent="0.3">
      <c r="A479" s="37">
        <v>43433</v>
      </c>
      <c r="B479" s="28">
        <v>44.887500000000003</v>
      </c>
      <c r="C479" s="28">
        <v>138.68</v>
      </c>
      <c r="D479" s="28">
        <f t="shared" si="21"/>
        <v>411.2444006937734</v>
      </c>
      <c r="E479" s="28">
        <f t="shared" si="22"/>
        <v>8.5094370932977199</v>
      </c>
      <c r="F479" s="28">
        <f t="shared" si="23"/>
        <v>-8.5094370932977199</v>
      </c>
    </row>
    <row r="480" spans="1:17" x14ac:dyDescent="0.3">
      <c r="A480" s="37">
        <v>43432</v>
      </c>
      <c r="B480" s="28">
        <v>45.234999999999999</v>
      </c>
      <c r="C480" s="28">
        <v>136.76</v>
      </c>
      <c r="D480" s="28">
        <f t="shared" si="21"/>
        <v>402.73496360047568</v>
      </c>
      <c r="E480" s="28">
        <f t="shared" si="22"/>
        <v>2.0070130773672759</v>
      </c>
      <c r="F480" s="28">
        <f t="shared" si="23"/>
        <v>-2.0070130773672759</v>
      </c>
    </row>
    <row r="481" spans="1:6" x14ac:dyDescent="0.3">
      <c r="A481" s="37">
        <v>43431</v>
      </c>
      <c r="B481" s="28">
        <v>43.56</v>
      </c>
      <c r="C481" s="28">
        <v>135</v>
      </c>
      <c r="D481" s="28">
        <f t="shared" si="21"/>
        <v>400.7279505231084</v>
      </c>
      <c r="E481" s="28">
        <f t="shared" si="22"/>
        <v>-5.1142565225523526</v>
      </c>
      <c r="F481" s="28">
        <f t="shared" si="23"/>
        <v>5.1142565225523526</v>
      </c>
    </row>
    <row r="482" spans="1:6" x14ac:dyDescent="0.3">
      <c r="A482" s="37">
        <v>43430</v>
      </c>
      <c r="B482" s="28">
        <v>43.655000000000001</v>
      </c>
      <c r="C482" s="28">
        <v>136.38</v>
      </c>
      <c r="D482" s="28">
        <f t="shared" si="21"/>
        <v>405.84220704566076</v>
      </c>
      <c r="E482" s="28">
        <f t="shared" si="22"/>
        <v>16.47030226107546</v>
      </c>
      <c r="F482" s="28">
        <f t="shared" si="23"/>
        <v>-16.47030226107546</v>
      </c>
    </row>
    <row r="483" spans="1:6" x14ac:dyDescent="0.3">
      <c r="A483" s="37">
        <v>43427</v>
      </c>
      <c r="B483" s="28">
        <v>43.072499999999998</v>
      </c>
      <c r="C483" s="28">
        <v>131.72999999999999</v>
      </c>
      <c r="D483" s="28">
        <f t="shared" si="21"/>
        <v>389.3719047845853</v>
      </c>
      <c r="E483" s="28">
        <f t="shared" si="22"/>
        <v>-8.8076262320014962</v>
      </c>
      <c r="F483" s="28">
        <f t="shared" si="23"/>
        <v>8.8076262320014962</v>
      </c>
    </row>
    <row r="484" spans="1:6" x14ac:dyDescent="0.3">
      <c r="A484" s="37">
        <v>43426</v>
      </c>
      <c r="B484" s="28">
        <v>44.195</v>
      </c>
      <c r="C484" s="28">
        <v>134.82</v>
      </c>
      <c r="D484" s="28">
        <f t="shared" si="21"/>
        <v>398.17953101658679</v>
      </c>
      <c r="E484" s="28">
        <f t="shared" si="22"/>
        <v>0</v>
      </c>
      <c r="F484" s="28">
        <f t="shared" si="23"/>
        <v>0</v>
      </c>
    </row>
    <row r="485" spans="1:6" x14ac:dyDescent="0.3">
      <c r="A485" s="37">
        <v>43425</v>
      </c>
      <c r="B485" s="28">
        <v>44.195</v>
      </c>
      <c r="C485" s="28">
        <v>134.82</v>
      </c>
      <c r="D485" s="28">
        <f t="shared" si="21"/>
        <v>398.17953101658679</v>
      </c>
      <c r="E485" s="28">
        <f t="shared" si="22"/>
        <v>9.4807283385431447</v>
      </c>
      <c r="F485" s="28">
        <f t="shared" si="23"/>
        <v>-9.4807283385431447</v>
      </c>
    </row>
    <row r="486" spans="1:6" x14ac:dyDescent="0.3">
      <c r="A486" s="37">
        <v>43424</v>
      </c>
      <c r="B486" s="28">
        <v>44.244999999999997</v>
      </c>
      <c r="C486" s="28">
        <v>132.43</v>
      </c>
      <c r="D486" s="28">
        <f t="shared" si="21"/>
        <v>388.69880267804365</v>
      </c>
      <c r="E486" s="28">
        <f t="shared" si="22"/>
        <v>9.8887122333949264</v>
      </c>
      <c r="F486" s="28">
        <f t="shared" si="23"/>
        <v>-9.8887122333949264</v>
      </c>
    </row>
    <row r="487" spans="1:6" x14ac:dyDescent="0.3">
      <c r="A487" s="37">
        <v>43423</v>
      </c>
      <c r="B487" s="28">
        <v>46.465000000000003</v>
      </c>
      <c r="C487" s="28">
        <v>131.55000000000001</v>
      </c>
      <c r="D487" s="28">
        <f t="shared" si="21"/>
        <v>378.81009044464872</v>
      </c>
      <c r="E487" s="28">
        <f t="shared" si="22"/>
        <v>-25.597844488695841</v>
      </c>
      <c r="F487" s="28">
        <f t="shared" si="23"/>
        <v>25.597844488695841</v>
      </c>
    </row>
    <row r="488" spans="1:6" x14ac:dyDescent="0.3">
      <c r="A488" s="37">
        <v>43420</v>
      </c>
      <c r="B488" s="28">
        <v>48.3825</v>
      </c>
      <c r="C488" s="28">
        <v>139.53</v>
      </c>
      <c r="D488" s="28">
        <f t="shared" si="21"/>
        <v>404.40793493334456</v>
      </c>
      <c r="E488" s="28">
        <f t="shared" si="22"/>
        <v>-18.414275590956549</v>
      </c>
      <c r="F488" s="28">
        <f t="shared" si="23"/>
        <v>18.414275590956549</v>
      </c>
    </row>
    <row r="489" spans="1:6" x14ac:dyDescent="0.3">
      <c r="A489" s="37">
        <v>43419</v>
      </c>
      <c r="B489" s="28">
        <v>47.852499999999999</v>
      </c>
      <c r="C489" s="28">
        <v>143.85</v>
      </c>
      <c r="D489" s="28">
        <f t="shared" si="21"/>
        <v>422.82221052430111</v>
      </c>
      <c r="E489" s="28">
        <f t="shared" si="22"/>
        <v>-4.7944401210787078</v>
      </c>
      <c r="F489" s="28">
        <f t="shared" si="23"/>
        <v>4.7944401210787078</v>
      </c>
    </row>
    <row r="490" spans="1:6" x14ac:dyDescent="0.3">
      <c r="A490" s="37">
        <v>43418</v>
      </c>
      <c r="B490" s="28">
        <v>46.7</v>
      </c>
      <c r="C490" s="28">
        <v>144.22</v>
      </c>
      <c r="D490" s="28">
        <f t="shared" si="21"/>
        <v>427.61665064537982</v>
      </c>
      <c r="E490" s="28">
        <f t="shared" si="22"/>
        <v>11.991378728266852</v>
      </c>
      <c r="F490" s="28">
        <f t="shared" si="23"/>
        <v>-11.991378728266852</v>
      </c>
    </row>
    <row r="491" spans="1:6" x14ac:dyDescent="0.3">
      <c r="A491" s="37">
        <v>43417</v>
      </c>
      <c r="B491" s="28">
        <v>48.057499999999997</v>
      </c>
      <c r="C491" s="28">
        <v>142.16</v>
      </c>
      <c r="D491" s="28">
        <f t="shared" si="21"/>
        <v>415.62527191711297</v>
      </c>
      <c r="E491" s="28">
        <f t="shared" si="22"/>
        <v>3.7921096437314645</v>
      </c>
      <c r="F491" s="28">
        <f t="shared" si="23"/>
        <v>-3.7921096437314645</v>
      </c>
    </row>
    <row r="492" spans="1:6" x14ac:dyDescent="0.3">
      <c r="A492" s="37">
        <v>43416</v>
      </c>
      <c r="B492" s="28">
        <v>48.542499999999997</v>
      </c>
      <c r="C492" s="28">
        <v>141.55000000000001</v>
      </c>
      <c r="D492" s="28">
        <f t="shared" si="21"/>
        <v>411.8331622733815</v>
      </c>
      <c r="E492" s="28">
        <f t="shared" si="22"/>
        <v>-5.8365402306079659</v>
      </c>
      <c r="F492" s="28">
        <f t="shared" si="23"/>
        <v>5.8365402306079659</v>
      </c>
    </row>
    <row r="493" spans="1:6" x14ac:dyDescent="0.3">
      <c r="A493" s="37">
        <v>43413</v>
      </c>
      <c r="B493" s="28">
        <v>51.1175</v>
      </c>
      <c r="C493" s="28">
        <v>144.96</v>
      </c>
      <c r="D493" s="28">
        <f t="shared" si="21"/>
        <v>417.66970250398947</v>
      </c>
      <c r="E493" s="28">
        <f t="shared" si="22"/>
        <v>-8.4459989692314821</v>
      </c>
      <c r="F493" s="28">
        <f t="shared" si="23"/>
        <v>8.4459989692314821</v>
      </c>
    </row>
    <row r="494" spans="1:6" x14ac:dyDescent="0.3">
      <c r="A494" s="37">
        <v>43412</v>
      </c>
      <c r="B494" s="28">
        <v>52.122500000000002</v>
      </c>
      <c r="C494" s="28">
        <v>147.87</v>
      </c>
      <c r="D494" s="28">
        <f t="shared" si="21"/>
        <v>426.11570147322095</v>
      </c>
      <c r="E494" s="28">
        <f t="shared" si="22"/>
        <v>-13.235389293237461</v>
      </c>
      <c r="F494" s="28">
        <f t="shared" si="23"/>
        <v>13.235389293237461</v>
      </c>
    </row>
    <row r="495" spans="1:6" x14ac:dyDescent="0.3">
      <c r="A495" s="37">
        <v>43411</v>
      </c>
      <c r="B495" s="28">
        <v>52.487499999999997</v>
      </c>
      <c r="C495" s="28">
        <v>151.53</v>
      </c>
      <c r="D495" s="28">
        <f t="shared" si="21"/>
        <v>439.35109076645841</v>
      </c>
      <c r="E495" s="28">
        <f t="shared" si="22"/>
        <v>1.7207716291943598</v>
      </c>
      <c r="F495" s="28">
        <f t="shared" si="23"/>
        <v>-1.7207716291943598</v>
      </c>
    </row>
    <row r="496" spans="1:6" x14ac:dyDescent="0.3">
      <c r="A496" s="37">
        <v>43410</v>
      </c>
      <c r="B496" s="28">
        <v>50.942500000000003</v>
      </c>
      <c r="C496" s="28">
        <v>149.94</v>
      </c>
      <c r="D496" s="28">
        <f t="shared" si="21"/>
        <v>437.63031913726405</v>
      </c>
      <c r="E496" s="28">
        <f t="shared" si="22"/>
        <v>3.3378158860895724</v>
      </c>
      <c r="F496" s="28">
        <f t="shared" si="23"/>
        <v>-3.3378158860895724</v>
      </c>
    </row>
    <row r="497" spans="1:6" x14ac:dyDescent="0.3">
      <c r="A497" s="37">
        <v>43409</v>
      </c>
      <c r="B497" s="28">
        <v>50.397500000000001</v>
      </c>
      <c r="C497" s="28">
        <v>148.68</v>
      </c>
      <c r="D497" s="28">
        <f t="shared" si="21"/>
        <v>434.29250325117448</v>
      </c>
      <c r="E497" s="28">
        <f t="shared" si="22"/>
        <v>-2.2439421503534049</v>
      </c>
      <c r="F497" s="28">
        <f t="shared" si="23"/>
        <v>2.2439421503534049</v>
      </c>
    </row>
    <row r="498" spans="1:6" x14ac:dyDescent="0.3">
      <c r="A498" s="37">
        <v>43406</v>
      </c>
      <c r="B498" s="28">
        <v>51.87</v>
      </c>
      <c r="C498" s="28">
        <v>150.35</v>
      </c>
      <c r="D498" s="28">
        <f t="shared" si="21"/>
        <v>436.53644540152789</v>
      </c>
      <c r="E498" s="28">
        <f t="shared" si="22"/>
        <v>5.2402927268733492</v>
      </c>
      <c r="F498" s="28">
        <f t="shared" si="23"/>
        <v>-5.2402927268733492</v>
      </c>
    </row>
    <row r="499" spans="1:6" x14ac:dyDescent="0.3">
      <c r="A499" s="37">
        <v>43405</v>
      </c>
      <c r="B499" s="28">
        <v>55.555</v>
      </c>
      <c r="C499" s="28">
        <v>151.75</v>
      </c>
      <c r="D499" s="28">
        <f t="shared" si="21"/>
        <v>431.29615267465454</v>
      </c>
      <c r="E499" s="28">
        <f t="shared" si="22"/>
        <v>-2.597311859802403</v>
      </c>
      <c r="F499" s="28">
        <f t="shared" si="23"/>
        <v>2.597311859802403</v>
      </c>
    </row>
    <row r="500" spans="1:6" x14ac:dyDescent="0.3">
      <c r="A500" s="37">
        <v>43404</v>
      </c>
      <c r="B500" s="28">
        <v>54.715000000000003</v>
      </c>
      <c r="C500" s="28">
        <v>151.79</v>
      </c>
      <c r="D500" s="28">
        <f t="shared" si="21"/>
        <v>433.89346453445694</v>
      </c>
      <c r="E500" s="28">
        <f t="shared" si="22"/>
        <v>17.717231334061637</v>
      </c>
      <c r="F500" s="28">
        <f t="shared" si="23"/>
        <v>-17.717231334061637</v>
      </c>
    </row>
    <row r="501" spans="1:6" x14ac:dyDescent="0.3">
      <c r="A501" s="37">
        <v>43403</v>
      </c>
      <c r="B501" s="28">
        <v>53.325000000000003</v>
      </c>
      <c r="C501" s="28">
        <v>146.22</v>
      </c>
      <c r="D501" s="28">
        <f t="shared" si="21"/>
        <v>416.1762332003953</v>
      </c>
      <c r="E501" s="28">
        <f t="shared" si="22"/>
        <v>15.361829929700491</v>
      </c>
      <c r="F501" s="28">
        <f t="shared" si="23"/>
        <v>-15.361829929700491</v>
      </c>
    </row>
    <row r="502" spans="1:6" x14ac:dyDescent="0.3">
      <c r="A502" s="37">
        <v>43402</v>
      </c>
      <c r="B502" s="28">
        <v>53.06</v>
      </c>
      <c r="C502" s="28">
        <v>142.09</v>
      </c>
      <c r="D502" s="28">
        <f t="shared" si="21"/>
        <v>400.81440327069481</v>
      </c>
      <c r="E502" s="28">
        <f t="shared" si="22"/>
        <v>-9.8621720027870197</v>
      </c>
      <c r="F502" s="28">
        <f t="shared" si="23"/>
        <v>9.8621720027870197</v>
      </c>
    </row>
    <row r="503" spans="1:6" x14ac:dyDescent="0.3">
      <c r="A503" s="37">
        <v>43399</v>
      </c>
      <c r="B503" s="28">
        <v>54.075000000000003</v>
      </c>
      <c r="C503" s="28">
        <v>145.37</v>
      </c>
      <c r="D503" s="28">
        <f t="shared" si="21"/>
        <v>410.67657527348183</v>
      </c>
      <c r="E503" s="28">
        <f t="shared" si="22"/>
        <v>-19.252900341330076</v>
      </c>
      <c r="F503" s="28">
        <f t="shared" si="23"/>
        <v>19.252900341330076</v>
      </c>
    </row>
    <row r="504" spans="1:6" x14ac:dyDescent="0.3">
      <c r="A504" s="37">
        <v>43398</v>
      </c>
      <c r="B504" s="28">
        <v>54.95</v>
      </c>
      <c r="C504" s="28">
        <v>150.94999999999999</v>
      </c>
      <c r="D504" s="28">
        <f t="shared" si="21"/>
        <v>429.92947561481191</v>
      </c>
      <c r="E504" s="28">
        <f t="shared" si="22"/>
        <v>15.756780132627966</v>
      </c>
      <c r="F504" s="28">
        <f t="shared" si="23"/>
        <v>-15.756780132627966</v>
      </c>
    </row>
    <row r="505" spans="1:6" x14ac:dyDescent="0.3">
      <c r="A505" s="37">
        <v>43397</v>
      </c>
      <c r="B505" s="28">
        <v>53.772500000000001</v>
      </c>
      <c r="C505" s="28">
        <v>146.04</v>
      </c>
      <c r="D505" s="28">
        <f t="shared" si="21"/>
        <v>414.17269548218394</v>
      </c>
      <c r="E505" s="28">
        <f t="shared" si="22"/>
        <v>-27.064873155826888</v>
      </c>
      <c r="F505" s="28">
        <f t="shared" si="23"/>
        <v>27.064873155826888</v>
      </c>
    </row>
    <row r="506" spans="1:6" x14ac:dyDescent="0.3">
      <c r="A506" s="37">
        <v>43396</v>
      </c>
      <c r="B506" s="28">
        <v>55.682499999999997</v>
      </c>
      <c r="C506" s="28">
        <v>154.38999999999999</v>
      </c>
      <c r="D506" s="28">
        <f t="shared" si="21"/>
        <v>441.23756863801083</v>
      </c>
      <c r="E506" s="28">
        <f t="shared" si="22"/>
        <v>-3.0344929459322429</v>
      </c>
      <c r="F506" s="28">
        <f t="shared" si="23"/>
        <v>3.0344929459322429</v>
      </c>
    </row>
    <row r="507" spans="1:6" x14ac:dyDescent="0.3">
      <c r="A507" s="37">
        <v>43395</v>
      </c>
      <c r="B507" s="28">
        <v>55.162500000000001</v>
      </c>
      <c r="C507" s="28">
        <v>154.78</v>
      </c>
      <c r="D507" s="28">
        <f t="shared" si="21"/>
        <v>444.27206158394307</v>
      </c>
      <c r="E507" s="28">
        <f t="shared" si="22"/>
        <v>1.8778843007067394</v>
      </c>
      <c r="F507" s="28">
        <f t="shared" si="23"/>
        <v>-1.8778843007067394</v>
      </c>
    </row>
    <row r="508" spans="1:6" x14ac:dyDescent="0.3">
      <c r="A508" s="37">
        <v>43392</v>
      </c>
      <c r="B508" s="28">
        <v>54.827500000000001</v>
      </c>
      <c r="C508" s="28">
        <v>154.05000000000001</v>
      </c>
      <c r="D508" s="28">
        <f t="shared" si="21"/>
        <v>442.39417728323633</v>
      </c>
      <c r="E508" s="28">
        <f t="shared" si="22"/>
        <v>-5.7884662758131071</v>
      </c>
      <c r="F508" s="28">
        <f t="shared" si="23"/>
        <v>5.7884662758131071</v>
      </c>
    </row>
    <row r="509" spans="1:6" x14ac:dyDescent="0.3">
      <c r="A509" s="37">
        <v>43391</v>
      </c>
      <c r="B509" s="28">
        <v>54.005000000000003</v>
      </c>
      <c r="C509" s="28">
        <v>154.91999999999999</v>
      </c>
      <c r="D509" s="28">
        <f t="shared" si="21"/>
        <v>448.18264355904944</v>
      </c>
      <c r="E509" s="28">
        <f t="shared" si="22"/>
        <v>-13.821111125359437</v>
      </c>
      <c r="F509" s="28">
        <f t="shared" si="23"/>
        <v>13.821111125359437</v>
      </c>
    </row>
    <row r="510" spans="1:6" x14ac:dyDescent="0.3">
      <c r="A510" s="37">
        <v>43390</v>
      </c>
      <c r="B510" s="28">
        <v>55.297499999999999</v>
      </c>
      <c r="C510" s="28">
        <v>159.41999999999999</v>
      </c>
      <c r="D510" s="28">
        <f t="shared" si="21"/>
        <v>462.00375468440888</v>
      </c>
      <c r="E510" s="28">
        <f t="shared" si="22"/>
        <v>3.1973118598023689</v>
      </c>
      <c r="F510" s="28">
        <f t="shared" si="23"/>
        <v>-3.1973118598023689</v>
      </c>
    </row>
    <row r="511" spans="1:6" x14ac:dyDescent="0.3">
      <c r="A511" s="37">
        <v>43389</v>
      </c>
      <c r="B511" s="28">
        <v>55.537500000000001</v>
      </c>
      <c r="C511" s="28">
        <v>158.78</v>
      </c>
      <c r="D511" s="28">
        <f t="shared" si="21"/>
        <v>458.80644282460651</v>
      </c>
      <c r="E511" s="28">
        <f t="shared" si="22"/>
        <v>17.065772080053932</v>
      </c>
      <c r="F511" s="28">
        <f t="shared" si="23"/>
        <v>-17.065772080053932</v>
      </c>
    </row>
    <row r="512" spans="1:6" x14ac:dyDescent="0.3">
      <c r="A512" s="37">
        <v>43388</v>
      </c>
      <c r="B512" s="28">
        <v>54.34</v>
      </c>
      <c r="C512" s="28">
        <v>153.52000000000001</v>
      </c>
      <c r="D512" s="28">
        <f t="shared" si="21"/>
        <v>441.74067074455257</v>
      </c>
      <c r="E512" s="28">
        <f t="shared" si="22"/>
        <v>2.5915900276804109</v>
      </c>
      <c r="F512" s="28">
        <f t="shared" si="23"/>
        <v>-2.5915900276804109</v>
      </c>
    </row>
    <row r="513" spans="1:6" x14ac:dyDescent="0.3">
      <c r="A513" s="37">
        <v>43385</v>
      </c>
      <c r="B513" s="28">
        <v>55.527500000000003</v>
      </c>
      <c r="C513" s="28">
        <v>153.74</v>
      </c>
      <c r="D513" s="28">
        <f t="shared" si="21"/>
        <v>439.14908071687216</v>
      </c>
      <c r="E513" s="28">
        <f t="shared" si="22"/>
        <v>-4.0417052115893739</v>
      </c>
      <c r="F513" s="28">
        <f t="shared" si="23"/>
        <v>4.0417052115893739</v>
      </c>
    </row>
    <row r="514" spans="1:6" x14ac:dyDescent="0.3">
      <c r="A514" s="37">
        <v>43384</v>
      </c>
      <c r="B514" s="28">
        <v>53.612499999999997</v>
      </c>
      <c r="C514" s="28">
        <v>153.35</v>
      </c>
      <c r="D514" s="28">
        <f t="shared" ref="D514:D577" si="24">B514*$I$1+C514*$I$2</f>
        <v>443.19078592846154</v>
      </c>
      <c r="E514" s="28">
        <f t="shared" ref="E514:E577" si="25">D514-D515</f>
        <v>9.0825236100756683</v>
      </c>
      <c r="F514" s="28">
        <f t="shared" ref="F514:F577" si="26">-E514</f>
        <v>-9.0825236100756683</v>
      </c>
    </row>
    <row r="515" spans="1:6" x14ac:dyDescent="0.3">
      <c r="A515" s="37">
        <v>43383</v>
      </c>
      <c r="B515" s="28">
        <v>54.09</v>
      </c>
      <c r="C515" s="28">
        <v>151.38</v>
      </c>
      <c r="D515" s="28">
        <f t="shared" si="24"/>
        <v>434.10826231838587</v>
      </c>
      <c r="E515" s="28">
        <f t="shared" si="25"/>
        <v>-17.83174592531941</v>
      </c>
      <c r="F515" s="28">
        <f t="shared" si="26"/>
        <v>17.83174592531941</v>
      </c>
    </row>
    <row r="516" spans="1:6" x14ac:dyDescent="0.3">
      <c r="A516" s="37">
        <v>43382</v>
      </c>
      <c r="B516" s="28">
        <v>56.717500000000001</v>
      </c>
      <c r="C516" s="28">
        <v>157.9</v>
      </c>
      <c r="D516" s="28">
        <f t="shared" si="24"/>
        <v>451.94000824370528</v>
      </c>
      <c r="E516" s="28">
        <f t="shared" si="25"/>
        <v>0.28674547445990584</v>
      </c>
      <c r="F516" s="28">
        <f t="shared" si="26"/>
        <v>-0.28674547445990584</v>
      </c>
    </row>
    <row r="517" spans="1:6" x14ac:dyDescent="0.3">
      <c r="A517" s="37">
        <v>43381</v>
      </c>
      <c r="B517" s="28">
        <v>55.942500000000003</v>
      </c>
      <c r="C517" s="28">
        <v>157.25</v>
      </c>
      <c r="D517" s="28">
        <f t="shared" si="24"/>
        <v>451.65326276924537</v>
      </c>
      <c r="E517" s="28">
        <f t="shared" si="25"/>
        <v>6.5301810215999012E-2</v>
      </c>
      <c r="F517" s="28">
        <f t="shared" si="26"/>
        <v>-6.5301810215999012E-2</v>
      </c>
    </row>
    <row r="518" spans="1:6" x14ac:dyDescent="0.3">
      <c r="A518" s="37">
        <v>43378</v>
      </c>
      <c r="B518" s="28">
        <v>56.072499999999998</v>
      </c>
      <c r="C518" s="28">
        <v>157.33000000000001</v>
      </c>
      <c r="D518" s="28">
        <f t="shared" si="24"/>
        <v>451.58796095902937</v>
      </c>
      <c r="E518" s="28">
        <f t="shared" si="25"/>
        <v>-3.2490915415709196</v>
      </c>
      <c r="F518" s="28">
        <f t="shared" si="26"/>
        <v>3.2490915415709196</v>
      </c>
    </row>
    <row r="519" spans="1:6" x14ac:dyDescent="0.3">
      <c r="A519" s="37">
        <v>43377</v>
      </c>
      <c r="B519" s="28">
        <v>56.997500000000002</v>
      </c>
      <c r="C519" s="28">
        <v>158.85</v>
      </c>
      <c r="D519" s="28">
        <f t="shared" si="24"/>
        <v>454.83705250060029</v>
      </c>
      <c r="E519" s="28">
        <f t="shared" si="25"/>
        <v>-11.019452683061729</v>
      </c>
      <c r="F519" s="28">
        <f t="shared" si="26"/>
        <v>11.019452683061729</v>
      </c>
    </row>
    <row r="520" spans="1:6" x14ac:dyDescent="0.3">
      <c r="A520" s="37">
        <v>43376</v>
      </c>
      <c r="B520" s="28">
        <v>58.017499999999998</v>
      </c>
      <c r="C520" s="28">
        <v>162.43</v>
      </c>
      <c r="D520" s="28">
        <f t="shared" si="24"/>
        <v>465.85650518366202</v>
      </c>
      <c r="E520" s="28">
        <f t="shared" si="25"/>
        <v>10.081751980881052</v>
      </c>
      <c r="F520" s="28">
        <f t="shared" si="26"/>
        <v>-10.081751980881052</v>
      </c>
    </row>
    <row r="521" spans="1:6" x14ac:dyDescent="0.3">
      <c r="A521" s="37">
        <v>43375</v>
      </c>
      <c r="B521" s="28">
        <v>57.32</v>
      </c>
      <c r="C521" s="28">
        <v>159.33000000000001</v>
      </c>
      <c r="D521" s="28">
        <f t="shared" si="24"/>
        <v>455.77475320278097</v>
      </c>
      <c r="E521" s="28">
        <f t="shared" si="25"/>
        <v>-13.615320878620196</v>
      </c>
      <c r="F521" s="28">
        <f t="shared" si="26"/>
        <v>13.615320878620196</v>
      </c>
    </row>
    <row r="522" spans="1:6" x14ac:dyDescent="0.3">
      <c r="A522" s="37">
        <v>43374</v>
      </c>
      <c r="B522" s="28">
        <v>56.814999999999998</v>
      </c>
      <c r="C522" s="28">
        <v>162.44</v>
      </c>
      <c r="D522" s="28">
        <f t="shared" si="24"/>
        <v>469.39007408140117</v>
      </c>
      <c r="E522" s="28">
        <f t="shared" si="25"/>
        <v>-8.9944868903703536</v>
      </c>
      <c r="F522" s="28">
        <f t="shared" si="26"/>
        <v>8.9944868903703536</v>
      </c>
    </row>
    <row r="523" spans="1:6" x14ac:dyDescent="0.3">
      <c r="A523" s="37">
        <v>43371</v>
      </c>
      <c r="B523" s="28">
        <v>56.435000000000002</v>
      </c>
      <c r="C523" s="28">
        <v>164.46</v>
      </c>
      <c r="D523" s="28">
        <f t="shared" si="24"/>
        <v>478.38456097177152</v>
      </c>
      <c r="E523" s="28">
        <f t="shared" si="25"/>
        <v>-17.682380725279131</v>
      </c>
      <c r="F523" s="28">
        <f t="shared" si="26"/>
        <v>17.682380725279131</v>
      </c>
    </row>
    <row r="524" spans="1:6" x14ac:dyDescent="0.3">
      <c r="A524" s="37">
        <v>43370</v>
      </c>
      <c r="B524" s="28">
        <v>56.237499999999997</v>
      </c>
      <c r="C524" s="28">
        <v>168.84</v>
      </c>
      <c r="D524" s="28">
        <f t="shared" si="24"/>
        <v>496.06694169705065</v>
      </c>
      <c r="E524" s="28">
        <f t="shared" si="25"/>
        <v>4.0913224247731819</v>
      </c>
      <c r="F524" s="28">
        <f t="shared" si="26"/>
        <v>-4.0913224247731819</v>
      </c>
    </row>
    <row r="525" spans="1:6" x14ac:dyDescent="0.3">
      <c r="A525" s="37">
        <v>43369</v>
      </c>
      <c r="B525" s="28">
        <v>55.104999999999997</v>
      </c>
      <c r="C525" s="28">
        <v>166.95</v>
      </c>
      <c r="D525" s="28">
        <f t="shared" si="24"/>
        <v>491.97561927227747</v>
      </c>
      <c r="E525" s="28">
        <f t="shared" si="25"/>
        <v>9.254234877226736</v>
      </c>
      <c r="F525" s="28">
        <f t="shared" si="26"/>
        <v>-9.254234877226736</v>
      </c>
    </row>
    <row r="526" spans="1:6" x14ac:dyDescent="0.3">
      <c r="A526" s="37">
        <v>43368</v>
      </c>
      <c r="B526" s="28">
        <v>55.547499999999999</v>
      </c>
      <c r="C526" s="28">
        <v>164.91</v>
      </c>
      <c r="D526" s="28">
        <f t="shared" si="24"/>
        <v>482.72138439505073</v>
      </c>
      <c r="E526" s="28">
        <f t="shared" si="25"/>
        <v>-2.9701307736729063</v>
      </c>
      <c r="F526" s="28">
        <f t="shared" si="26"/>
        <v>2.9701307736729063</v>
      </c>
    </row>
    <row r="527" spans="1:6" x14ac:dyDescent="0.3">
      <c r="A527" s="37">
        <v>43367</v>
      </c>
      <c r="B527" s="28">
        <v>55.197499999999998</v>
      </c>
      <c r="C527" s="28">
        <v>165.41</v>
      </c>
      <c r="D527" s="28">
        <f t="shared" si="24"/>
        <v>485.69151516872364</v>
      </c>
      <c r="E527" s="28">
        <f t="shared" si="25"/>
        <v>7.4129964568348896</v>
      </c>
      <c r="F527" s="28">
        <f t="shared" si="26"/>
        <v>-7.4129964568348896</v>
      </c>
    </row>
    <row r="528" spans="1:6" x14ac:dyDescent="0.3">
      <c r="A528" s="37">
        <v>43364</v>
      </c>
      <c r="B528" s="28">
        <v>54.414999999999999</v>
      </c>
      <c r="C528" s="28">
        <v>162.93</v>
      </c>
      <c r="D528" s="28">
        <f t="shared" si="24"/>
        <v>478.27851871188875</v>
      </c>
      <c r="E528" s="28">
        <f t="shared" si="25"/>
        <v>-10.347825420291656</v>
      </c>
      <c r="F528" s="28">
        <f t="shared" si="26"/>
        <v>10.347825420291656</v>
      </c>
    </row>
    <row r="529" spans="1:6" x14ac:dyDescent="0.3">
      <c r="A529" s="37">
        <v>43363</v>
      </c>
      <c r="B529" s="28">
        <v>55.0075</v>
      </c>
      <c r="C529" s="28">
        <v>166.02</v>
      </c>
      <c r="D529" s="28">
        <f t="shared" si="24"/>
        <v>488.62634413218041</v>
      </c>
      <c r="E529" s="28">
        <f t="shared" si="25"/>
        <v>10.35586213999693</v>
      </c>
      <c r="F529" s="28">
        <f t="shared" si="26"/>
        <v>-10.35586213999693</v>
      </c>
    </row>
    <row r="530" spans="1:6" x14ac:dyDescent="0.3">
      <c r="A530" s="37">
        <v>43362</v>
      </c>
      <c r="B530" s="28">
        <v>54.592500000000001</v>
      </c>
      <c r="C530" s="28">
        <v>163.06</v>
      </c>
      <c r="D530" s="28">
        <f t="shared" si="24"/>
        <v>478.27048199218348</v>
      </c>
      <c r="E530" s="28">
        <f t="shared" si="25"/>
        <v>10.686213747285365</v>
      </c>
      <c r="F530" s="28">
        <f t="shared" si="26"/>
        <v>-10.686213747285365</v>
      </c>
    </row>
    <row r="531" spans="1:6" x14ac:dyDescent="0.3">
      <c r="A531" s="37">
        <v>43361</v>
      </c>
      <c r="B531" s="28">
        <v>54.56</v>
      </c>
      <c r="C531" s="28">
        <v>160.30000000000001</v>
      </c>
      <c r="D531" s="28">
        <f t="shared" si="24"/>
        <v>467.58426824489811</v>
      </c>
      <c r="E531" s="28">
        <f t="shared" si="25"/>
        <v>-1.3552333955987024</v>
      </c>
      <c r="F531" s="28">
        <f t="shared" si="26"/>
        <v>1.3552333955987024</v>
      </c>
    </row>
    <row r="532" spans="1:6" x14ac:dyDescent="0.3">
      <c r="A532" s="37">
        <v>43360</v>
      </c>
      <c r="B532" s="28">
        <v>54.47</v>
      </c>
      <c r="C532" s="28">
        <v>160.58000000000001</v>
      </c>
      <c r="D532" s="28">
        <f t="shared" si="24"/>
        <v>468.93950164049681</v>
      </c>
      <c r="E532" s="28">
        <f t="shared" si="25"/>
        <v>-2.4665090510802656</v>
      </c>
      <c r="F532" s="28">
        <f t="shared" si="26"/>
        <v>2.4665090510802656</v>
      </c>
    </row>
    <row r="533" spans="1:6" x14ac:dyDescent="0.3">
      <c r="A533" s="37">
        <v>43357</v>
      </c>
      <c r="B533" s="28">
        <v>55.96</v>
      </c>
      <c r="C533" s="28">
        <v>162.32</v>
      </c>
      <c r="D533" s="28">
        <f t="shared" si="24"/>
        <v>471.40601069157708</v>
      </c>
      <c r="E533" s="28">
        <f t="shared" si="25"/>
        <v>5.6169230174242557</v>
      </c>
      <c r="F533" s="28">
        <f t="shared" si="26"/>
        <v>-5.6169230174242557</v>
      </c>
    </row>
    <row r="534" spans="1:6" x14ac:dyDescent="0.3">
      <c r="A534" s="37">
        <v>43356</v>
      </c>
      <c r="B534" s="28">
        <v>56.602499999999999</v>
      </c>
      <c r="C534" s="28">
        <v>161.36000000000001</v>
      </c>
      <c r="D534" s="28">
        <f t="shared" si="24"/>
        <v>465.78908767415282</v>
      </c>
      <c r="E534" s="28">
        <f t="shared" si="25"/>
        <v>-6.3794215035338766</v>
      </c>
      <c r="F534" s="28">
        <f t="shared" si="26"/>
        <v>6.3794215035338766</v>
      </c>
    </row>
    <row r="535" spans="1:6" x14ac:dyDescent="0.3">
      <c r="A535" s="37">
        <v>43355</v>
      </c>
      <c r="B535" s="28">
        <v>55.267499999999998</v>
      </c>
      <c r="C535" s="28">
        <v>162</v>
      </c>
      <c r="D535" s="28">
        <f t="shared" si="24"/>
        <v>472.1685091776867</v>
      </c>
      <c r="E535" s="28">
        <f t="shared" si="25"/>
        <v>-13.37008748302145</v>
      </c>
      <c r="F535" s="28">
        <f t="shared" si="26"/>
        <v>13.37008748302145</v>
      </c>
    </row>
    <row r="536" spans="1:6" x14ac:dyDescent="0.3">
      <c r="A536" s="37">
        <v>43354</v>
      </c>
      <c r="B536" s="28">
        <v>55.962499999999999</v>
      </c>
      <c r="C536" s="28">
        <v>165.94</v>
      </c>
      <c r="D536" s="28">
        <f t="shared" si="24"/>
        <v>485.53859666070815</v>
      </c>
      <c r="E536" s="28">
        <f t="shared" si="25"/>
        <v>2.864293757641974</v>
      </c>
      <c r="F536" s="28">
        <f t="shared" si="26"/>
        <v>-2.864293757641974</v>
      </c>
    </row>
    <row r="537" spans="1:6" x14ac:dyDescent="0.3">
      <c r="A537" s="37">
        <v>43353</v>
      </c>
      <c r="B537" s="28">
        <v>54.582500000000003</v>
      </c>
      <c r="C537" s="28">
        <v>164.18</v>
      </c>
      <c r="D537" s="28">
        <f t="shared" si="24"/>
        <v>482.67430290306618</v>
      </c>
      <c r="E537" s="28">
        <f t="shared" si="25"/>
        <v>6.6106131546342795</v>
      </c>
      <c r="F537" s="28">
        <f t="shared" si="26"/>
        <v>-6.6106131546342795</v>
      </c>
    </row>
    <row r="538" spans="1:6" x14ac:dyDescent="0.3">
      <c r="A538" s="37">
        <v>43350</v>
      </c>
      <c r="B538" s="28">
        <v>55.325000000000003</v>
      </c>
      <c r="C538" s="28">
        <v>163.04</v>
      </c>
      <c r="D538" s="28">
        <f t="shared" si="24"/>
        <v>476.0636897484319</v>
      </c>
      <c r="E538" s="28">
        <f t="shared" si="25"/>
        <v>3.2997947561480032</v>
      </c>
      <c r="F538" s="28">
        <f t="shared" si="26"/>
        <v>-3.2997947561480032</v>
      </c>
    </row>
    <row r="539" spans="1:6" x14ac:dyDescent="0.3">
      <c r="A539" s="37">
        <v>43349</v>
      </c>
      <c r="B539" s="28">
        <v>55.774999999999999</v>
      </c>
      <c r="C539" s="28">
        <v>162.53</v>
      </c>
      <c r="D539" s="28">
        <f t="shared" si="24"/>
        <v>472.76389499228389</v>
      </c>
      <c r="E539" s="28">
        <f t="shared" si="25"/>
        <v>-15.42412922751987</v>
      </c>
      <c r="F539" s="28">
        <f t="shared" si="26"/>
        <v>15.42412922751987</v>
      </c>
    </row>
    <row r="540" spans="1:6" x14ac:dyDescent="0.3">
      <c r="A540" s="37">
        <v>43348</v>
      </c>
      <c r="B540" s="28">
        <v>56.717500000000001</v>
      </c>
      <c r="C540" s="28">
        <v>167.18</v>
      </c>
      <c r="D540" s="28">
        <f t="shared" si="24"/>
        <v>488.18802421980376</v>
      </c>
      <c r="E540" s="28">
        <f t="shared" si="25"/>
        <v>-14.463525607087831</v>
      </c>
      <c r="F540" s="28">
        <f t="shared" si="26"/>
        <v>14.463525607087831</v>
      </c>
    </row>
    <row r="541" spans="1:6" x14ac:dyDescent="0.3">
      <c r="A541" s="37">
        <v>43347</v>
      </c>
      <c r="B541" s="28">
        <v>57.09</v>
      </c>
      <c r="C541" s="28">
        <v>171.16</v>
      </c>
      <c r="D541" s="28">
        <f t="shared" si="24"/>
        <v>502.6515498268916</v>
      </c>
      <c r="E541" s="28">
        <f t="shared" si="25"/>
        <v>-18.380937061035411</v>
      </c>
      <c r="F541" s="28">
        <f t="shared" si="26"/>
        <v>18.380937061035411</v>
      </c>
    </row>
    <row r="542" spans="1:6" x14ac:dyDescent="0.3">
      <c r="A542" s="37">
        <v>43346</v>
      </c>
      <c r="B542" s="28">
        <v>56.907499999999999</v>
      </c>
      <c r="C542" s="28">
        <v>175.73</v>
      </c>
      <c r="D542" s="28">
        <f t="shared" si="24"/>
        <v>521.03248688792701</v>
      </c>
      <c r="E542" s="28">
        <f t="shared" si="25"/>
        <v>0</v>
      </c>
      <c r="F542" s="28">
        <f t="shared" si="26"/>
        <v>0</v>
      </c>
    </row>
    <row r="543" spans="1:6" x14ac:dyDescent="0.3">
      <c r="A543" s="37">
        <v>43343</v>
      </c>
      <c r="B543" s="28">
        <v>56.907499999999999</v>
      </c>
      <c r="C543" s="28">
        <v>175.73</v>
      </c>
      <c r="D543" s="28">
        <f t="shared" si="24"/>
        <v>521.03248688792701</v>
      </c>
      <c r="E543" s="28">
        <f t="shared" si="25"/>
        <v>-9.3494526830615996</v>
      </c>
      <c r="F543" s="28">
        <f t="shared" si="26"/>
        <v>9.3494526830615996</v>
      </c>
    </row>
    <row r="544" spans="1:6" x14ac:dyDescent="0.3">
      <c r="A544" s="37">
        <v>43342</v>
      </c>
      <c r="B544" s="28">
        <v>56.2575</v>
      </c>
      <c r="C544" s="28">
        <v>177.64</v>
      </c>
      <c r="D544" s="28">
        <f t="shared" si="24"/>
        <v>530.38193957098861</v>
      </c>
      <c r="E544" s="28">
        <f t="shared" si="25"/>
        <v>5.3071594408039573</v>
      </c>
      <c r="F544" s="28">
        <f t="shared" si="26"/>
        <v>-5.3071594408039573</v>
      </c>
    </row>
    <row r="545" spans="1:6" x14ac:dyDescent="0.3">
      <c r="A545" s="37">
        <v>43341</v>
      </c>
      <c r="B545" s="28">
        <v>55.744999999999997</v>
      </c>
      <c r="C545" s="28">
        <v>175.9</v>
      </c>
      <c r="D545" s="28">
        <f t="shared" si="24"/>
        <v>525.07478013018465</v>
      </c>
      <c r="E545" s="28">
        <f t="shared" si="25"/>
        <v>-3.7891227210988063</v>
      </c>
      <c r="F545" s="28">
        <f t="shared" si="26"/>
        <v>3.7891227210988063</v>
      </c>
    </row>
    <row r="546" spans="1:6" x14ac:dyDescent="0.3">
      <c r="A546" s="37">
        <v>43340</v>
      </c>
      <c r="B546" s="28">
        <v>54.924999999999997</v>
      </c>
      <c r="C546" s="28">
        <v>176.26</v>
      </c>
      <c r="D546" s="28">
        <f t="shared" si="24"/>
        <v>528.86390285128346</v>
      </c>
      <c r="E546" s="28">
        <f t="shared" si="25"/>
        <v>-5.9658993750863374</v>
      </c>
      <c r="F546" s="28">
        <f t="shared" si="26"/>
        <v>5.9658993750863374</v>
      </c>
    </row>
    <row r="547" spans="1:6" x14ac:dyDescent="0.3">
      <c r="A547" s="37">
        <v>43339</v>
      </c>
      <c r="B547" s="28">
        <v>54.484999999999999</v>
      </c>
      <c r="C547" s="28">
        <v>177.46</v>
      </c>
      <c r="D547" s="28">
        <f t="shared" si="24"/>
        <v>534.82980222636979</v>
      </c>
      <c r="E547" s="28">
        <f t="shared" si="25"/>
        <v>9.7023058042406092</v>
      </c>
      <c r="F547" s="28">
        <f t="shared" si="26"/>
        <v>-9.7023058042406092</v>
      </c>
    </row>
    <row r="548" spans="1:6" x14ac:dyDescent="0.3">
      <c r="A548" s="37">
        <v>43336</v>
      </c>
      <c r="B548" s="28">
        <v>54.04</v>
      </c>
      <c r="C548" s="28">
        <v>174.64500000000001</v>
      </c>
      <c r="D548" s="28">
        <f t="shared" si="24"/>
        <v>525.12749642212918</v>
      </c>
      <c r="E548" s="28">
        <f t="shared" si="25"/>
        <v>6.3292721123164029</v>
      </c>
      <c r="F548" s="28">
        <f t="shared" si="26"/>
        <v>-6.3292721123164029</v>
      </c>
    </row>
    <row r="549" spans="1:6" x14ac:dyDescent="0.3">
      <c r="A549" s="37">
        <v>43335</v>
      </c>
      <c r="B549" s="28">
        <v>53.872500000000002</v>
      </c>
      <c r="C549" s="28">
        <v>172.9</v>
      </c>
      <c r="D549" s="28">
        <f t="shared" si="24"/>
        <v>518.79822430981278</v>
      </c>
      <c r="E549" s="28">
        <f t="shared" si="25"/>
        <v>-3.2101307736727449</v>
      </c>
      <c r="F549" s="28">
        <f t="shared" si="26"/>
        <v>3.2101307736727449</v>
      </c>
    </row>
    <row r="550" spans="1:6" x14ac:dyDescent="0.3">
      <c r="A550" s="37">
        <v>43334</v>
      </c>
      <c r="B550" s="28">
        <v>53.762500000000003</v>
      </c>
      <c r="C550" s="28">
        <v>173.64</v>
      </c>
      <c r="D550" s="28">
        <f t="shared" si="24"/>
        <v>522.00835508348553</v>
      </c>
      <c r="E550" s="28">
        <f t="shared" si="25"/>
        <v>3.9768918378964599</v>
      </c>
      <c r="F550" s="28">
        <f t="shared" si="26"/>
        <v>-3.9768918378964599</v>
      </c>
    </row>
    <row r="551" spans="1:6" x14ac:dyDescent="0.3">
      <c r="A551" s="37">
        <v>43333</v>
      </c>
      <c r="B551" s="28">
        <v>53.76</v>
      </c>
      <c r="C551" s="28">
        <v>172.62</v>
      </c>
      <c r="D551" s="28">
        <f t="shared" si="24"/>
        <v>518.03146324558907</v>
      </c>
      <c r="E551" s="28">
        <f t="shared" si="25"/>
        <v>0.77385814597232638</v>
      </c>
      <c r="F551" s="28">
        <f t="shared" si="26"/>
        <v>-0.77385814597232638</v>
      </c>
    </row>
    <row r="552" spans="1:6" x14ac:dyDescent="0.3">
      <c r="A552" s="37">
        <v>43332</v>
      </c>
      <c r="B552" s="28">
        <v>53.865000000000002</v>
      </c>
      <c r="C552" s="28">
        <v>172.5</v>
      </c>
      <c r="D552" s="28">
        <f t="shared" si="24"/>
        <v>517.25760509961674</v>
      </c>
      <c r="E552" s="28">
        <f t="shared" si="25"/>
        <v>-3.5376478773273448</v>
      </c>
      <c r="F552" s="28">
        <f t="shared" si="26"/>
        <v>3.5376478773273448</v>
      </c>
    </row>
    <row r="553" spans="1:6" x14ac:dyDescent="0.3">
      <c r="A553" s="37">
        <v>43329</v>
      </c>
      <c r="B553" s="28">
        <v>54.395000000000003</v>
      </c>
      <c r="C553" s="28">
        <v>173.8</v>
      </c>
      <c r="D553" s="28">
        <f t="shared" si="24"/>
        <v>520.79525297694408</v>
      </c>
      <c r="E553" s="28">
        <f t="shared" si="25"/>
        <v>-6.6103611414905572</v>
      </c>
      <c r="F553" s="28">
        <f t="shared" si="26"/>
        <v>6.6103611414905572</v>
      </c>
    </row>
    <row r="554" spans="1:6" x14ac:dyDescent="0.3">
      <c r="A554" s="37">
        <v>43328</v>
      </c>
      <c r="B554" s="28">
        <v>53.33</v>
      </c>
      <c r="C554" s="28">
        <v>174.7</v>
      </c>
      <c r="D554" s="28">
        <f t="shared" si="24"/>
        <v>527.40561411843464</v>
      </c>
      <c r="E554" s="28">
        <f t="shared" si="25"/>
        <v>-21.103802744197424</v>
      </c>
      <c r="F554" s="28">
        <f t="shared" si="26"/>
        <v>21.103802744197424</v>
      </c>
    </row>
    <row r="555" spans="1:6" x14ac:dyDescent="0.3">
      <c r="A555" s="37">
        <v>43327</v>
      </c>
      <c r="B555" s="28">
        <v>52.56</v>
      </c>
      <c r="C555" s="28">
        <v>179.53</v>
      </c>
      <c r="D555" s="28">
        <f t="shared" si="24"/>
        <v>548.50941686263207</v>
      </c>
      <c r="E555" s="28">
        <f t="shared" si="25"/>
        <v>-6.5275266378564538</v>
      </c>
      <c r="F555" s="28">
        <f t="shared" si="26"/>
        <v>6.5275266378564538</v>
      </c>
    </row>
    <row r="556" spans="1:6" x14ac:dyDescent="0.3">
      <c r="A556" s="37">
        <v>43326</v>
      </c>
      <c r="B556" s="28">
        <v>52.4375</v>
      </c>
      <c r="C556" s="28">
        <v>181.11</v>
      </c>
      <c r="D556" s="28">
        <f t="shared" si="24"/>
        <v>555.03694350048852</v>
      </c>
      <c r="E556" s="28">
        <f t="shared" si="25"/>
        <v>3.501070411629712</v>
      </c>
      <c r="F556" s="28">
        <f t="shared" si="26"/>
        <v>-3.501070411629712</v>
      </c>
    </row>
    <row r="557" spans="1:6" x14ac:dyDescent="0.3">
      <c r="A557" s="37">
        <v>43325</v>
      </c>
      <c r="B557" s="28">
        <v>52.217500000000001</v>
      </c>
      <c r="C557" s="28">
        <v>180.05</v>
      </c>
      <c r="D557" s="28">
        <f t="shared" si="24"/>
        <v>551.53587308885881</v>
      </c>
      <c r="E557" s="28">
        <f t="shared" si="25"/>
        <v>-1.7937897313548774</v>
      </c>
      <c r="F557" s="28">
        <f t="shared" si="26"/>
        <v>1.7937897313548774</v>
      </c>
    </row>
    <row r="558" spans="1:6" x14ac:dyDescent="0.3">
      <c r="A558" s="37">
        <v>43322</v>
      </c>
      <c r="B558" s="28">
        <v>51.8825</v>
      </c>
      <c r="C558" s="28">
        <v>180.26</v>
      </c>
      <c r="D558" s="28">
        <f t="shared" si="24"/>
        <v>553.32966282021368</v>
      </c>
      <c r="E558" s="28">
        <f t="shared" si="25"/>
        <v>-10.073295239270124</v>
      </c>
      <c r="F558" s="28">
        <f t="shared" si="26"/>
        <v>10.073295239270124</v>
      </c>
    </row>
    <row r="559" spans="1:6" x14ac:dyDescent="0.3">
      <c r="A559" s="37">
        <v>43321</v>
      </c>
      <c r="B559" s="28">
        <v>52.22</v>
      </c>
      <c r="C559" s="28">
        <v>183.09</v>
      </c>
      <c r="D559" s="28">
        <f t="shared" si="24"/>
        <v>563.40295805948381</v>
      </c>
      <c r="E559" s="28">
        <f t="shared" si="25"/>
        <v>-9.3478254202915423</v>
      </c>
      <c r="F559" s="28">
        <f t="shared" si="26"/>
        <v>9.3478254202915423</v>
      </c>
    </row>
    <row r="560" spans="1:6" x14ac:dyDescent="0.3">
      <c r="A560" s="37">
        <v>43320</v>
      </c>
      <c r="B560" s="28">
        <v>51.8125</v>
      </c>
      <c r="C560" s="28">
        <v>185.18</v>
      </c>
      <c r="D560" s="28">
        <f t="shared" si="24"/>
        <v>572.75078347977535</v>
      </c>
      <c r="E560" s="28">
        <f t="shared" si="25"/>
        <v>5.2495583327685154</v>
      </c>
      <c r="F560" s="28">
        <f t="shared" si="26"/>
        <v>-5.2495583327685154</v>
      </c>
    </row>
    <row r="561" spans="1:6" x14ac:dyDescent="0.3">
      <c r="A561" s="37">
        <v>43319</v>
      </c>
      <c r="B561" s="28">
        <v>51.777500000000003</v>
      </c>
      <c r="C561" s="28">
        <v>183.81</v>
      </c>
      <c r="D561" s="28">
        <f t="shared" si="24"/>
        <v>567.50122514700683</v>
      </c>
      <c r="E561" s="28">
        <f t="shared" si="25"/>
        <v>-5.9193903240061445</v>
      </c>
      <c r="F561" s="28">
        <f t="shared" si="26"/>
        <v>5.9193903240061445</v>
      </c>
    </row>
    <row r="562" spans="1:6" x14ac:dyDescent="0.3">
      <c r="A562" s="37">
        <v>43318</v>
      </c>
      <c r="B562" s="28">
        <v>52.267499999999998</v>
      </c>
      <c r="C562" s="28">
        <v>185.69</v>
      </c>
      <c r="D562" s="28">
        <f t="shared" si="24"/>
        <v>573.42061547101298</v>
      </c>
      <c r="E562" s="28">
        <f t="shared" si="25"/>
        <v>30.112116601012076</v>
      </c>
      <c r="F562" s="28">
        <f t="shared" si="26"/>
        <v>-30.112116601012076</v>
      </c>
    </row>
    <row r="563" spans="1:6" x14ac:dyDescent="0.3">
      <c r="A563" s="37">
        <v>43315</v>
      </c>
      <c r="B563" s="28">
        <v>51.997500000000002</v>
      </c>
      <c r="C563" s="28">
        <v>177.78</v>
      </c>
      <c r="D563" s="28">
        <f t="shared" si="24"/>
        <v>543.3084988700009</v>
      </c>
      <c r="E563" s="28">
        <f t="shared" si="25"/>
        <v>5.0716056174444475</v>
      </c>
      <c r="F563" s="28">
        <f t="shared" si="26"/>
        <v>-5.0716056174444475</v>
      </c>
    </row>
    <row r="564" spans="1:6" x14ac:dyDescent="0.3">
      <c r="A564" s="37">
        <v>43314</v>
      </c>
      <c r="B564" s="28">
        <v>51.847499999999997</v>
      </c>
      <c r="C564" s="28">
        <v>176.37</v>
      </c>
      <c r="D564" s="28">
        <f t="shared" si="24"/>
        <v>538.23689325255646</v>
      </c>
      <c r="E564" s="28">
        <f t="shared" si="25"/>
        <v>14.157352573532307</v>
      </c>
      <c r="F564" s="28">
        <f t="shared" si="26"/>
        <v>-14.157352573532307</v>
      </c>
    </row>
    <row r="565" spans="1:6" x14ac:dyDescent="0.3">
      <c r="A565" s="37">
        <v>43313</v>
      </c>
      <c r="B565" s="28">
        <v>50.375</v>
      </c>
      <c r="C565" s="28">
        <v>171.65</v>
      </c>
      <c r="D565" s="28">
        <f t="shared" si="24"/>
        <v>524.07954067902415</v>
      </c>
      <c r="E565" s="28">
        <f t="shared" si="25"/>
        <v>-11.776780132628005</v>
      </c>
      <c r="F565" s="28">
        <f t="shared" si="26"/>
        <v>11.776780132628005</v>
      </c>
    </row>
    <row r="566" spans="1:6" x14ac:dyDescent="0.3">
      <c r="A566" s="37">
        <v>43312</v>
      </c>
      <c r="B566" s="28">
        <v>47.572499999999998</v>
      </c>
      <c r="C566" s="28">
        <v>172.58</v>
      </c>
      <c r="D566" s="28">
        <f t="shared" si="24"/>
        <v>535.85632081165215</v>
      </c>
      <c r="E566" s="28">
        <f t="shared" si="25"/>
        <v>5.6611015911574896</v>
      </c>
      <c r="F566" s="28">
        <f t="shared" si="26"/>
        <v>-5.6611015911574896</v>
      </c>
    </row>
    <row r="567" spans="1:6" x14ac:dyDescent="0.3">
      <c r="A567" s="37">
        <v>43311</v>
      </c>
      <c r="B567" s="28">
        <v>47.477499999999999</v>
      </c>
      <c r="C567" s="28">
        <v>171.06</v>
      </c>
      <c r="D567" s="28">
        <f t="shared" si="24"/>
        <v>530.19521922049466</v>
      </c>
      <c r="E567" s="28">
        <f t="shared" si="25"/>
        <v>-14.182753977893412</v>
      </c>
      <c r="F567" s="28">
        <f t="shared" si="26"/>
        <v>14.182753977893412</v>
      </c>
    </row>
    <row r="568" spans="1:6" x14ac:dyDescent="0.3">
      <c r="A568" s="37">
        <v>43308</v>
      </c>
      <c r="B568" s="28">
        <v>47.744999999999997</v>
      </c>
      <c r="C568" s="28">
        <v>174.89</v>
      </c>
      <c r="D568" s="28">
        <f t="shared" si="24"/>
        <v>544.37797319838808</v>
      </c>
      <c r="E568" s="28">
        <f t="shared" si="25"/>
        <v>-3.0046453649306386</v>
      </c>
      <c r="F568" s="28">
        <f t="shared" si="26"/>
        <v>3.0046453649306386</v>
      </c>
    </row>
    <row r="569" spans="1:6" x14ac:dyDescent="0.3">
      <c r="A569" s="37">
        <v>43307</v>
      </c>
      <c r="B569" s="28">
        <v>48.552500000000002</v>
      </c>
      <c r="C569" s="28">
        <v>176.26</v>
      </c>
      <c r="D569" s="28">
        <f t="shared" si="24"/>
        <v>547.38261856331872</v>
      </c>
      <c r="E569" s="28">
        <f t="shared" si="25"/>
        <v>-160.6417625450373</v>
      </c>
      <c r="F569" s="28">
        <f t="shared" si="26"/>
        <v>160.6417625450373</v>
      </c>
    </row>
    <row r="570" spans="1:6" x14ac:dyDescent="0.3">
      <c r="A570" s="37">
        <v>43306</v>
      </c>
      <c r="B570" s="28">
        <v>48.704999999999998</v>
      </c>
      <c r="C570" s="28">
        <v>217.5</v>
      </c>
      <c r="D570" s="28">
        <f t="shared" si="24"/>
        <v>708.02438110835601</v>
      </c>
      <c r="E570" s="28">
        <f t="shared" si="25"/>
        <v>9.7318359852622507</v>
      </c>
      <c r="F570" s="28">
        <f t="shared" si="26"/>
        <v>-9.7318359852622507</v>
      </c>
    </row>
    <row r="571" spans="1:6" x14ac:dyDescent="0.3">
      <c r="A571" s="37">
        <v>43305</v>
      </c>
      <c r="B571" s="28">
        <v>48.25</v>
      </c>
      <c r="C571" s="28">
        <v>214.67</v>
      </c>
      <c r="D571" s="28">
        <f t="shared" si="24"/>
        <v>698.29254512309376</v>
      </c>
      <c r="E571" s="28">
        <f t="shared" si="25"/>
        <v>13.676848547245299</v>
      </c>
      <c r="F571" s="28">
        <f t="shared" si="26"/>
        <v>-13.676848547245299</v>
      </c>
    </row>
    <row r="572" spans="1:6" x14ac:dyDescent="0.3">
      <c r="A572" s="37">
        <v>43304</v>
      </c>
      <c r="B572" s="28">
        <v>47.902500000000003</v>
      </c>
      <c r="C572" s="28">
        <v>210.91</v>
      </c>
      <c r="D572" s="28">
        <f t="shared" si="24"/>
        <v>684.61569657584846</v>
      </c>
      <c r="E572" s="28">
        <f t="shared" si="25"/>
        <v>3.6653485795077358</v>
      </c>
      <c r="F572" s="28">
        <f t="shared" si="26"/>
        <v>-3.6653485795077358</v>
      </c>
    </row>
    <row r="573" spans="1:6" x14ac:dyDescent="0.3">
      <c r="A573" s="37">
        <v>43301</v>
      </c>
      <c r="B573" s="28">
        <v>47.86</v>
      </c>
      <c r="C573" s="28">
        <v>209.94</v>
      </c>
      <c r="D573" s="28">
        <f t="shared" si="24"/>
        <v>680.95034799634072</v>
      </c>
      <c r="E573" s="28">
        <f t="shared" si="25"/>
        <v>7.5458309604689475</v>
      </c>
      <c r="F573" s="28">
        <f t="shared" si="26"/>
        <v>-7.5458309604689475</v>
      </c>
    </row>
    <row r="574" spans="1:6" x14ac:dyDescent="0.3">
      <c r="A574" s="37">
        <v>43300</v>
      </c>
      <c r="B574" s="28">
        <v>47.97</v>
      </c>
      <c r="C574" s="28">
        <v>208.09</v>
      </c>
      <c r="D574" s="28">
        <f t="shared" si="24"/>
        <v>673.40451703587178</v>
      </c>
      <c r="E574" s="28">
        <f t="shared" si="25"/>
        <v>-6.0358993750865011</v>
      </c>
      <c r="F574" s="28">
        <f t="shared" si="26"/>
        <v>6.0358993750865011</v>
      </c>
    </row>
    <row r="575" spans="1:6" x14ac:dyDescent="0.3">
      <c r="A575" s="37">
        <v>43299</v>
      </c>
      <c r="B575" s="28">
        <v>47.6</v>
      </c>
      <c r="C575" s="28">
        <v>209.36</v>
      </c>
      <c r="D575" s="28">
        <f t="shared" si="24"/>
        <v>679.44041641095828</v>
      </c>
      <c r="E575" s="28">
        <f t="shared" si="25"/>
        <v>-1.6979683050878975</v>
      </c>
      <c r="F575" s="28">
        <f t="shared" si="26"/>
        <v>1.6979683050878975</v>
      </c>
    </row>
    <row r="576" spans="1:6" x14ac:dyDescent="0.3">
      <c r="A576" s="37">
        <v>43298</v>
      </c>
      <c r="B576" s="28">
        <v>47.862499999999997</v>
      </c>
      <c r="C576" s="28">
        <v>209.99</v>
      </c>
      <c r="D576" s="28">
        <f t="shared" si="24"/>
        <v>681.13838471604618</v>
      </c>
      <c r="E576" s="28">
        <f t="shared" si="25"/>
        <v>10.388345036342571</v>
      </c>
      <c r="F576" s="28">
        <f t="shared" si="26"/>
        <v>-10.388345036342571</v>
      </c>
    </row>
    <row r="577" spans="1:6" x14ac:dyDescent="0.3">
      <c r="A577" s="37">
        <v>43297</v>
      </c>
      <c r="B577" s="28">
        <v>47.727499999999999</v>
      </c>
      <c r="C577" s="28">
        <v>207.23</v>
      </c>
      <c r="D577" s="28">
        <f t="shared" si="24"/>
        <v>670.7500396797036</v>
      </c>
      <c r="E577" s="28">
        <f t="shared" si="25"/>
        <v>-4.6409456935066373E-2</v>
      </c>
      <c r="F577" s="28">
        <f t="shared" si="26"/>
        <v>4.6409456935066373E-2</v>
      </c>
    </row>
    <row r="578" spans="1:6" x14ac:dyDescent="0.3">
      <c r="A578" s="37">
        <v>43294</v>
      </c>
      <c r="B578" s="28">
        <v>47.832500000000003</v>
      </c>
      <c r="C578" s="28">
        <v>207.32</v>
      </c>
      <c r="D578" s="28">
        <f t="shared" ref="D578:D641" si="27">B578*$I$1+C578*$I$2</f>
        <v>670.79644913663867</v>
      </c>
      <c r="E578" s="28">
        <f t="shared" ref="E578:E641" si="28">D578-D579</f>
        <v>1.344461766404379</v>
      </c>
      <c r="F578" s="28">
        <f t="shared" ref="F578:F641" si="29">-E578</f>
        <v>-1.344461766404379</v>
      </c>
    </row>
    <row r="579" spans="1:6" x14ac:dyDescent="0.3">
      <c r="A579" s="37">
        <v>43293</v>
      </c>
      <c r="B579" s="28">
        <v>47.7575</v>
      </c>
      <c r="C579" s="28">
        <v>206.92</v>
      </c>
      <c r="D579" s="28">
        <f t="shared" si="27"/>
        <v>669.45198737023429</v>
      </c>
      <c r="E579" s="28">
        <f t="shared" si="28"/>
        <v>14.819935064022843</v>
      </c>
      <c r="F579" s="28">
        <f t="shared" si="29"/>
        <v>-14.819935064022843</v>
      </c>
    </row>
    <row r="580" spans="1:6" x14ac:dyDescent="0.3">
      <c r="A580" s="37">
        <v>43292</v>
      </c>
      <c r="B580" s="28">
        <v>46.97</v>
      </c>
      <c r="C580" s="28">
        <v>202.54</v>
      </c>
      <c r="D580" s="28">
        <f t="shared" si="27"/>
        <v>654.63205230621145</v>
      </c>
      <c r="E580" s="28">
        <f t="shared" si="28"/>
        <v>-2.1115588481526402</v>
      </c>
      <c r="F580" s="28">
        <f t="shared" si="29"/>
        <v>2.1115588481526402</v>
      </c>
    </row>
    <row r="581" spans="1:6" x14ac:dyDescent="0.3">
      <c r="A581" s="37">
        <v>43291</v>
      </c>
      <c r="B581" s="28">
        <v>47.587499999999999</v>
      </c>
      <c r="C581" s="28">
        <v>203.54</v>
      </c>
      <c r="D581" s="28">
        <f t="shared" si="27"/>
        <v>656.74361115436409</v>
      </c>
      <c r="E581" s="28">
        <f t="shared" si="28"/>
        <v>-4.5201463634367656</v>
      </c>
      <c r="F581" s="28">
        <f t="shared" si="29"/>
        <v>4.5201463634367656</v>
      </c>
    </row>
    <row r="582" spans="1:6" x14ac:dyDescent="0.3">
      <c r="A582" s="37">
        <v>43290</v>
      </c>
      <c r="B582" s="28">
        <v>47.645000000000003</v>
      </c>
      <c r="C582" s="28">
        <v>204.74</v>
      </c>
      <c r="D582" s="28">
        <f t="shared" si="27"/>
        <v>661.26375751780085</v>
      </c>
      <c r="E582" s="28">
        <f t="shared" si="28"/>
        <v>4.0019260452053231</v>
      </c>
      <c r="F582" s="28">
        <f t="shared" si="29"/>
        <v>-4.0019260452053231</v>
      </c>
    </row>
    <row r="583" spans="1:6" x14ac:dyDescent="0.3">
      <c r="A583" s="37">
        <v>43287</v>
      </c>
      <c r="B583" s="28">
        <v>46.9925</v>
      </c>
      <c r="C583" s="28">
        <v>203.23</v>
      </c>
      <c r="D583" s="28">
        <f t="shared" si="27"/>
        <v>657.26183147259553</v>
      </c>
      <c r="E583" s="28">
        <f t="shared" si="28"/>
        <v>16.803724795377889</v>
      </c>
      <c r="F583" s="28">
        <f t="shared" si="29"/>
        <v>-16.803724795377889</v>
      </c>
    </row>
    <row r="584" spans="1:6" x14ac:dyDescent="0.3">
      <c r="A584" s="37">
        <v>43286</v>
      </c>
      <c r="B584" s="28">
        <v>46.35</v>
      </c>
      <c r="C584" s="28">
        <v>198.45</v>
      </c>
      <c r="D584" s="28">
        <f t="shared" si="27"/>
        <v>640.45810667721764</v>
      </c>
      <c r="E584" s="28">
        <f t="shared" si="28"/>
        <v>21.267293693117153</v>
      </c>
      <c r="F584" s="28">
        <f t="shared" si="29"/>
        <v>-21.267293693117153</v>
      </c>
    </row>
    <row r="585" spans="1:6" x14ac:dyDescent="0.3">
      <c r="A585" s="37">
        <v>43285</v>
      </c>
      <c r="B585" s="28">
        <v>45.98</v>
      </c>
      <c r="C585" s="28">
        <v>192.73</v>
      </c>
      <c r="D585" s="28">
        <f t="shared" si="27"/>
        <v>619.19081298410049</v>
      </c>
      <c r="E585" s="28">
        <f t="shared" si="28"/>
        <v>0</v>
      </c>
      <c r="F585" s="28">
        <f t="shared" si="29"/>
        <v>0</v>
      </c>
    </row>
    <row r="586" spans="1:6" x14ac:dyDescent="0.3">
      <c r="A586" s="37">
        <v>43284</v>
      </c>
      <c r="B586" s="28">
        <v>45.98</v>
      </c>
      <c r="C586" s="28">
        <v>192.73</v>
      </c>
      <c r="D586" s="28">
        <f t="shared" si="27"/>
        <v>619.19081298410049</v>
      </c>
      <c r="E586" s="28">
        <f t="shared" si="28"/>
        <v>-15.716528119484565</v>
      </c>
      <c r="F586" s="28">
        <f t="shared" si="29"/>
        <v>15.716528119484565</v>
      </c>
    </row>
    <row r="587" spans="1:6" x14ac:dyDescent="0.3">
      <c r="A587" s="37">
        <v>43283</v>
      </c>
      <c r="B587" s="28">
        <v>46.795000000000002</v>
      </c>
      <c r="C587" s="28">
        <v>197.36</v>
      </c>
      <c r="D587" s="28">
        <f t="shared" si="27"/>
        <v>634.90734110358505</v>
      </c>
      <c r="E587" s="28">
        <f t="shared" si="28"/>
        <v>10.37047632539975</v>
      </c>
      <c r="F587" s="28">
        <f t="shared" si="29"/>
        <v>-10.37047632539975</v>
      </c>
    </row>
    <row r="588" spans="1:6" x14ac:dyDescent="0.3">
      <c r="A588" s="37">
        <v>43280</v>
      </c>
      <c r="B588" s="28">
        <v>46.277500000000003</v>
      </c>
      <c r="C588" s="28">
        <v>194.32</v>
      </c>
      <c r="D588" s="28">
        <f t="shared" si="27"/>
        <v>624.5368647781853</v>
      </c>
      <c r="E588" s="28">
        <f t="shared" si="28"/>
        <v>-7.1771906203317712</v>
      </c>
      <c r="F588" s="28">
        <f t="shared" si="29"/>
        <v>7.1771906203317712</v>
      </c>
    </row>
    <row r="589" spans="1:6" x14ac:dyDescent="0.3">
      <c r="A589" s="37">
        <v>43279</v>
      </c>
      <c r="B589" s="28">
        <v>46.375</v>
      </c>
      <c r="C589" s="28">
        <v>196.23</v>
      </c>
      <c r="D589" s="28">
        <f t="shared" si="27"/>
        <v>631.71405539851708</v>
      </c>
      <c r="E589" s="28">
        <f t="shared" si="28"/>
        <v>0.54983199123762461</v>
      </c>
      <c r="F589" s="28">
        <f t="shared" si="29"/>
        <v>-0.54983199123762461</v>
      </c>
    </row>
    <row r="590" spans="1:6" x14ac:dyDescent="0.3">
      <c r="A590" s="37">
        <v>43278</v>
      </c>
      <c r="B590" s="28">
        <v>46.04</v>
      </c>
      <c r="C590" s="28">
        <v>195.84</v>
      </c>
      <c r="D590" s="28">
        <f t="shared" si="27"/>
        <v>631.16422340727945</v>
      </c>
      <c r="E590" s="28">
        <f t="shared" si="28"/>
        <v>-12.14691696186253</v>
      </c>
      <c r="F590" s="28">
        <f t="shared" si="29"/>
        <v>12.14691696186253</v>
      </c>
    </row>
    <row r="591" spans="1:6" x14ac:dyDescent="0.3">
      <c r="A591" s="37">
        <v>43277</v>
      </c>
      <c r="B591" s="28">
        <v>46.107500000000002</v>
      </c>
      <c r="C591" s="28">
        <v>199</v>
      </c>
      <c r="D591" s="28">
        <f t="shared" si="27"/>
        <v>643.31114036914198</v>
      </c>
      <c r="E591" s="28">
        <f t="shared" si="28"/>
        <v>8.709085486009144</v>
      </c>
      <c r="F591" s="28">
        <f t="shared" si="29"/>
        <v>-8.709085486009144</v>
      </c>
    </row>
    <row r="592" spans="1:6" x14ac:dyDescent="0.3">
      <c r="A592" s="37">
        <v>43276</v>
      </c>
      <c r="B592" s="28">
        <v>45.542499999999997</v>
      </c>
      <c r="C592" s="28">
        <v>196.35</v>
      </c>
      <c r="D592" s="28">
        <f t="shared" si="27"/>
        <v>634.60205488313284</v>
      </c>
      <c r="E592" s="28">
        <f t="shared" si="28"/>
        <v>-19.055635250819364</v>
      </c>
      <c r="F592" s="28">
        <f t="shared" si="29"/>
        <v>19.055635250819364</v>
      </c>
    </row>
    <row r="593" spans="1:6" x14ac:dyDescent="0.3">
      <c r="A593" s="37">
        <v>43273</v>
      </c>
      <c r="B593" s="28">
        <v>46.23</v>
      </c>
      <c r="C593" s="28">
        <v>201.74</v>
      </c>
      <c r="D593" s="28">
        <f t="shared" si="27"/>
        <v>653.6576901339522</v>
      </c>
      <c r="E593" s="28">
        <f t="shared" si="28"/>
        <v>1.3297635766203939</v>
      </c>
      <c r="F593" s="28">
        <f t="shared" si="29"/>
        <v>-1.3297635766203939</v>
      </c>
    </row>
    <row r="594" spans="1:6" x14ac:dyDescent="0.3">
      <c r="A594" s="37">
        <v>43272</v>
      </c>
      <c r="B594" s="28">
        <v>46.365000000000002</v>
      </c>
      <c r="C594" s="28">
        <v>201.5</v>
      </c>
      <c r="D594" s="28">
        <f t="shared" si="27"/>
        <v>652.32792655733181</v>
      </c>
      <c r="E594" s="28">
        <f t="shared" si="28"/>
        <v>-1.1974486890369462</v>
      </c>
      <c r="F594" s="28">
        <f t="shared" si="29"/>
        <v>1.1974486890369462</v>
      </c>
    </row>
    <row r="595" spans="1:6" x14ac:dyDescent="0.3">
      <c r="A595" s="37">
        <v>43271</v>
      </c>
      <c r="B595" s="28">
        <v>46.625</v>
      </c>
      <c r="C595" s="28">
        <v>202</v>
      </c>
      <c r="D595" s="28">
        <f t="shared" si="27"/>
        <v>653.52537524636875</v>
      </c>
      <c r="E595" s="28">
        <f t="shared" si="28"/>
        <v>17.027750950112477</v>
      </c>
      <c r="F595" s="28">
        <f t="shared" si="29"/>
        <v>-17.027750950112477</v>
      </c>
    </row>
    <row r="596" spans="1:6" x14ac:dyDescent="0.3">
      <c r="A596" s="37">
        <v>43270</v>
      </c>
      <c r="B596" s="28">
        <v>46.422499999999999</v>
      </c>
      <c r="C596" s="28">
        <v>197.49</v>
      </c>
      <c r="D596" s="28">
        <f t="shared" si="27"/>
        <v>636.49762429625628</v>
      </c>
      <c r="E596" s="28">
        <f t="shared" si="28"/>
        <v>-0.98709708174840216</v>
      </c>
      <c r="F596" s="28">
        <f t="shared" si="29"/>
        <v>0.98709708174840216</v>
      </c>
    </row>
    <row r="597" spans="1:6" x14ac:dyDescent="0.3">
      <c r="A597" s="37">
        <v>43269</v>
      </c>
      <c r="B597" s="28">
        <v>47.185000000000002</v>
      </c>
      <c r="C597" s="28">
        <v>198.31</v>
      </c>
      <c r="D597" s="28">
        <f t="shared" si="27"/>
        <v>637.48472137800468</v>
      </c>
      <c r="E597" s="28">
        <f t="shared" si="28"/>
        <v>9.6814999677375226</v>
      </c>
      <c r="F597" s="28">
        <f t="shared" si="29"/>
        <v>-9.6814999677375226</v>
      </c>
    </row>
    <row r="598" spans="1:6" x14ac:dyDescent="0.3">
      <c r="A598" s="37">
        <v>43266</v>
      </c>
      <c r="B598" s="28">
        <v>47.21</v>
      </c>
      <c r="C598" s="28">
        <v>195.85</v>
      </c>
      <c r="D598" s="28">
        <f t="shared" si="27"/>
        <v>627.80322141026716</v>
      </c>
      <c r="E598" s="28">
        <f t="shared" si="28"/>
        <v>-2.3258370160308459</v>
      </c>
      <c r="F598" s="28">
        <f t="shared" si="29"/>
        <v>2.3258370160308459</v>
      </c>
    </row>
    <row r="599" spans="1:6" x14ac:dyDescent="0.3">
      <c r="A599" s="37">
        <v>43265</v>
      </c>
      <c r="B599" s="28">
        <v>47.7</v>
      </c>
      <c r="C599" s="28">
        <v>196.81</v>
      </c>
      <c r="D599" s="28">
        <f t="shared" si="27"/>
        <v>630.129058426298</v>
      </c>
      <c r="E599" s="28">
        <f t="shared" si="28"/>
        <v>17.113908393904239</v>
      </c>
      <c r="F599" s="28">
        <f t="shared" si="29"/>
        <v>-17.113908393904239</v>
      </c>
    </row>
    <row r="600" spans="1:6" x14ac:dyDescent="0.3">
      <c r="A600" s="37">
        <v>43264</v>
      </c>
      <c r="B600" s="28">
        <v>47.674999999999997</v>
      </c>
      <c r="C600" s="28">
        <v>192.41</v>
      </c>
      <c r="D600" s="28">
        <f t="shared" si="27"/>
        <v>613.01515003239376</v>
      </c>
      <c r="E600" s="28">
        <f t="shared" si="28"/>
        <v>1.1869446627499656</v>
      </c>
      <c r="F600" s="28">
        <f t="shared" si="29"/>
        <v>-1.1869446627499656</v>
      </c>
    </row>
    <row r="601" spans="1:6" x14ac:dyDescent="0.3">
      <c r="A601" s="37">
        <v>43263</v>
      </c>
      <c r="B601" s="28">
        <v>48.07</v>
      </c>
      <c r="C601" s="28">
        <v>192.4</v>
      </c>
      <c r="D601" s="28">
        <f t="shared" si="27"/>
        <v>611.8282053696438</v>
      </c>
      <c r="E601" s="28">
        <f t="shared" si="28"/>
        <v>2.596356632081779</v>
      </c>
      <c r="F601" s="28">
        <f t="shared" si="29"/>
        <v>-2.596356632081779</v>
      </c>
    </row>
    <row r="602" spans="1:6" x14ac:dyDescent="0.3">
      <c r="A602" s="37">
        <v>43262</v>
      </c>
      <c r="B602" s="28">
        <v>47.807499999999997</v>
      </c>
      <c r="C602" s="28">
        <v>191.54</v>
      </c>
      <c r="D602" s="28">
        <f t="shared" si="27"/>
        <v>609.23184873756202</v>
      </c>
      <c r="E602" s="28">
        <f t="shared" si="28"/>
        <v>9.8721875925508584</v>
      </c>
      <c r="F602" s="28">
        <f t="shared" si="29"/>
        <v>-9.8721875925508584</v>
      </c>
    </row>
    <row r="603" spans="1:6" x14ac:dyDescent="0.3">
      <c r="A603" s="37">
        <v>43259</v>
      </c>
      <c r="B603" s="28">
        <v>47.924999999999997</v>
      </c>
      <c r="C603" s="28">
        <v>189.1</v>
      </c>
      <c r="D603" s="28">
        <f t="shared" si="27"/>
        <v>599.35966114501116</v>
      </c>
      <c r="E603" s="28">
        <f t="shared" si="28"/>
        <v>4.8722092378764046</v>
      </c>
      <c r="F603" s="28">
        <f t="shared" si="29"/>
        <v>-4.8722092378764046</v>
      </c>
    </row>
    <row r="604" spans="1:6" x14ac:dyDescent="0.3">
      <c r="A604" s="37">
        <v>43258</v>
      </c>
      <c r="B604" s="28">
        <v>48.365000000000002</v>
      </c>
      <c r="C604" s="28">
        <v>188.18</v>
      </c>
      <c r="D604" s="28">
        <f t="shared" si="27"/>
        <v>594.48745190713475</v>
      </c>
      <c r="E604" s="28">
        <f t="shared" si="28"/>
        <v>-11.965289699092523</v>
      </c>
      <c r="F604" s="28">
        <f t="shared" si="29"/>
        <v>11.965289699092523</v>
      </c>
    </row>
    <row r="605" spans="1:6" x14ac:dyDescent="0.3">
      <c r="A605" s="37">
        <v>43257</v>
      </c>
      <c r="B605" s="28">
        <v>48.494999999999997</v>
      </c>
      <c r="C605" s="28">
        <v>191.34</v>
      </c>
      <c r="D605" s="28">
        <f t="shared" si="27"/>
        <v>606.45274160622728</v>
      </c>
      <c r="E605" s="28">
        <f t="shared" si="28"/>
        <v>-6.7364189911372705</v>
      </c>
      <c r="F605" s="28">
        <f t="shared" si="29"/>
        <v>6.7364189911372705</v>
      </c>
    </row>
    <row r="606" spans="1:6" x14ac:dyDescent="0.3">
      <c r="A606" s="37">
        <v>43256</v>
      </c>
      <c r="B606" s="28">
        <v>48.327500000000001</v>
      </c>
      <c r="C606" s="28">
        <v>192.94</v>
      </c>
      <c r="D606" s="28">
        <f t="shared" si="27"/>
        <v>613.18916059736455</v>
      </c>
      <c r="E606" s="28">
        <f t="shared" si="28"/>
        <v>-2.4032857050677876</v>
      </c>
      <c r="F606" s="28">
        <f t="shared" si="29"/>
        <v>2.4032857050677876</v>
      </c>
    </row>
    <row r="607" spans="1:6" x14ac:dyDescent="0.3">
      <c r="A607" s="37">
        <v>43255</v>
      </c>
      <c r="B607" s="28">
        <v>47.957500000000003</v>
      </c>
      <c r="C607" s="28">
        <v>193.28</v>
      </c>
      <c r="D607" s="28">
        <f t="shared" si="27"/>
        <v>615.59244630243234</v>
      </c>
      <c r="E607" s="28">
        <f t="shared" si="28"/>
        <v>-3.9284350962855115</v>
      </c>
      <c r="F607" s="28">
        <f t="shared" si="29"/>
        <v>3.9284350962855115</v>
      </c>
    </row>
    <row r="608" spans="1:6" x14ac:dyDescent="0.3">
      <c r="A608" s="37">
        <v>43252</v>
      </c>
      <c r="B608" s="28">
        <v>47.56</v>
      </c>
      <c r="C608" s="28">
        <v>193.99</v>
      </c>
      <c r="D608" s="28">
        <f t="shared" si="27"/>
        <v>619.52088139871785</v>
      </c>
      <c r="E608" s="28">
        <f t="shared" si="28"/>
        <v>6.1840045094089646</v>
      </c>
      <c r="F608" s="28">
        <f t="shared" si="29"/>
        <v>-6.1840045094089646</v>
      </c>
    </row>
    <row r="609" spans="1:6" x14ac:dyDescent="0.3">
      <c r="A609" s="37">
        <v>43251</v>
      </c>
      <c r="B609" s="28">
        <v>46.717500000000001</v>
      </c>
      <c r="C609" s="28">
        <v>191.78</v>
      </c>
      <c r="D609" s="28">
        <f t="shared" si="27"/>
        <v>613.33687688930888</v>
      </c>
      <c r="E609" s="28">
        <f t="shared" si="28"/>
        <v>16.511509501939713</v>
      </c>
      <c r="F609" s="28">
        <f t="shared" si="29"/>
        <v>-16.511509501939713</v>
      </c>
    </row>
    <row r="610" spans="1:6" x14ac:dyDescent="0.3">
      <c r="A610" s="37">
        <v>43250</v>
      </c>
      <c r="B610" s="28">
        <v>46.875</v>
      </c>
      <c r="C610" s="28">
        <v>187.67</v>
      </c>
      <c r="D610" s="28">
        <f t="shared" si="27"/>
        <v>596.82536738736917</v>
      </c>
      <c r="E610" s="28">
        <f t="shared" si="28"/>
        <v>7.8292534947714785</v>
      </c>
      <c r="F610" s="28">
        <f t="shared" si="29"/>
        <v>-7.8292534947714785</v>
      </c>
    </row>
    <row r="611" spans="1:6" x14ac:dyDescent="0.3">
      <c r="A611" s="37">
        <v>43249</v>
      </c>
      <c r="B611" s="28">
        <v>46.975000000000001</v>
      </c>
      <c r="C611" s="28">
        <v>185.74</v>
      </c>
      <c r="D611" s="28">
        <f t="shared" si="27"/>
        <v>588.99611389259769</v>
      </c>
      <c r="E611" s="28">
        <f t="shared" si="28"/>
        <v>3.6969758422777659</v>
      </c>
      <c r="F611" s="28">
        <f t="shared" si="29"/>
        <v>-3.6969758422777659</v>
      </c>
    </row>
    <row r="612" spans="1:6" x14ac:dyDescent="0.3">
      <c r="A612" s="37">
        <v>43248</v>
      </c>
      <c r="B612" s="28">
        <v>47.145000000000003</v>
      </c>
      <c r="C612" s="28">
        <v>184.92</v>
      </c>
      <c r="D612" s="28">
        <f t="shared" si="27"/>
        <v>585.29913805031993</v>
      </c>
      <c r="E612" s="28">
        <f t="shared" si="28"/>
        <v>0</v>
      </c>
      <c r="F612" s="28">
        <f t="shared" si="29"/>
        <v>0</v>
      </c>
    </row>
    <row r="613" spans="1:6" x14ac:dyDescent="0.3">
      <c r="A613" s="37">
        <v>43245</v>
      </c>
      <c r="B613" s="28">
        <v>47.145000000000003</v>
      </c>
      <c r="C613" s="28">
        <v>184.92</v>
      </c>
      <c r="D613" s="28">
        <f t="shared" si="27"/>
        <v>585.29913805031993</v>
      </c>
      <c r="E613" s="28">
        <f t="shared" si="28"/>
        <v>-4.2574954583287763</v>
      </c>
      <c r="F613" s="28">
        <f t="shared" si="29"/>
        <v>4.2574954583287763</v>
      </c>
    </row>
    <row r="614" spans="1:6" x14ac:dyDescent="0.3">
      <c r="A614" s="37">
        <v>43244</v>
      </c>
      <c r="B614" s="28">
        <v>47.037500000000001</v>
      </c>
      <c r="C614" s="28">
        <v>185.93</v>
      </c>
      <c r="D614" s="28">
        <f t="shared" si="27"/>
        <v>589.5566335086487</v>
      </c>
      <c r="E614" s="28">
        <f t="shared" si="28"/>
        <v>-3.6362882174644255</v>
      </c>
      <c r="F614" s="28">
        <f t="shared" si="29"/>
        <v>3.6362882174644255</v>
      </c>
    </row>
    <row r="615" spans="1:6" x14ac:dyDescent="0.3">
      <c r="A615" s="37">
        <v>43243</v>
      </c>
      <c r="B615" s="28">
        <v>47.09</v>
      </c>
      <c r="C615" s="28">
        <v>186.9</v>
      </c>
      <c r="D615" s="28">
        <f t="shared" si="27"/>
        <v>593.19292172611313</v>
      </c>
      <c r="E615" s="28">
        <f t="shared" si="28"/>
        <v>11.2369013720986</v>
      </c>
      <c r="F615" s="28">
        <f t="shared" si="29"/>
        <v>-11.2369013720986</v>
      </c>
    </row>
    <row r="616" spans="1:6" x14ac:dyDescent="0.3">
      <c r="A616" s="37">
        <v>43242</v>
      </c>
      <c r="B616" s="28">
        <v>46.79</v>
      </c>
      <c r="C616" s="28">
        <v>183.8</v>
      </c>
      <c r="D616" s="28">
        <f t="shared" si="27"/>
        <v>581.95602035401453</v>
      </c>
      <c r="E616" s="28">
        <f t="shared" si="28"/>
        <v>-2.3537057269736579</v>
      </c>
      <c r="F616" s="28">
        <f t="shared" si="29"/>
        <v>2.3537057269736579</v>
      </c>
    </row>
    <row r="617" spans="1:6" x14ac:dyDescent="0.3">
      <c r="A617" s="37">
        <v>43241</v>
      </c>
      <c r="B617" s="28">
        <v>46.907499999999999</v>
      </c>
      <c r="C617" s="28">
        <v>184.49</v>
      </c>
      <c r="D617" s="28">
        <f t="shared" si="27"/>
        <v>584.30972608098818</v>
      </c>
      <c r="E617" s="28">
        <f t="shared" si="28"/>
        <v>6.1109335823949777</v>
      </c>
      <c r="F617" s="28">
        <f t="shared" si="29"/>
        <v>-6.1109335823949777</v>
      </c>
    </row>
    <row r="618" spans="1:6" x14ac:dyDescent="0.3">
      <c r="A618" s="37">
        <v>43238</v>
      </c>
      <c r="B618" s="28">
        <v>46.577500000000001</v>
      </c>
      <c r="C618" s="28">
        <v>182.68</v>
      </c>
      <c r="D618" s="28">
        <f t="shared" si="27"/>
        <v>578.19879249859321</v>
      </c>
      <c r="E618" s="28">
        <f t="shared" si="28"/>
        <v>-3.7244929459319565</v>
      </c>
      <c r="F618" s="28">
        <f t="shared" si="29"/>
        <v>3.7244929459319565</v>
      </c>
    </row>
    <row r="619" spans="1:6" x14ac:dyDescent="0.3">
      <c r="A619" s="37">
        <v>43237</v>
      </c>
      <c r="B619" s="28">
        <v>46.747500000000002</v>
      </c>
      <c r="C619" s="28">
        <v>183.76</v>
      </c>
      <c r="D619" s="28">
        <f t="shared" si="27"/>
        <v>581.92328544452516</v>
      </c>
      <c r="E619" s="28">
        <f t="shared" si="28"/>
        <v>3.0519260452052777</v>
      </c>
      <c r="F619" s="28">
        <f t="shared" si="29"/>
        <v>-3.0519260452052777</v>
      </c>
    </row>
    <row r="620" spans="1:6" x14ac:dyDescent="0.3">
      <c r="A620" s="37">
        <v>43236</v>
      </c>
      <c r="B620" s="28">
        <v>47.045000000000002</v>
      </c>
      <c r="C620" s="28">
        <v>183.2</v>
      </c>
      <c r="D620" s="28">
        <f t="shared" si="27"/>
        <v>578.87135939931989</v>
      </c>
      <c r="E620" s="28">
        <f t="shared" si="28"/>
        <v>-5.638886297719182</v>
      </c>
      <c r="F620" s="28">
        <f t="shared" si="29"/>
        <v>5.638886297719182</v>
      </c>
    </row>
    <row r="621" spans="1:6" x14ac:dyDescent="0.3">
      <c r="A621" s="37">
        <v>43235</v>
      </c>
      <c r="B621" s="28">
        <v>46.61</v>
      </c>
      <c r="C621" s="28">
        <v>184.32</v>
      </c>
      <c r="D621" s="28">
        <f t="shared" si="27"/>
        <v>584.51024569703907</v>
      </c>
      <c r="E621" s="28">
        <f t="shared" si="28"/>
        <v>-7.8196735166774261</v>
      </c>
      <c r="F621" s="28">
        <f t="shared" si="29"/>
        <v>7.8196735166774261</v>
      </c>
    </row>
    <row r="622" spans="1:6" x14ac:dyDescent="0.3">
      <c r="A622" s="37">
        <v>43234</v>
      </c>
      <c r="B622" s="28">
        <v>47.037500000000001</v>
      </c>
      <c r="C622" s="28">
        <v>186.64</v>
      </c>
      <c r="D622" s="28">
        <f t="shared" si="27"/>
        <v>592.32991921371649</v>
      </c>
      <c r="E622" s="28">
        <f t="shared" si="28"/>
        <v>-1.0474486890370827</v>
      </c>
      <c r="F622" s="28">
        <f t="shared" si="29"/>
        <v>1.0474486890370827</v>
      </c>
    </row>
    <row r="623" spans="1:6" x14ac:dyDescent="0.3">
      <c r="A623" s="37">
        <v>43231</v>
      </c>
      <c r="B623" s="28">
        <v>47.147500000000001</v>
      </c>
      <c r="C623" s="28">
        <v>186.99</v>
      </c>
      <c r="D623" s="28">
        <f t="shared" si="27"/>
        <v>593.37736790275358</v>
      </c>
      <c r="E623" s="28">
        <f t="shared" si="28"/>
        <v>6.7562509823749224</v>
      </c>
      <c r="F623" s="28">
        <f t="shared" si="29"/>
        <v>-6.7562509823749224</v>
      </c>
    </row>
    <row r="624" spans="1:6" x14ac:dyDescent="0.3">
      <c r="A624" s="37">
        <v>43230</v>
      </c>
      <c r="B624" s="28">
        <v>47.51</v>
      </c>
      <c r="C624" s="28">
        <v>185.53</v>
      </c>
      <c r="D624" s="28">
        <f t="shared" si="27"/>
        <v>586.62111692037865</v>
      </c>
      <c r="E624" s="28">
        <f t="shared" si="28"/>
        <v>9.2632796495062166</v>
      </c>
      <c r="F624" s="28">
        <f t="shared" si="29"/>
        <v>-9.2632796495062166</v>
      </c>
    </row>
    <row r="625" spans="1:6" x14ac:dyDescent="0.3">
      <c r="A625" s="37">
        <v>43229</v>
      </c>
      <c r="B625" s="28">
        <v>46.84</v>
      </c>
      <c r="C625" s="28">
        <v>182.66</v>
      </c>
      <c r="D625" s="28">
        <f t="shared" si="27"/>
        <v>577.35783727087244</v>
      </c>
      <c r="E625" s="28">
        <f t="shared" si="28"/>
        <v>13.656848547245318</v>
      </c>
      <c r="F625" s="28">
        <f t="shared" si="29"/>
        <v>-13.656848547245318</v>
      </c>
    </row>
    <row r="626" spans="1:6" x14ac:dyDescent="0.3">
      <c r="A626" s="37">
        <v>43228</v>
      </c>
      <c r="B626" s="28">
        <v>46.512500000000003</v>
      </c>
      <c r="C626" s="28">
        <v>178.92</v>
      </c>
      <c r="D626" s="28">
        <f t="shared" si="27"/>
        <v>563.70098872362712</v>
      </c>
      <c r="E626" s="28">
        <f t="shared" si="28"/>
        <v>3.0641413386434806</v>
      </c>
      <c r="F626" s="28">
        <f t="shared" si="29"/>
        <v>-3.0641413386434806</v>
      </c>
    </row>
    <row r="627" spans="1:6" x14ac:dyDescent="0.3">
      <c r="A627" s="37">
        <v>43227</v>
      </c>
      <c r="B627" s="28">
        <v>46.29</v>
      </c>
      <c r="C627" s="28">
        <v>177.97</v>
      </c>
      <c r="D627" s="28">
        <f t="shared" si="27"/>
        <v>560.63684738498364</v>
      </c>
      <c r="E627" s="28">
        <f t="shared" si="28"/>
        <v>4.3459521999396884</v>
      </c>
      <c r="F627" s="28">
        <f t="shared" si="29"/>
        <v>-4.3459521999396884</v>
      </c>
    </row>
    <row r="628" spans="1:6" x14ac:dyDescent="0.3">
      <c r="A628" s="37">
        <v>43224</v>
      </c>
      <c r="B628" s="28">
        <v>45.957500000000003</v>
      </c>
      <c r="C628" s="28">
        <v>176.61</v>
      </c>
      <c r="D628" s="28">
        <f t="shared" si="27"/>
        <v>556.29089518504395</v>
      </c>
      <c r="E628" s="28">
        <f t="shared" si="28"/>
        <v>5.0746609546944228</v>
      </c>
      <c r="F628" s="28">
        <f t="shared" si="29"/>
        <v>-5.0746609546944228</v>
      </c>
    </row>
    <row r="629" spans="1:6" x14ac:dyDescent="0.3">
      <c r="A629" s="37">
        <v>43223</v>
      </c>
      <c r="B629" s="28">
        <v>44.222499999999997</v>
      </c>
      <c r="C629" s="28">
        <v>174.02</v>
      </c>
      <c r="D629" s="28">
        <f t="shared" si="27"/>
        <v>551.21623423034953</v>
      </c>
      <c r="E629" s="28">
        <f t="shared" si="28"/>
        <v>-8.2398571152035629</v>
      </c>
      <c r="F629" s="28">
        <f t="shared" si="29"/>
        <v>8.2398571152035629</v>
      </c>
    </row>
    <row r="630" spans="1:6" x14ac:dyDescent="0.3">
      <c r="A630" s="37">
        <v>43222</v>
      </c>
      <c r="B630" s="28">
        <v>44.142499999999998</v>
      </c>
      <c r="C630" s="28">
        <v>176.07</v>
      </c>
      <c r="D630" s="28">
        <f t="shared" si="27"/>
        <v>559.45609134555309</v>
      </c>
      <c r="E630" s="28">
        <f t="shared" si="28"/>
        <v>3.2053173999797764</v>
      </c>
      <c r="F630" s="28">
        <f t="shared" si="29"/>
        <v>-3.2053173999797764</v>
      </c>
    </row>
    <row r="631" spans="1:6" x14ac:dyDescent="0.3">
      <c r="A631" s="37">
        <v>43221</v>
      </c>
      <c r="B631" s="28">
        <v>42.274999999999999</v>
      </c>
      <c r="C631" s="28">
        <v>173.86</v>
      </c>
      <c r="D631" s="28">
        <f t="shared" si="27"/>
        <v>556.25077394557331</v>
      </c>
      <c r="E631" s="28">
        <f t="shared" si="28"/>
        <v>4.4754325838888462</v>
      </c>
      <c r="F631" s="28">
        <f t="shared" si="29"/>
        <v>-4.4754325838888462</v>
      </c>
    </row>
    <row r="632" spans="1:6" x14ac:dyDescent="0.3">
      <c r="A632" s="37">
        <v>43220</v>
      </c>
      <c r="B632" s="28">
        <v>41.314999999999998</v>
      </c>
      <c r="C632" s="28">
        <v>172</v>
      </c>
      <c r="D632" s="28">
        <f t="shared" si="27"/>
        <v>551.77534136168447</v>
      </c>
      <c r="E632" s="28">
        <f t="shared" si="28"/>
        <v>-8.3465341750461448</v>
      </c>
      <c r="F632" s="28">
        <f t="shared" si="29"/>
        <v>8.3465341750461448</v>
      </c>
    </row>
    <row r="633" spans="1:6" x14ac:dyDescent="0.3">
      <c r="A633" s="37">
        <v>43217</v>
      </c>
      <c r="B633" s="28">
        <v>40.58</v>
      </c>
      <c r="C633" s="28">
        <v>173.59</v>
      </c>
      <c r="D633" s="28">
        <f t="shared" si="27"/>
        <v>560.12187553673061</v>
      </c>
      <c r="E633" s="28">
        <f t="shared" si="28"/>
        <v>-0.84607343941047475</v>
      </c>
      <c r="F633" s="28">
        <f t="shared" si="29"/>
        <v>0.84607343941047475</v>
      </c>
    </row>
    <row r="634" spans="1:6" x14ac:dyDescent="0.3">
      <c r="A634" s="37">
        <v>43216</v>
      </c>
      <c r="B634" s="28">
        <v>41.055</v>
      </c>
      <c r="C634" s="28">
        <v>174.16</v>
      </c>
      <c r="D634" s="28">
        <f t="shared" si="27"/>
        <v>560.96794897614109</v>
      </c>
      <c r="E634" s="28">
        <f t="shared" si="28"/>
        <v>56.106233717408486</v>
      </c>
      <c r="F634" s="28">
        <f t="shared" si="29"/>
        <v>-56.106233717408486</v>
      </c>
    </row>
    <row r="635" spans="1:6" x14ac:dyDescent="0.3">
      <c r="A635" s="37">
        <v>43215</v>
      </c>
      <c r="B635" s="28">
        <v>40.912500000000001</v>
      </c>
      <c r="C635" s="28">
        <v>159.69</v>
      </c>
      <c r="D635" s="28">
        <f t="shared" si="27"/>
        <v>504.8617152587326</v>
      </c>
      <c r="E635" s="28">
        <f t="shared" si="28"/>
        <v>-0.51582142626693894</v>
      </c>
      <c r="F635" s="28">
        <f t="shared" si="29"/>
        <v>0.51582142626693894</v>
      </c>
    </row>
    <row r="636" spans="1:6" x14ac:dyDescent="0.3">
      <c r="A636" s="37">
        <v>43214</v>
      </c>
      <c r="B636" s="28">
        <v>40.734999999999999</v>
      </c>
      <c r="C636" s="28">
        <v>159.69</v>
      </c>
      <c r="D636" s="28">
        <f t="shared" si="27"/>
        <v>505.37753668499954</v>
      </c>
      <c r="E636" s="28">
        <f t="shared" si="28"/>
        <v>-22.351151839089312</v>
      </c>
      <c r="F636" s="28">
        <f t="shared" si="29"/>
        <v>22.351151839089312</v>
      </c>
    </row>
    <row r="637" spans="1:6" x14ac:dyDescent="0.3">
      <c r="A637" s="37">
        <v>43213</v>
      </c>
      <c r="B637" s="28">
        <v>41.31</v>
      </c>
      <c r="C637" s="28">
        <v>165.84</v>
      </c>
      <c r="D637" s="28">
        <f t="shared" si="27"/>
        <v>527.72868852408885</v>
      </c>
      <c r="E637" s="28">
        <f t="shared" si="28"/>
        <v>-1.3699315853828011</v>
      </c>
      <c r="F637" s="28">
        <f t="shared" si="29"/>
        <v>1.3699315853828011</v>
      </c>
    </row>
    <row r="638" spans="1:6" x14ac:dyDescent="0.3">
      <c r="A638" s="37">
        <v>43210</v>
      </c>
      <c r="B638" s="28">
        <v>41.43</v>
      </c>
      <c r="C638" s="28">
        <v>166.28</v>
      </c>
      <c r="D638" s="28">
        <f t="shared" si="27"/>
        <v>529.09862010947165</v>
      </c>
      <c r="E638" s="28">
        <f t="shared" si="28"/>
        <v>-1.9653018102159194</v>
      </c>
      <c r="F638" s="28">
        <f t="shared" si="29"/>
        <v>1.9653018102159194</v>
      </c>
    </row>
    <row r="639" spans="1:6" x14ac:dyDescent="0.3">
      <c r="A639" s="37">
        <v>43209</v>
      </c>
      <c r="B639" s="28">
        <v>43.2</v>
      </c>
      <c r="C639" s="28">
        <v>168.1</v>
      </c>
      <c r="D639" s="28">
        <f t="shared" si="27"/>
        <v>531.06392191968757</v>
      </c>
      <c r="E639" s="28">
        <f t="shared" si="28"/>
        <v>10.458108612962747</v>
      </c>
      <c r="F639" s="28">
        <f t="shared" si="29"/>
        <v>-10.458108612962747</v>
      </c>
    </row>
    <row r="640" spans="1:6" x14ac:dyDescent="0.3">
      <c r="A640" s="37">
        <v>43208</v>
      </c>
      <c r="B640" s="28">
        <v>44.46</v>
      </c>
      <c r="C640" s="28">
        <v>166.36</v>
      </c>
      <c r="D640" s="28">
        <f t="shared" si="27"/>
        <v>520.60581330672483</v>
      </c>
      <c r="E640" s="28">
        <f t="shared" si="28"/>
        <v>-8.6932796495060529</v>
      </c>
      <c r="F640" s="28">
        <f t="shared" si="29"/>
        <v>8.6932796495060529</v>
      </c>
    </row>
    <row r="641" spans="1:6" x14ac:dyDescent="0.3">
      <c r="A641" s="37">
        <v>43207</v>
      </c>
      <c r="B641" s="28">
        <v>44.56</v>
      </c>
      <c r="C641" s="28">
        <v>168.66</v>
      </c>
      <c r="D641" s="28">
        <f t="shared" si="27"/>
        <v>529.29909295623088</v>
      </c>
      <c r="E641" s="28">
        <f t="shared" si="28"/>
        <v>13.201966758934987</v>
      </c>
      <c r="F641" s="28">
        <f t="shared" si="29"/>
        <v>-13.201966758934987</v>
      </c>
    </row>
    <row r="642" spans="1:6" x14ac:dyDescent="0.3">
      <c r="A642" s="37">
        <v>43206</v>
      </c>
      <c r="B642" s="28">
        <v>43.954999999999998</v>
      </c>
      <c r="C642" s="28">
        <v>164.83</v>
      </c>
      <c r="D642" s="28">
        <f t="shared" ref="D642:D705" si="30">B642*$I$1+C642*$I$2</f>
        <v>516.09712619729589</v>
      </c>
      <c r="E642" s="28">
        <f t="shared" ref="E642:E705" si="31">D642-D643</f>
        <v>0.4189763576621317</v>
      </c>
      <c r="F642" s="28">
        <f t="shared" ref="F642:F705" si="32">-E642</f>
        <v>-0.4189763576621317</v>
      </c>
    </row>
    <row r="643" spans="1:6" x14ac:dyDescent="0.3">
      <c r="A643" s="37">
        <v>43203</v>
      </c>
      <c r="B643" s="28">
        <v>43.682499999999997</v>
      </c>
      <c r="C643" s="28">
        <v>164.52</v>
      </c>
      <c r="D643" s="28">
        <f t="shared" si="30"/>
        <v>515.67814983963376</v>
      </c>
      <c r="E643" s="28">
        <f t="shared" si="31"/>
        <v>2.1102831926713179</v>
      </c>
      <c r="F643" s="28">
        <f t="shared" si="32"/>
        <v>-2.1102831926713179</v>
      </c>
    </row>
    <row r="644" spans="1:6" x14ac:dyDescent="0.3">
      <c r="A644" s="37">
        <v>43202</v>
      </c>
      <c r="B644" s="28">
        <v>43.534999999999997</v>
      </c>
      <c r="C644" s="28">
        <v>163.87</v>
      </c>
      <c r="D644" s="28">
        <f t="shared" si="30"/>
        <v>513.56786664696244</v>
      </c>
      <c r="E644" s="28">
        <f t="shared" si="31"/>
        <v>-10.804854087422768</v>
      </c>
      <c r="F644" s="28">
        <f t="shared" si="32"/>
        <v>10.804854087422768</v>
      </c>
    </row>
    <row r="645" spans="1:6" x14ac:dyDescent="0.3">
      <c r="A645" s="37">
        <v>43201</v>
      </c>
      <c r="B645" s="28">
        <v>43.11</v>
      </c>
      <c r="C645" s="28">
        <v>166.32</v>
      </c>
      <c r="D645" s="28">
        <f t="shared" si="30"/>
        <v>524.37272073438521</v>
      </c>
      <c r="E645" s="28">
        <f t="shared" si="31"/>
        <v>5.5881986729059463</v>
      </c>
      <c r="F645" s="28">
        <f t="shared" si="32"/>
        <v>-5.5881986729059463</v>
      </c>
    </row>
    <row r="646" spans="1:6" x14ac:dyDescent="0.3">
      <c r="A646" s="37">
        <v>43200</v>
      </c>
      <c r="B646" s="28">
        <v>43.3125</v>
      </c>
      <c r="C646" s="28">
        <v>165.04</v>
      </c>
      <c r="D646" s="28">
        <f t="shared" si="30"/>
        <v>518.78452206147927</v>
      </c>
      <c r="E646" s="28">
        <f t="shared" si="31"/>
        <v>25.447088449265095</v>
      </c>
      <c r="F646" s="28">
        <f t="shared" si="32"/>
        <v>-25.447088449265095</v>
      </c>
    </row>
    <row r="647" spans="1:6" x14ac:dyDescent="0.3">
      <c r="A647" s="37">
        <v>43199</v>
      </c>
      <c r="B647" s="28">
        <v>42.512500000000003</v>
      </c>
      <c r="C647" s="28">
        <v>157.93</v>
      </c>
      <c r="D647" s="28">
        <f t="shared" si="30"/>
        <v>493.33743361221417</v>
      </c>
      <c r="E647" s="28">
        <f t="shared" si="31"/>
        <v>1.6381363138503389</v>
      </c>
      <c r="F647" s="28">
        <f t="shared" si="32"/>
        <v>-1.6381363138503389</v>
      </c>
    </row>
    <row r="648" spans="1:6" x14ac:dyDescent="0.3">
      <c r="A648" s="37">
        <v>43196</v>
      </c>
      <c r="B648" s="28">
        <v>42.094999999999999</v>
      </c>
      <c r="C648" s="28">
        <v>157.19999999999999</v>
      </c>
      <c r="D648" s="28">
        <f t="shared" si="30"/>
        <v>491.69929729836383</v>
      </c>
      <c r="E648" s="28">
        <f t="shared" si="31"/>
        <v>-5.1477474714722007</v>
      </c>
      <c r="F648" s="28">
        <f t="shared" si="32"/>
        <v>5.1477474714722007</v>
      </c>
    </row>
    <row r="649" spans="1:6" x14ac:dyDescent="0.3">
      <c r="A649" s="37">
        <v>43195</v>
      </c>
      <c r="B649" s="28">
        <v>43.2</v>
      </c>
      <c r="C649" s="28">
        <v>159.34</v>
      </c>
      <c r="D649" s="28">
        <f t="shared" si="30"/>
        <v>496.84704476983603</v>
      </c>
      <c r="E649" s="28">
        <f t="shared" si="31"/>
        <v>15.697047735535364</v>
      </c>
      <c r="F649" s="28">
        <f t="shared" si="32"/>
        <v>-15.697047735535364</v>
      </c>
    </row>
    <row r="650" spans="1:6" x14ac:dyDescent="0.3">
      <c r="A650" s="37">
        <v>43194</v>
      </c>
      <c r="B650" s="28">
        <v>42.902500000000003</v>
      </c>
      <c r="C650" s="28">
        <v>155.1</v>
      </c>
      <c r="D650" s="28">
        <f t="shared" si="30"/>
        <v>481.14999703430067</v>
      </c>
      <c r="E650" s="28">
        <f t="shared" si="31"/>
        <v>-6.2844557108426216</v>
      </c>
      <c r="F650" s="28">
        <f t="shared" si="32"/>
        <v>6.2844557108426216</v>
      </c>
    </row>
    <row r="651" spans="1:6" x14ac:dyDescent="0.3">
      <c r="A651" s="37">
        <v>43193</v>
      </c>
      <c r="B651" s="28">
        <v>42.097499999999997</v>
      </c>
      <c r="C651" s="28">
        <v>156.11000000000001</v>
      </c>
      <c r="D651" s="28">
        <f t="shared" si="30"/>
        <v>487.43445274514329</v>
      </c>
      <c r="E651" s="28">
        <f t="shared" si="31"/>
        <v>1.5700155897640116</v>
      </c>
      <c r="F651" s="28">
        <f t="shared" si="32"/>
        <v>-1.5700155897640116</v>
      </c>
    </row>
    <row r="652" spans="1:6" x14ac:dyDescent="0.3">
      <c r="A652" s="37">
        <v>43192</v>
      </c>
      <c r="B652" s="28">
        <v>41.67</v>
      </c>
      <c r="C652" s="28">
        <v>155.38999999999999</v>
      </c>
      <c r="D652" s="28">
        <f t="shared" si="30"/>
        <v>485.86443715537928</v>
      </c>
      <c r="E652" s="28">
        <f t="shared" si="31"/>
        <v>-16.387399342823926</v>
      </c>
      <c r="F652" s="28">
        <f t="shared" si="32"/>
        <v>16.387399342823926</v>
      </c>
    </row>
    <row r="653" spans="1:6" x14ac:dyDescent="0.3">
      <c r="A653" s="37">
        <v>43189</v>
      </c>
      <c r="B653" s="28">
        <v>41.945</v>
      </c>
      <c r="C653" s="28">
        <v>159.79</v>
      </c>
      <c r="D653" s="28">
        <f t="shared" si="30"/>
        <v>502.2518364982032</v>
      </c>
      <c r="E653" s="28">
        <f t="shared" si="31"/>
        <v>0</v>
      </c>
      <c r="F653" s="28">
        <f t="shared" si="32"/>
        <v>0</v>
      </c>
    </row>
    <row r="654" spans="1:6" x14ac:dyDescent="0.3">
      <c r="A654" s="37">
        <v>43188</v>
      </c>
      <c r="B654" s="28">
        <v>41.945</v>
      </c>
      <c r="C654" s="28">
        <v>159.79</v>
      </c>
      <c r="D654" s="28">
        <f t="shared" si="30"/>
        <v>502.2518364982032</v>
      </c>
      <c r="E654" s="28">
        <f t="shared" si="31"/>
        <v>25.460342974805258</v>
      </c>
      <c r="F654" s="28">
        <f t="shared" si="32"/>
        <v>-25.460342974805258</v>
      </c>
    </row>
    <row r="655" spans="1:6" x14ac:dyDescent="0.3">
      <c r="A655" s="37">
        <v>43187</v>
      </c>
      <c r="B655" s="28">
        <v>41.62</v>
      </c>
      <c r="C655" s="28">
        <v>153.03</v>
      </c>
      <c r="D655" s="28">
        <f t="shared" si="30"/>
        <v>476.79149352339795</v>
      </c>
      <c r="E655" s="28">
        <f t="shared" si="31"/>
        <v>4.5151961605092197</v>
      </c>
      <c r="F655" s="28">
        <f t="shared" si="32"/>
        <v>-4.5151961605092197</v>
      </c>
    </row>
    <row r="656" spans="1:6" x14ac:dyDescent="0.3">
      <c r="A656" s="37">
        <v>43186</v>
      </c>
      <c r="B656" s="28">
        <v>42.085000000000001</v>
      </c>
      <c r="C656" s="28">
        <v>152.22</v>
      </c>
      <c r="D656" s="28">
        <f t="shared" si="30"/>
        <v>472.27629736288873</v>
      </c>
      <c r="E656" s="28">
        <f t="shared" si="31"/>
        <v>-27.404888745590824</v>
      </c>
      <c r="F656" s="28">
        <f t="shared" si="32"/>
        <v>27.404888745590824</v>
      </c>
    </row>
    <row r="657" spans="1:6" x14ac:dyDescent="0.3">
      <c r="A657" s="37">
        <v>43185</v>
      </c>
      <c r="B657" s="28">
        <v>43.192500000000003</v>
      </c>
      <c r="C657" s="28">
        <v>160.06</v>
      </c>
      <c r="D657" s="28">
        <f t="shared" si="30"/>
        <v>499.68118610847955</v>
      </c>
      <c r="E657" s="28">
        <f t="shared" si="31"/>
        <v>-3.071521613063112</v>
      </c>
      <c r="F657" s="28">
        <f t="shared" si="32"/>
        <v>3.071521613063112</v>
      </c>
    </row>
    <row r="658" spans="1:6" x14ac:dyDescent="0.3">
      <c r="A658" s="37">
        <v>43182</v>
      </c>
      <c r="B658" s="28">
        <v>41.234999999999999</v>
      </c>
      <c r="C658" s="28">
        <v>159.38999999999999</v>
      </c>
      <c r="D658" s="28">
        <f t="shared" si="30"/>
        <v>502.75270772154266</v>
      </c>
      <c r="E658" s="28">
        <f t="shared" si="31"/>
        <v>-18.642548734041554</v>
      </c>
      <c r="F658" s="28">
        <f t="shared" si="32"/>
        <v>18.642548734041554</v>
      </c>
    </row>
    <row r="659" spans="1:6" x14ac:dyDescent="0.3">
      <c r="A659" s="37">
        <v>43181</v>
      </c>
      <c r="B659" s="28">
        <v>42.212499999999999</v>
      </c>
      <c r="C659" s="28">
        <v>164.89</v>
      </c>
      <c r="D659" s="28">
        <f t="shared" si="30"/>
        <v>521.39525645558422</v>
      </c>
      <c r="E659" s="28">
        <f t="shared" si="31"/>
        <v>-15.819011015830142</v>
      </c>
      <c r="F659" s="28">
        <f t="shared" si="32"/>
        <v>15.819011015830142</v>
      </c>
    </row>
    <row r="660" spans="1:6" x14ac:dyDescent="0.3">
      <c r="A660" s="37">
        <v>43180</v>
      </c>
      <c r="B660" s="28">
        <v>42.817500000000003</v>
      </c>
      <c r="C660" s="28">
        <v>169.39</v>
      </c>
      <c r="D660" s="28">
        <f t="shared" si="30"/>
        <v>537.21426747141436</v>
      </c>
      <c r="E660" s="28">
        <f t="shared" si="31"/>
        <v>7.7277258261464112</v>
      </c>
      <c r="F660" s="28">
        <f t="shared" si="32"/>
        <v>-7.7277258261464112</v>
      </c>
    </row>
    <row r="661" spans="1:6" x14ac:dyDescent="0.3">
      <c r="A661" s="37">
        <v>43179</v>
      </c>
      <c r="B661" s="28">
        <v>43.81</v>
      </c>
      <c r="C661" s="28">
        <v>168.15</v>
      </c>
      <c r="D661" s="28">
        <f t="shared" si="30"/>
        <v>529.48654164526795</v>
      </c>
      <c r="E661" s="28">
        <f t="shared" si="31"/>
        <v>-17.18202911799051</v>
      </c>
      <c r="F661" s="28">
        <f t="shared" si="32"/>
        <v>17.18202911799051</v>
      </c>
    </row>
    <row r="662" spans="1:6" x14ac:dyDescent="0.3">
      <c r="A662" s="37">
        <v>43178</v>
      </c>
      <c r="B662" s="28">
        <v>43.825000000000003</v>
      </c>
      <c r="C662" s="28">
        <v>172.56</v>
      </c>
      <c r="D662" s="28">
        <f t="shared" si="30"/>
        <v>546.66857076325846</v>
      </c>
      <c r="E662" s="28">
        <f t="shared" si="31"/>
        <v>-46.966529021203428</v>
      </c>
      <c r="F662" s="28">
        <f t="shared" si="32"/>
        <v>46.966529021203428</v>
      </c>
    </row>
    <row r="663" spans="1:6" x14ac:dyDescent="0.3">
      <c r="A663" s="37">
        <v>43175</v>
      </c>
      <c r="B663" s="28">
        <v>44.505000000000003</v>
      </c>
      <c r="C663" s="28">
        <v>185.09</v>
      </c>
      <c r="D663" s="28">
        <f t="shared" si="30"/>
        <v>593.63509978446189</v>
      </c>
      <c r="E663" s="28">
        <f t="shared" si="31"/>
        <v>5.2621252334953397</v>
      </c>
      <c r="F663" s="28">
        <f t="shared" si="32"/>
        <v>-5.2621252334953397</v>
      </c>
    </row>
    <row r="664" spans="1:6" x14ac:dyDescent="0.3">
      <c r="A664" s="37">
        <v>43174</v>
      </c>
      <c r="B664" s="28">
        <v>44.662500000000001</v>
      </c>
      <c r="C664" s="28">
        <v>183.86</v>
      </c>
      <c r="D664" s="28">
        <f t="shared" si="30"/>
        <v>588.37297455096655</v>
      </c>
      <c r="E664" s="28">
        <f t="shared" si="31"/>
        <v>-1.4415588481526811</v>
      </c>
      <c r="F664" s="28">
        <f t="shared" si="32"/>
        <v>1.4415588481526811</v>
      </c>
    </row>
    <row r="665" spans="1:6" x14ac:dyDescent="0.3">
      <c r="A665" s="37">
        <v>43173</v>
      </c>
      <c r="B665" s="28">
        <v>44.61</v>
      </c>
      <c r="C665" s="28">
        <v>184.19</v>
      </c>
      <c r="D665" s="28">
        <f t="shared" si="30"/>
        <v>589.81453339911923</v>
      </c>
      <c r="E665" s="28">
        <f t="shared" si="31"/>
        <v>10.134502480134188</v>
      </c>
      <c r="F665" s="28">
        <f t="shared" si="32"/>
        <v>-10.134502480134188</v>
      </c>
    </row>
    <row r="666" spans="1:6" x14ac:dyDescent="0.3">
      <c r="A666" s="37">
        <v>43172</v>
      </c>
      <c r="B666" s="28">
        <v>44.9925</v>
      </c>
      <c r="C666" s="28">
        <v>181.88</v>
      </c>
      <c r="D666" s="28">
        <f t="shared" si="30"/>
        <v>579.68003091898504</v>
      </c>
      <c r="E666" s="28">
        <f t="shared" si="31"/>
        <v>-9.9779934290539813</v>
      </c>
      <c r="F666" s="28">
        <f t="shared" si="32"/>
        <v>9.9779934290539813</v>
      </c>
    </row>
    <row r="667" spans="1:6" x14ac:dyDescent="0.3">
      <c r="A667" s="37">
        <v>43171</v>
      </c>
      <c r="B667" s="28">
        <v>45.43</v>
      </c>
      <c r="C667" s="28">
        <v>184.76</v>
      </c>
      <c r="D667" s="28">
        <f t="shared" si="30"/>
        <v>589.65802434803902</v>
      </c>
      <c r="E667" s="28">
        <f t="shared" si="31"/>
        <v>-3.099962764910515</v>
      </c>
      <c r="F667" s="28">
        <f t="shared" si="32"/>
        <v>3.099962764910515</v>
      </c>
    </row>
    <row r="668" spans="1:6" x14ac:dyDescent="0.3">
      <c r="A668" s="37">
        <v>43168</v>
      </c>
      <c r="B668" s="28">
        <v>44.994999999999997</v>
      </c>
      <c r="C668" s="28">
        <v>185.23</v>
      </c>
      <c r="D668" s="28">
        <f t="shared" si="30"/>
        <v>592.75798711294954</v>
      </c>
      <c r="E668" s="28">
        <f t="shared" si="31"/>
        <v>9.0798571152037084</v>
      </c>
      <c r="F668" s="28">
        <f t="shared" si="32"/>
        <v>-9.0798571152037084</v>
      </c>
    </row>
    <row r="669" spans="1:6" x14ac:dyDescent="0.3">
      <c r="A669" s="37">
        <v>43167</v>
      </c>
      <c r="B669" s="28">
        <v>44.234999999999999</v>
      </c>
      <c r="C669" s="28">
        <v>182.34</v>
      </c>
      <c r="D669" s="28">
        <f t="shared" si="30"/>
        <v>583.67812999774583</v>
      </c>
      <c r="E669" s="28">
        <f t="shared" si="31"/>
        <v>-6.7389018874830526</v>
      </c>
      <c r="F669" s="28">
        <f t="shared" si="32"/>
        <v>6.7389018874830526</v>
      </c>
    </row>
    <row r="670" spans="1:6" x14ac:dyDescent="0.3">
      <c r="A670" s="37">
        <v>43166</v>
      </c>
      <c r="B670" s="28">
        <v>43.7575</v>
      </c>
      <c r="C670" s="28">
        <v>183.71</v>
      </c>
      <c r="D670" s="28">
        <f t="shared" si="30"/>
        <v>590.41703188522888</v>
      </c>
      <c r="E670" s="28">
        <f t="shared" si="31"/>
        <v>16.542197126753081</v>
      </c>
      <c r="F670" s="28">
        <f t="shared" si="32"/>
        <v>-16.542197126753081</v>
      </c>
    </row>
    <row r="671" spans="1:6" x14ac:dyDescent="0.3">
      <c r="A671" s="37">
        <v>43165</v>
      </c>
      <c r="B671" s="28">
        <v>44.167499999999997</v>
      </c>
      <c r="C671" s="28">
        <v>179.78</v>
      </c>
      <c r="D671" s="28">
        <f t="shared" si="30"/>
        <v>573.8748347584758</v>
      </c>
      <c r="E671" s="28">
        <f t="shared" si="31"/>
        <v>-2.3127660890171455</v>
      </c>
      <c r="F671" s="28">
        <f t="shared" si="32"/>
        <v>2.3127660890171455</v>
      </c>
    </row>
    <row r="672" spans="1:6" x14ac:dyDescent="0.3">
      <c r="A672" s="37">
        <v>43164</v>
      </c>
      <c r="B672" s="28">
        <v>44.204999999999998</v>
      </c>
      <c r="C672" s="28">
        <v>180.4</v>
      </c>
      <c r="D672" s="28">
        <f t="shared" si="30"/>
        <v>576.18760084749294</v>
      </c>
      <c r="E672" s="28">
        <f t="shared" si="31"/>
        <v>14.321646331174406</v>
      </c>
      <c r="F672" s="28">
        <f t="shared" si="32"/>
        <v>-14.321646331174406</v>
      </c>
    </row>
    <row r="673" spans="1:6" x14ac:dyDescent="0.3">
      <c r="A673" s="37">
        <v>43161</v>
      </c>
      <c r="B673" s="28">
        <v>44.052500000000002</v>
      </c>
      <c r="C673" s="28">
        <v>176.62</v>
      </c>
      <c r="D673" s="28">
        <f t="shared" si="30"/>
        <v>561.86595451631854</v>
      </c>
      <c r="E673" s="28">
        <f t="shared" si="31"/>
        <v>1.7770286671311624</v>
      </c>
      <c r="F673" s="28">
        <f t="shared" si="32"/>
        <v>-1.7770286671311624</v>
      </c>
    </row>
    <row r="674" spans="1:6" x14ac:dyDescent="0.3">
      <c r="A674" s="37">
        <v>43160</v>
      </c>
      <c r="B674" s="28">
        <v>43.75</v>
      </c>
      <c r="C674" s="28">
        <v>175.94</v>
      </c>
      <c r="D674" s="28">
        <f t="shared" si="30"/>
        <v>560.08892584918738</v>
      </c>
      <c r="E674" s="28">
        <f t="shared" si="31"/>
        <v>-7.0296579269135009</v>
      </c>
      <c r="F674" s="28">
        <f t="shared" si="32"/>
        <v>7.0296579269135009</v>
      </c>
    </row>
    <row r="675" spans="1:6" x14ac:dyDescent="0.3">
      <c r="A675" s="37">
        <v>43159</v>
      </c>
      <c r="B675" s="28">
        <v>44.53</v>
      </c>
      <c r="C675" s="28">
        <v>178.32</v>
      </c>
      <c r="D675" s="28">
        <f t="shared" si="30"/>
        <v>567.11858377610088</v>
      </c>
      <c r="E675" s="28">
        <f t="shared" si="31"/>
        <v>-12.068796237776269</v>
      </c>
      <c r="F675" s="28">
        <f t="shared" si="32"/>
        <v>12.068796237776269</v>
      </c>
    </row>
    <row r="676" spans="1:6" x14ac:dyDescent="0.3">
      <c r="A676" s="37">
        <v>43158</v>
      </c>
      <c r="B676" s="28">
        <v>44.597499999999997</v>
      </c>
      <c r="C676" s="28">
        <v>181.46</v>
      </c>
      <c r="D676" s="28">
        <f t="shared" si="30"/>
        <v>579.18738001387715</v>
      </c>
      <c r="E676" s="28">
        <f t="shared" si="31"/>
        <v>-13.132570379367166</v>
      </c>
      <c r="F676" s="28">
        <f t="shared" si="32"/>
        <v>13.132570379367166</v>
      </c>
    </row>
    <row r="677" spans="1:6" x14ac:dyDescent="0.3">
      <c r="A677" s="37">
        <v>43157</v>
      </c>
      <c r="B677" s="28">
        <v>44.7425</v>
      </c>
      <c r="C677" s="28">
        <v>184.93</v>
      </c>
      <c r="D677" s="28">
        <f t="shared" si="30"/>
        <v>592.31995039324431</v>
      </c>
      <c r="E677" s="28">
        <f t="shared" si="31"/>
        <v>3.8849129678380905</v>
      </c>
      <c r="F677" s="28">
        <f t="shared" si="32"/>
        <v>-3.8849129678380905</v>
      </c>
    </row>
    <row r="678" spans="1:6" x14ac:dyDescent="0.3">
      <c r="A678" s="37">
        <v>43154</v>
      </c>
      <c r="B678" s="28">
        <v>43.875</v>
      </c>
      <c r="C678" s="28">
        <v>183.29</v>
      </c>
      <c r="D678" s="28">
        <f t="shared" si="30"/>
        <v>588.43503742540622</v>
      </c>
      <c r="E678" s="28">
        <f t="shared" si="31"/>
        <v>14.616428525339302</v>
      </c>
      <c r="F678" s="28">
        <f t="shared" si="32"/>
        <v>-14.616428525339302</v>
      </c>
    </row>
    <row r="679" spans="1:6" x14ac:dyDescent="0.3">
      <c r="A679" s="37">
        <v>43153</v>
      </c>
      <c r="B679" s="28">
        <v>43.125</v>
      </c>
      <c r="C679" s="28">
        <v>178.99</v>
      </c>
      <c r="D679" s="28">
        <f t="shared" si="30"/>
        <v>573.81860890006692</v>
      </c>
      <c r="E679" s="28">
        <f t="shared" si="31"/>
        <v>3.1796111576219346</v>
      </c>
      <c r="F679" s="28">
        <f t="shared" si="32"/>
        <v>-3.1796111576219346</v>
      </c>
    </row>
    <row r="680" spans="1:6" x14ac:dyDescent="0.3">
      <c r="A680" s="37">
        <v>43152</v>
      </c>
      <c r="B680" s="28">
        <v>42.767499999999998</v>
      </c>
      <c r="C680" s="28">
        <v>177.91</v>
      </c>
      <c r="D680" s="28">
        <f t="shared" si="30"/>
        <v>570.63899774244499</v>
      </c>
      <c r="E680" s="28">
        <f t="shared" si="31"/>
        <v>7.9881458480523406</v>
      </c>
      <c r="F680" s="28">
        <f t="shared" si="32"/>
        <v>-7.9881458480523406</v>
      </c>
    </row>
    <row r="681" spans="1:6" x14ac:dyDescent="0.3">
      <c r="A681" s="37">
        <v>43151</v>
      </c>
      <c r="B681" s="28">
        <v>42.962499999999999</v>
      </c>
      <c r="C681" s="28">
        <v>176.01</v>
      </c>
      <c r="D681" s="28">
        <f t="shared" si="30"/>
        <v>562.65085189439264</v>
      </c>
      <c r="E681" s="28">
        <f t="shared" si="31"/>
        <v>-4.8517736262067501</v>
      </c>
      <c r="F681" s="28">
        <f t="shared" si="32"/>
        <v>4.8517736262067501</v>
      </c>
    </row>
    <row r="682" spans="1:6" x14ac:dyDescent="0.3">
      <c r="A682" s="37">
        <v>43150</v>
      </c>
      <c r="B682" s="28">
        <v>43.107500000000002</v>
      </c>
      <c r="C682" s="28">
        <v>177.36</v>
      </c>
      <c r="D682" s="28">
        <f t="shared" si="30"/>
        <v>567.50262552059939</v>
      </c>
      <c r="E682" s="28">
        <f t="shared" si="31"/>
        <v>0</v>
      </c>
      <c r="F682" s="28">
        <f t="shared" si="32"/>
        <v>0</v>
      </c>
    </row>
    <row r="683" spans="1:6" x14ac:dyDescent="0.3">
      <c r="A683" s="37">
        <v>43147</v>
      </c>
      <c r="B683" s="28">
        <v>43.107500000000002</v>
      </c>
      <c r="C683" s="28">
        <v>177.36</v>
      </c>
      <c r="D683" s="28">
        <f t="shared" si="30"/>
        <v>567.50262552059939</v>
      </c>
      <c r="E683" s="28">
        <f t="shared" si="31"/>
        <v>-9.7488490626295743</v>
      </c>
      <c r="F683" s="28">
        <f t="shared" si="32"/>
        <v>9.7488490626295743</v>
      </c>
    </row>
    <row r="684" spans="1:6" x14ac:dyDescent="0.3">
      <c r="A684" s="37">
        <v>43146</v>
      </c>
      <c r="B684" s="28">
        <v>43.247500000000002</v>
      </c>
      <c r="C684" s="28">
        <v>179.96</v>
      </c>
      <c r="D684" s="28">
        <f t="shared" si="30"/>
        <v>577.25147458322897</v>
      </c>
      <c r="E684" s="28">
        <f t="shared" si="31"/>
        <v>-2.3643249371697266</v>
      </c>
      <c r="F684" s="28">
        <f t="shared" si="32"/>
        <v>2.3643249371697266</v>
      </c>
    </row>
    <row r="685" spans="1:6" x14ac:dyDescent="0.3">
      <c r="A685" s="37">
        <v>43145</v>
      </c>
      <c r="B685" s="28">
        <v>41.842500000000001</v>
      </c>
      <c r="C685" s="28">
        <v>179.52</v>
      </c>
      <c r="D685" s="28">
        <f t="shared" si="30"/>
        <v>579.6157995203987</v>
      </c>
      <c r="E685" s="28">
        <f t="shared" si="31"/>
        <v>22.680128196751411</v>
      </c>
      <c r="F685" s="28">
        <f t="shared" si="32"/>
        <v>-22.680128196751411</v>
      </c>
    </row>
    <row r="686" spans="1:6" x14ac:dyDescent="0.3">
      <c r="A686" s="37">
        <v>43144</v>
      </c>
      <c r="B686" s="28">
        <v>41.085000000000001</v>
      </c>
      <c r="C686" s="28">
        <v>173.15</v>
      </c>
      <c r="D686" s="28">
        <f t="shared" si="30"/>
        <v>556.93567132364728</v>
      </c>
      <c r="E686" s="28">
        <f t="shared" si="31"/>
        <v>-13.917887779347097</v>
      </c>
      <c r="F686" s="28">
        <f t="shared" si="32"/>
        <v>13.917887779347097</v>
      </c>
    </row>
    <row r="687" spans="1:6" x14ac:dyDescent="0.3">
      <c r="A687" s="37">
        <v>43143</v>
      </c>
      <c r="B687" s="28">
        <v>40.677500000000002</v>
      </c>
      <c r="C687" s="28">
        <v>176.41</v>
      </c>
      <c r="D687" s="28">
        <f t="shared" si="30"/>
        <v>570.85355910299438</v>
      </c>
      <c r="E687" s="28">
        <f t="shared" si="31"/>
        <v>-3.4051961605093766</v>
      </c>
      <c r="F687" s="28">
        <f t="shared" si="32"/>
        <v>3.4051961605093766</v>
      </c>
    </row>
    <row r="688" spans="1:6" x14ac:dyDescent="0.3">
      <c r="A688" s="37">
        <v>43140</v>
      </c>
      <c r="B688" s="28">
        <v>39.102499999999999</v>
      </c>
      <c r="C688" s="28">
        <v>176.11</v>
      </c>
      <c r="D688" s="28">
        <f t="shared" si="30"/>
        <v>574.25875526350376</v>
      </c>
      <c r="E688" s="28">
        <f t="shared" si="31"/>
        <v>16.778942601212862</v>
      </c>
      <c r="F688" s="28">
        <f t="shared" si="32"/>
        <v>-16.778942601212862</v>
      </c>
    </row>
    <row r="689" spans="1:6" x14ac:dyDescent="0.3">
      <c r="A689" s="37">
        <v>43139</v>
      </c>
      <c r="B689" s="28">
        <v>38.787500000000001</v>
      </c>
      <c r="C689" s="28">
        <v>171.58</v>
      </c>
      <c r="D689" s="28">
        <f t="shared" si="30"/>
        <v>557.4798126622909</v>
      </c>
      <c r="E689" s="28">
        <f t="shared" si="31"/>
        <v>-30.402536622917864</v>
      </c>
      <c r="F689" s="28">
        <f t="shared" si="32"/>
        <v>30.402536622917864</v>
      </c>
    </row>
    <row r="690" spans="1:6" x14ac:dyDescent="0.3">
      <c r="A690" s="37">
        <v>43138</v>
      </c>
      <c r="B690" s="28">
        <v>39.884999999999998</v>
      </c>
      <c r="C690" s="28">
        <v>180.18</v>
      </c>
      <c r="D690" s="28">
        <f t="shared" si="30"/>
        <v>587.88234928520876</v>
      </c>
      <c r="E690" s="28">
        <f t="shared" si="31"/>
        <v>-17.502449139896498</v>
      </c>
      <c r="F690" s="28">
        <f t="shared" si="32"/>
        <v>17.502449139896498</v>
      </c>
    </row>
    <row r="691" spans="1:6" x14ac:dyDescent="0.3">
      <c r="A691" s="37">
        <v>43137</v>
      </c>
      <c r="B691" s="28">
        <v>40.7575</v>
      </c>
      <c r="C691" s="28">
        <v>185.31</v>
      </c>
      <c r="D691" s="28">
        <f t="shared" si="30"/>
        <v>605.38479842510526</v>
      </c>
      <c r="E691" s="28">
        <f t="shared" si="31"/>
        <v>11.068077433435178</v>
      </c>
      <c r="F691" s="28">
        <f t="shared" si="32"/>
        <v>-11.068077433435178</v>
      </c>
    </row>
    <row r="692" spans="1:6" x14ac:dyDescent="0.3">
      <c r="A692" s="37">
        <v>43136</v>
      </c>
      <c r="B692" s="28">
        <v>39.122500000000002</v>
      </c>
      <c r="C692" s="28">
        <v>181.26</v>
      </c>
      <c r="D692" s="28">
        <f t="shared" si="30"/>
        <v>594.31672099167008</v>
      </c>
      <c r="E692" s="28">
        <f t="shared" si="31"/>
        <v>-32.319145268143302</v>
      </c>
      <c r="F692" s="28">
        <f t="shared" si="32"/>
        <v>32.319145268143302</v>
      </c>
    </row>
    <row r="693" spans="1:6" x14ac:dyDescent="0.3">
      <c r="A693" s="37">
        <v>43133</v>
      </c>
      <c r="B693" s="28">
        <v>40.125</v>
      </c>
      <c r="C693" s="28">
        <v>190.28</v>
      </c>
      <c r="D693" s="28">
        <f t="shared" si="30"/>
        <v>626.63586625981338</v>
      </c>
      <c r="E693" s="28">
        <f t="shared" si="31"/>
        <v>-5.686975842277775</v>
      </c>
      <c r="F693" s="28">
        <f t="shared" si="32"/>
        <v>5.686975842277775</v>
      </c>
    </row>
    <row r="694" spans="1:6" x14ac:dyDescent="0.3">
      <c r="A694" s="37">
        <v>43132</v>
      </c>
      <c r="B694" s="28">
        <v>41.945</v>
      </c>
      <c r="C694" s="28">
        <v>193.09</v>
      </c>
      <c r="D694" s="28">
        <f t="shared" si="30"/>
        <v>632.32284210209116</v>
      </c>
      <c r="E694" s="28">
        <f t="shared" si="31"/>
        <v>23.963146298911852</v>
      </c>
      <c r="F694" s="28">
        <f t="shared" si="32"/>
        <v>-23.963146298911852</v>
      </c>
    </row>
    <row r="695" spans="1:6" x14ac:dyDescent="0.3">
      <c r="A695" s="37">
        <v>43131</v>
      </c>
      <c r="B695" s="28">
        <v>41.857500000000002</v>
      </c>
      <c r="C695" s="28">
        <v>186.89</v>
      </c>
      <c r="D695" s="28">
        <f t="shared" si="30"/>
        <v>608.35969580317931</v>
      </c>
      <c r="E695" s="28">
        <f t="shared" si="31"/>
        <v>-1.2325824904906995</v>
      </c>
      <c r="F695" s="28">
        <f t="shared" si="32"/>
        <v>1.2325824904906995</v>
      </c>
    </row>
    <row r="696" spans="1:6" x14ac:dyDescent="0.3">
      <c r="A696" s="37">
        <v>43130</v>
      </c>
      <c r="B696" s="28">
        <v>41.7425</v>
      </c>
      <c r="C696" s="28">
        <v>187.12</v>
      </c>
      <c r="D696" s="28">
        <f t="shared" si="30"/>
        <v>609.59227829367001</v>
      </c>
      <c r="E696" s="28">
        <f t="shared" si="31"/>
        <v>5.1721252334954215</v>
      </c>
      <c r="F696" s="28">
        <f t="shared" si="32"/>
        <v>-5.1721252334954215</v>
      </c>
    </row>
    <row r="697" spans="1:6" x14ac:dyDescent="0.3">
      <c r="A697" s="37">
        <v>43129</v>
      </c>
      <c r="B697" s="28">
        <v>41.99</v>
      </c>
      <c r="C697" s="28">
        <v>185.98</v>
      </c>
      <c r="D697" s="28">
        <f t="shared" si="30"/>
        <v>604.42015306017458</v>
      </c>
      <c r="E697" s="28">
        <f t="shared" si="31"/>
        <v>-13.123158410035558</v>
      </c>
      <c r="F697" s="28">
        <f t="shared" si="32"/>
        <v>13.123158410035558</v>
      </c>
    </row>
    <row r="698" spans="1:6" x14ac:dyDescent="0.3">
      <c r="A698" s="37">
        <v>43126</v>
      </c>
      <c r="B698" s="28">
        <v>42.877499999999998</v>
      </c>
      <c r="C698" s="28">
        <v>190</v>
      </c>
      <c r="D698" s="28">
        <f t="shared" si="30"/>
        <v>617.54331147021014</v>
      </c>
      <c r="E698" s="28">
        <f t="shared" si="31"/>
        <v>9.5526076144568606</v>
      </c>
      <c r="F698" s="28">
        <f t="shared" si="32"/>
        <v>-9.5526076144568606</v>
      </c>
    </row>
    <row r="699" spans="1:6" x14ac:dyDescent="0.3">
      <c r="A699" s="37">
        <v>43125</v>
      </c>
      <c r="B699" s="28">
        <v>42.777500000000003</v>
      </c>
      <c r="C699" s="28">
        <v>187.48</v>
      </c>
      <c r="D699" s="28">
        <f t="shared" si="30"/>
        <v>607.99070385575328</v>
      </c>
      <c r="E699" s="28">
        <f t="shared" si="31"/>
        <v>5.8920568188779043</v>
      </c>
      <c r="F699" s="28">
        <f t="shared" si="32"/>
        <v>-5.8920568188779043</v>
      </c>
    </row>
    <row r="700" spans="1:6" x14ac:dyDescent="0.3">
      <c r="A700" s="37">
        <v>43124</v>
      </c>
      <c r="B700" s="28">
        <v>43.555</v>
      </c>
      <c r="C700" s="28">
        <v>186.55</v>
      </c>
      <c r="D700" s="28">
        <f t="shared" si="30"/>
        <v>602.09864703687538</v>
      </c>
      <c r="E700" s="28">
        <f t="shared" si="31"/>
        <v>-8.8881458480524316</v>
      </c>
      <c r="F700" s="28">
        <f t="shared" si="32"/>
        <v>8.8881458480524316</v>
      </c>
    </row>
    <row r="701" spans="1:6" x14ac:dyDescent="0.3">
      <c r="A701" s="37">
        <v>43123</v>
      </c>
      <c r="B701" s="28">
        <v>44.26</v>
      </c>
      <c r="C701" s="28">
        <v>189.35</v>
      </c>
      <c r="D701" s="28">
        <f t="shared" si="30"/>
        <v>610.98679288492781</v>
      </c>
      <c r="E701" s="28">
        <f t="shared" si="31"/>
        <v>15.516963731154192</v>
      </c>
      <c r="F701" s="28">
        <f t="shared" si="32"/>
        <v>-15.516963731154192</v>
      </c>
    </row>
    <row r="702" spans="1:6" x14ac:dyDescent="0.3">
      <c r="A702" s="37">
        <v>43122</v>
      </c>
      <c r="B702" s="28">
        <v>44.25</v>
      </c>
      <c r="C702" s="28">
        <v>185.37</v>
      </c>
      <c r="D702" s="28">
        <f t="shared" si="30"/>
        <v>595.46982915377362</v>
      </c>
      <c r="E702" s="28">
        <f t="shared" si="31"/>
        <v>16.997330928206793</v>
      </c>
      <c r="F702" s="28">
        <f t="shared" si="32"/>
        <v>-16.997330928206793</v>
      </c>
    </row>
    <row r="703" spans="1:6" x14ac:dyDescent="0.3">
      <c r="A703" s="37">
        <v>43119</v>
      </c>
      <c r="B703" s="28">
        <v>44.615000000000002</v>
      </c>
      <c r="C703" s="28">
        <v>181.29</v>
      </c>
      <c r="D703" s="28">
        <f t="shared" si="30"/>
        <v>578.47249822556682</v>
      </c>
      <c r="E703" s="28">
        <f t="shared" si="31"/>
        <v>6.4012011853022841</v>
      </c>
      <c r="F703" s="28">
        <f t="shared" si="32"/>
        <v>-6.4012011853022841</v>
      </c>
    </row>
    <row r="704" spans="1:6" x14ac:dyDescent="0.3">
      <c r="A704" s="37">
        <v>43118</v>
      </c>
      <c r="B704" s="28">
        <v>44.814999999999998</v>
      </c>
      <c r="C704" s="28">
        <v>179.8</v>
      </c>
      <c r="D704" s="28">
        <f t="shared" si="30"/>
        <v>572.07129704026454</v>
      </c>
      <c r="E704" s="28">
        <f t="shared" si="31"/>
        <v>8.4770382013333574</v>
      </c>
      <c r="F704" s="28">
        <f t="shared" si="32"/>
        <v>-8.4770382013333574</v>
      </c>
    </row>
    <row r="705" spans="1:6" x14ac:dyDescent="0.3">
      <c r="A705" s="37">
        <v>43117</v>
      </c>
      <c r="B705" s="28">
        <v>44.774999999999999</v>
      </c>
      <c r="C705" s="28">
        <v>177.6</v>
      </c>
      <c r="D705" s="28">
        <f t="shared" si="30"/>
        <v>563.59425883893118</v>
      </c>
      <c r="E705" s="28">
        <f t="shared" si="31"/>
        <v>-5.1999099400570685</v>
      </c>
      <c r="F705" s="28">
        <f t="shared" si="32"/>
        <v>5.1999099400570685</v>
      </c>
    </row>
    <row r="706" spans="1:6" x14ac:dyDescent="0.3">
      <c r="A706" s="37">
        <v>43116</v>
      </c>
      <c r="B706" s="28">
        <v>44.047499999999999</v>
      </c>
      <c r="C706" s="28">
        <v>178.39</v>
      </c>
      <c r="D706" s="28">
        <f t="shared" ref="D706:D769" si="33">B706*$I$1+C706*$I$2</f>
        <v>568.79416877898825</v>
      </c>
      <c r="E706" s="28">
        <f t="shared" ref="E706:E769" si="34">D706-D707</f>
        <v>-3.174057334262443</v>
      </c>
      <c r="F706" s="28">
        <f t="shared" ref="F706:F769" si="35">-E706</f>
        <v>3.174057334262443</v>
      </c>
    </row>
    <row r="707" spans="1:6" x14ac:dyDescent="0.3">
      <c r="A707" s="37">
        <v>43115</v>
      </c>
      <c r="B707" s="28">
        <v>44.272500000000001</v>
      </c>
      <c r="C707" s="28">
        <v>179.37</v>
      </c>
      <c r="D707" s="28">
        <f t="shared" si="33"/>
        <v>571.96822611325069</v>
      </c>
      <c r="E707" s="28">
        <f t="shared" si="34"/>
        <v>0</v>
      </c>
      <c r="F707" s="28">
        <f t="shared" si="35"/>
        <v>0</v>
      </c>
    </row>
    <row r="708" spans="1:6" x14ac:dyDescent="0.3">
      <c r="A708" s="37">
        <v>43112</v>
      </c>
      <c r="B708" s="28">
        <v>44.272500000000001</v>
      </c>
      <c r="C708" s="28">
        <v>179.37</v>
      </c>
      <c r="D708" s="28">
        <f t="shared" si="33"/>
        <v>571.96822611325069</v>
      </c>
      <c r="E708" s="28">
        <f t="shared" si="34"/>
        <v>-34.125685498751182</v>
      </c>
      <c r="F708" s="28">
        <f t="shared" si="35"/>
        <v>34.125685498751182</v>
      </c>
    </row>
    <row r="709" spans="1:6" x14ac:dyDescent="0.3">
      <c r="A709" s="37">
        <v>43111</v>
      </c>
      <c r="B709" s="28">
        <v>43.82</v>
      </c>
      <c r="C709" s="28">
        <v>187.77</v>
      </c>
      <c r="D709" s="28">
        <f t="shared" si="33"/>
        <v>606.09391161200188</v>
      </c>
      <c r="E709" s="28">
        <f t="shared" si="34"/>
        <v>-0.99266649487196901</v>
      </c>
      <c r="F709" s="28">
        <f t="shared" si="35"/>
        <v>0.99266649487196901</v>
      </c>
    </row>
    <row r="710" spans="1:6" x14ac:dyDescent="0.3">
      <c r="A710" s="37">
        <v>43110</v>
      </c>
      <c r="B710" s="28">
        <v>43.572499999999998</v>
      </c>
      <c r="C710" s="28">
        <v>187.84</v>
      </c>
      <c r="D710" s="28">
        <f t="shared" si="33"/>
        <v>607.08657810687384</v>
      </c>
      <c r="E710" s="28">
        <f t="shared" si="34"/>
        <v>-8.8120724086365954E-2</v>
      </c>
      <c r="F710" s="28">
        <f t="shared" si="35"/>
        <v>8.8120724086365954E-2</v>
      </c>
    </row>
    <row r="711" spans="1:6" x14ac:dyDescent="0.3">
      <c r="A711" s="37">
        <v>43109</v>
      </c>
      <c r="B711" s="28">
        <v>43.582500000000003</v>
      </c>
      <c r="C711" s="28">
        <v>187.87</v>
      </c>
      <c r="D711" s="28">
        <f t="shared" si="33"/>
        <v>607.17469883096021</v>
      </c>
      <c r="E711" s="28">
        <f t="shared" si="34"/>
        <v>-1.5869446627499428</v>
      </c>
      <c r="F711" s="28">
        <f t="shared" si="35"/>
        <v>1.5869446627499428</v>
      </c>
    </row>
    <row r="712" spans="1:6" x14ac:dyDescent="0.3">
      <c r="A712" s="37">
        <v>43108</v>
      </c>
      <c r="B712" s="28">
        <v>43.587499999999999</v>
      </c>
      <c r="C712" s="28">
        <v>188.28</v>
      </c>
      <c r="D712" s="28">
        <f t="shared" si="33"/>
        <v>608.76164349371015</v>
      </c>
      <c r="E712" s="28">
        <f t="shared" si="34"/>
        <v>6.0578626553812001</v>
      </c>
      <c r="F712" s="28">
        <f t="shared" si="35"/>
        <v>-6.0578626553812001</v>
      </c>
    </row>
    <row r="713" spans="1:6" x14ac:dyDescent="0.3">
      <c r="A713" s="37">
        <v>43105</v>
      </c>
      <c r="B713" s="28">
        <v>43.75</v>
      </c>
      <c r="C713" s="28">
        <v>186.85</v>
      </c>
      <c r="D713" s="28">
        <f t="shared" si="33"/>
        <v>602.70378083832895</v>
      </c>
      <c r="E713" s="28">
        <f t="shared" si="34"/>
        <v>8.411988404260569</v>
      </c>
      <c r="F713" s="28">
        <f t="shared" si="35"/>
        <v>-8.411988404260569</v>
      </c>
    </row>
    <row r="714" spans="1:6" x14ac:dyDescent="0.3">
      <c r="A714" s="37">
        <v>43104</v>
      </c>
      <c r="B714" s="28">
        <v>43.2575</v>
      </c>
      <c r="C714" s="28">
        <v>184.33</v>
      </c>
      <c r="D714" s="28">
        <f t="shared" si="33"/>
        <v>594.29179243406838</v>
      </c>
      <c r="E714" s="28">
        <f t="shared" si="34"/>
        <v>-1.9092595503332177</v>
      </c>
      <c r="F714" s="28">
        <f t="shared" si="35"/>
        <v>1.9092595503332177</v>
      </c>
    </row>
    <row r="715" spans="1:6" x14ac:dyDescent="0.3">
      <c r="A715" s="37">
        <v>43103</v>
      </c>
      <c r="B715" s="28">
        <v>43.057499999999997</v>
      </c>
      <c r="C715" s="28">
        <v>184.67</v>
      </c>
      <c r="D715" s="28">
        <f t="shared" si="33"/>
        <v>596.2010519844016</v>
      </c>
      <c r="E715" s="28">
        <f t="shared" si="34"/>
        <v>12.716412935575477</v>
      </c>
      <c r="F715" s="28">
        <f t="shared" si="35"/>
        <v>-12.716412935575477</v>
      </c>
    </row>
    <row r="716" spans="1:6" x14ac:dyDescent="0.3">
      <c r="A716" s="37">
        <v>43102</v>
      </c>
      <c r="B716" s="28">
        <v>43.064999999999998</v>
      </c>
      <c r="C716" s="28">
        <v>181.42</v>
      </c>
      <c r="D716" s="28">
        <f t="shared" si="33"/>
        <v>583.48463904882612</v>
      </c>
      <c r="E716" s="28">
        <f t="shared" si="34"/>
        <v>17.172617148658787</v>
      </c>
      <c r="F716" s="28">
        <f t="shared" si="35"/>
        <v>-17.172617148658787</v>
      </c>
    </row>
    <row r="717" spans="1:6" x14ac:dyDescent="0.3">
      <c r="A717" s="37">
        <v>43101</v>
      </c>
      <c r="B717" s="28">
        <v>42.307499999999997</v>
      </c>
      <c r="C717" s="28">
        <v>176.46</v>
      </c>
      <c r="D717" s="28">
        <f t="shared" si="33"/>
        <v>566.31202190016734</v>
      </c>
      <c r="E717" s="28">
        <f t="shared" si="34"/>
        <v>0</v>
      </c>
      <c r="F717" s="28">
        <f t="shared" si="35"/>
        <v>0</v>
      </c>
    </row>
    <row r="718" spans="1:6" x14ac:dyDescent="0.3">
      <c r="A718" s="37">
        <v>43098</v>
      </c>
      <c r="B718" s="28">
        <v>42.307499999999997</v>
      </c>
      <c r="C718" s="28">
        <v>176.46</v>
      </c>
      <c r="D718" s="28">
        <f t="shared" si="33"/>
        <v>566.31202190016734</v>
      </c>
      <c r="E718" s="28">
        <f t="shared" si="34"/>
        <v>-4.3587711138100076</v>
      </c>
      <c r="F718" s="28">
        <f t="shared" si="35"/>
        <v>4.3587711138100076</v>
      </c>
    </row>
    <row r="719" spans="1:6" x14ac:dyDescent="0.3">
      <c r="A719" s="37">
        <v>43097</v>
      </c>
      <c r="B719" s="28">
        <v>42.77</v>
      </c>
      <c r="C719" s="28">
        <v>177.92</v>
      </c>
      <c r="D719" s="28">
        <f t="shared" si="33"/>
        <v>570.67079301397735</v>
      </c>
      <c r="E719" s="28">
        <f t="shared" si="34"/>
        <v>0.82308651677760736</v>
      </c>
      <c r="F719" s="28">
        <f t="shared" si="35"/>
        <v>-0.82308651677760736</v>
      </c>
    </row>
    <row r="720" spans="1:6" x14ac:dyDescent="0.3">
      <c r="A720" s="37">
        <v>43096</v>
      </c>
      <c r="B720" s="28">
        <v>42.65</v>
      </c>
      <c r="C720" s="28">
        <v>177.62</v>
      </c>
      <c r="D720" s="28">
        <f t="shared" si="33"/>
        <v>569.84770649719974</v>
      </c>
      <c r="E720" s="28">
        <f t="shared" si="34"/>
        <v>6.3450437415108354</v>
      </c>
      <c r="F720" s="28">
        <f t="shared" si="35"/>
        <v>-6.3450437415108354</v>
      </c>
    </row>
    <row r="721" spans="1:6" x14ac:dyDescent="0.3">
      <c r="A721" s="37">
        <v>43095</v>
      </c>
      <c r="B721" s="28">
        <v>42.642499999999998</v>
      </c>
      <c r="C721" s="28">
        <v>175.99</v>
      </c>
      <c r="D721" s="28">
        <f t="shared" si="33"/>
        <v>563.5026627556889</v>
      </c>
      <c r="E721" s="28">
        <f t="shared" si="34"/>
        <v>-1.5006036204321163</v>
      </c>
      <c r="F721" s="28">
        <f t="shared" si="35"/>
        <v>1.5006036204321163</v>
      </c>
    </row>
    <row r="722" spans="1:6" x14ac:dyDescent="0.3">
      <c r="A722" s="37">
        <v>43094</v>
      </c>
      <c r="B722" s="28">
        <v>43.752499999999998</v>
      </c>
      <c r="C722" s="28">
        <v>177.2</v>
      </c>
      <c r="D722" s="28">
        <f t="shared" si="33"/>
        <v>565.00326637612102</v>
      </c>
      <c r="E722" s="28">
        <f t="shared" si="34"/>
        <v>0</v>
      </c>
      <c r="F722" s="28">
        <f t="shared" si="35"/>
        <v>0</v>
      </c>
    </row>
    <row r="723" spans="1:6" x14ac:dyDescent="0.3">
      <c r="A723" s="37">
        <v>43091</v>
      </c>
      <c r="B723" s="28">
        <v>43.752499999999998</v>
      </c>
      <c r="C723" s="28">
        <v>177.2</v>
      </c>
      <c r="D723" s="28">
        <f t="shared" si="33"/>
        <v>565.00326637612102</v>
      </c>
      <c r="E723" s="28">
        <f t="shared" si="34"/>
        <v>-0.97650905108025654</v>
      </c>
      <c r="F723" s="28">
        <f t="shared" si="35"/>
        <v>0.97650905108025654</v>
      </c>
    </row>
    <row r="724" spans="1:6" x14ac:dyDescent="0.3">
      <c r="A724" s="37">
        <v>43090</v>
      </c>
      <c r="B724" s="28">
        <v>43.752499999999998</v>
      </c>
      <c r="C724" s="28">
        <v>177.45</v>
      </c>
      <c r="D724" s="28">
        <f t="shared" si="33"/>
        <v>565.97977542720128</v>
      </c>
      <c r="E724" s="28">
        <f t="shared" si="34"/>
        <v>-2.1981519036140753</v>
      </c>
      <c r="F724" s="28">
        <f t="shared" si="35"/>
        <v>2.1981519036140753</v>
      </c>
    </row>
    <row r="725" spans="1:6" x14ac:dyDescent="0.3">
      <c r="A725" s="37">
        <v>43089</v>
      </c>
      <c r="B725" s="28">
        <v>43.587499999999999</v>
      </c>
      <c r="C725" s="28">
        <v>177.89</v>
      </c>
      <c r="D725" s="28">
        <f t="shared" si="33"/>
        <v>568.17792733081535</v>
      </c>
      <c r="E725" s="28">
        <f t="shared" si="34"/>
        <v>-6.1897419312947477</v>
      </c>
      <c r="F725" s="28">
        <f t="shared" si="35"/>
        <v>6.1897419312947477</v>
      </c>
    </row>
    <row r="726" spans="1:6" x14ac:dyDescent="0.3">
      <c r="A726" s="37">
        <v>43088</v>
      </c>
      <c r="B726" s="28">
        <v>43.634999999999998</v>
      </c>
      <c r="C726" s="28">
        <v>179.51</v>
      </c>
      <c r="D726" s="28">
        <f t="shared" si="33"/>
        <v>574.3676692621101</v>
      </c>
      <c r="E726" s="28">
        <f t="shared" si="34"/>
        <v>-3.7510704116295983</v>
      </c>
      <c r="F726" s="28">
        <f t="shared" si="35"/>
        <v>3.7510704116295983</v>
      </c>
    </row>
    <row r="727" spans="1:6" x14ac:dyDescent="0.3">
      <c r="A727" s="37">
        <v>43087</v>
      </c>
      <c r="B727" s="28">
        <v>44.104999999999997</v>
      </c>
      <c r="C727" s="28">
        <v>180.82</v>
      </c>
      <c r="D727" s="28">
        <f t="shared" si="33"/>
        <v>578.1187396737397</v>
      </c>
      <c r="E727" s="28">
        <f t="shared" si="34"/>
        <v>0.71991599561886233</v>
      </c>
      <c r="F727" s="28">
        <f t="shared" si="35"/>
        <v>-0.71991599561886233</v>
      </c>
    </row>
    <row r="728" spans="1:6" x14ac:dyDescent="0.3">
      <c r="A728" s="37">
        <v>43084</v>
      </c>
      <c r="B728" s="28">
        <v>43.4925</v>
      </c>
      <c r="C728" s="28">
        <v>180.18</v>
      </c>
      <c r="D728" s="28">
        <f t="shared" si="33"/>
        <v>577.39882367812083</v>
      </c>
      <c r="E728" s="28">
        <f t="shared" si="34"/>
        <v>5.7204139663440401</v>
      </c>
      <c r="F728" s="28">
        <f t="shared" si="35"/>
        <v>-5.7204139663440401</v>
      </c>
    </row>
    <row r="729" spans="1:6" x14ac:dyDescent="0.3">
      <c r="A729" s="37">
        <v>43083</v>
      </c>
      <c r="B729" s="28">
        <v>43.055</v>
      </c>
      <c r="C729" s="28">
        <v>178.39</v>
      </c>
      <c r="D729" s="28">
        <f t="shared" si="33"/>
        <v>571.67840971177679</v>
      </c>
      <c r="E729" s="28">
        <f t="shared" si="34"/>
        <v>0.3878687109428256</v>
      </c>
      <c r="F729" s="28">
        <f t="shared" si="35"/>
        <v>-0.3878687109428256</v>
      </c>
    </row>
    <row r="730" spans="1:6" x14ac:dyDescent="0.3">
      <c r="A730" s="37">
        <v>43082</v>
      </c>
      <c r="B730" s="28">
        <v>43.067500000000003</v>
      </c>
      <c r="C730" s="28">
        <v>178.3</v>
      </c>
      <c r="D730" s="28">
        <f t="shared" si="33"/>
        <v>571.29054100083397</v>
      </c>
      <c r="E730" s="28">
        <f t="shared" si="34"/>
        <v>4.8199783546743902</v>
      </c>
      <c r="F730" s="28">
        <f t="shared" si="35"/>
        <v>-4.8199783546743902</v>
      </c>
    </row>
    <row r="731" spans="1:6" x14ac:dyDescent="0.3">
      <c r="A731" s="37">
        <v>43081</v>
      </c>
      <c r="B731" s="28">
        <v>42.924999999999997</v>
      </c>
      <c r="C731" s="28">
        <v>176.96</v>
      </c>
      <c r="D731" s="28">
        <f t="shared" si="33"/>
        <v>566.47056264615958</v>
      </c>
      <c r="E731" s="28">
        <f t="shared" si="34"/>
        <v>-7.4198415254397787</v>
      </c>
      <c r="F731" s="28">
        <f t="shared" si="35"/>
        <v>7.4198415254397787</v>
      </c>
    </row>
    <row r="732" spans="1:6" x14ac:dyDescent="0.3">
      <c r="A732" s="37">
        <v>43080</v>
      </c>
      <c r="B732" s="28">
        <v>43.167499999999997</v>
      </c>
      <c r="C732" s="28">
        <v>179.04</v>
      </c>
      <c r="D732" s="28">
        <f t="shared" si="33"/>
        <v>573.89040417159936</v>
      </c>
      <c r="E732" s="28">
        <f t="shared" si="34"/>
        <v>-2.2412384203919373</v>
      </c>
      <c r="F732" s="28">
        <f t="shared" si="35"/>
        <v>2.2412384203919373</v>
      </c>
    </row>
    <row r="733" spans="1:6" x14ac:dyDescent="0.3">
      <c r="A733" s="37">
        <v>43077</v>
      </c>
      <c r="B733" s="28">
        <v>42.342500000000001</v>
      </c>
      <c r="C733" s="28">
        <v>179</v>
      </c>
      <c r="D733" s="28">
        <f t="shared" si="33"/>
        <v>576.13164259199129</v>
      </c>
      <c r="E733" s="28">
        <f t="shared" si="34"/>
        <v>-4.4892067254797894</v>
      </c>
      <c r="F733" s="28">
        <f t="shared" si="35"/>
        <v>4.4892067254797894</v>
      </c>
    </row>
    <row r="734" spans="1:6" x14ac:dyDescent="0.3">
      <c r="A734" s="37">
        <v>43076</v>
      </c>
      <c r="B734" s="28">
        <v>42.33</v>
      </c>
      <c r="C734" s="28">
        <v>180.14</v>
      </c>
      <c r="D734" s="28">
        <f t="shared" si="33"/>
        <v>580.62084931747108</v>
      </c>
      <c r="E734" s="28">
        <f t="shared" si="34"/>
        <v>15.711409907794518</v>
      </c>
      <c r="F734" s="28">
        <f t="shared" si="35"/>
        <v>-15.711409907794518</v>
      </c>
    </row>
    <row r="735" spans="1:6" x14ac:dyDescent="0.3">
      <c r="A735" s="37">
        <v>43075</v>
      </c>
      <c r="B735" s="28">
        <v>42.252499999999998</v>
      </c>
      <c r="C735" s="28">
        <v>176.06</v>
      </c>
      <c r="D735" s="28">
        <f t="shared" si="33"/>
        <v>564.90943940967657</v>
      </c>
      <c r="E735" s="28">
        <f t="shared" si="34"/>
        <v>13.074197642137165</v>
      </c>
      <c r="F735" s="28">
        <f t="shared" si="35"/>
        <v>-13.074197642137165</v>
      </c>
    </row>
    <row r="736" spans="1:6" x14ac:dyDescent="0.3">
      <c r="A736" s="37">
        <v>43074</v>
      </c>
      <c r="B736" s="28">
        <v>42.41</v>
      </c>
      <c r="C736" s="28">
        <v>172.83</v>
      </c>
      <c r="D736" s="28">
        <f t="shared" si="33"/>
        <v>551.8352417675394</v>
      </c>
      <c r="E736" s="28">
        <f t="shared" si="34"/>
        <v>5.428450686049473</v>
      </c>
      <c r="F736" s="28">
        <f t="shared" si="35"/>
        <v>-5.428450686049473</v>
      </c>
    </row>
    <row r="737" spans="1:6" x14ac:dyDescent="0.3">
      <c r="A737" s="37">
        <v>43073</v>
      </c>
      <c r="B737" s="28">
        <v>42.45</v>
      </c>
      <c r="C737" s="28">
        <v>171.47</v>
      </c>
      <c r="D737" s="28">
        <f t="shared" si="33"/>
        <v>546.40679108148993</v>
      </c>
      <c r="E737" s="28">
        <f t="shared" si="34"/>
        <v>-13.270775107834766</v>
      </c>
      <c r="F737" s="28">
        <f t="shared" si="35"/>
        <v>13.270775107834766</v>
      </c>
    </row>
    <row r="738" spans="1:6" x14ac:dyDescent="0.3">
      <c r="A738" s="37">
        <v>43070</v>
      </c>
      <c r="B738" s="28">
        <v>42.762500000000003</v>
      </c>
      <c r="C738" s="28">
        <v>175.1</v>
      </c>
      <c r="D738" s="28">
        <f t="shared" si="33"/>
        <v>559.67756618932469</v>
      </c>
      <c r="E738" s="28">
        <f t="shared" si="34"/>
        <v>-7.5433480641235064</v>
      </c>
      <c r="F738" s="28">
        <f t="shared" si="35"/>
        <v>7.5433480641235064</v>
      </c>
    </row>
    <row r="739" spans="1:6" x14ac:dyDescent="0.3">
      <c r="A739" s="37">
        <v>43069</v>
      </c>
      <c r="B739" s="28">
        <v>42.962499999999999</v>
      </c>
      <c r="C739" s="28">
        <v>177.18</v>
      </c>
      <c r="D739" s="28">
        <f t="shared" si="33"/>
        <v>567.2209142534482</v>
      </c>
      <c r="E739" s="28">
        <f t="shared" si="34"/>
        <v>6.2855477677978797</v>
      </c>
      <c r="F739" s="28">
        <f t="shared" si="35"/>
        <v>-6.2855477677978797</v>
      </c>
    </row>
    <row r="740" spans="1:6" x14ac:dyDescent="0.3">
      <c r="A740" s="37">
        <v>43068</v>
      </c>
      <c r="B740" s="28">
        <v>42.37</v>
      </c>
      <c r="C740" s="28">
        <v>175.13</v>
      </c>
      <c r="D740" s="28">
        <f t="shared" si="33"/>
        <v>560.93536648565032</v>
      </c>
      <c r="E740" s="28">
        <f t="shared" si="34"/>
        <v>-25.86683643612173</v>
      </c>
      <c r="F740" s="28">
        <f t="shared" si="35"/>
        <v>25.86683643612173</v>
      </c>
    </row>
    <row r="741" spans="1:6" x14ac:dyDescent="0.3">
      <c r="A741" s="37">
        <v>43067</v>
      </c>
      <c r="B741" s="28">
        <v>43.267499999999998</v>
      </c>
      <c r="C741" s="28">
        <v>182.42</v>
      </c>
      <c r="D741" s="28">
        <f t="shared" si="33"/>
        <v>586.80220292177205</v>
      </c>
      <c r="E741" s="28">
        <f t="shared" si="34"/>
        <v>-1.6416428525340052</v>
      </c>
      <c r="F741" s="28">
        <f t="shared" si="35"/>
        <v>1.6416428525340052</v>
      </c>
    </row>
    <row r="742" spans="1:6" x14ac:dyDescent="0.3">
      <c r="A742" s="37">
        <v>43066</v>
      </c>
      <c r="B742" s="28">
        <v>43.522500000000001</v>
      </c>
      <c r="C742" s="28">
        <v>183.03</v>
      </c>
      <c r="D742" s="28">
        <f t="shared" si="33"/>
        <v>588.44384577430606</v>
      </c>
      <c r="E742" s="28">
        <f t="shared" si="34"/>
        <v>1.6158370160308095</v>
      </c>
      <c r="F742" s="28">
        <f t="shared" si="35"/>
        <v>-1.6158370160308095</v>
      </c>
    </row>
    <row r="743" spans="1:6" x14ac:dyDescent="0.3">
      <c r="A743" s="37">
        <v>43063</v>
      </c>
      <c r="B743" s="28">
        <v>43.7425</v>
      </c>
      <c r="C743" s="28">
        <v>182.78</v>
      </c>
      <c r="D743" s="28">
        <f t="shared" si="33"/>
        <v>586.82800875827525</v>
      </c>
      <c r="E743" s="28">
        <f t="shared" si="34"/>
        <v>7.4532640597423097</v>
      </c>
      <c r="F743" s="28">
        <f t="shared" si="35"/>
        <v>-7.4532640597423097</v>
      </c>
    </row>
    <row r="744" spans="1:6" x14ac:dyDescent="0.3">
      <c r="A744" s="37">
        <v>43062</v>
      </c>
      <c r="B744" s="28">
        <v>43.74</v>
      </c>
      <c r="C744" s="28">
        <v>180.87</v>
      </c>
      <c r="D744" s="28">
        <f t="shared" si="33"/>
        <v>579.37474469853294</v>
      </c>
      <c r="E744" s="28">
        <f t="shared" si="34"/>
        <v>0</v>
      </c>
      <c r="F744" s="28">
        <f t="shared" si="35"/>
        <v>0</v>
      </c>
    </row>
    <row r="745" spans="1:6" x14ac:dyDescent="0.3">
      <c r="A745" s="37">
        <v>43061</v>
      </c>
      <c r="B745" s="28">
        <v>43.74</v>
      </c>
      <c r="C745" s="28">
        <v>180.87</v>
      </c>
      <c r="D745" s="28">
        <f t="shared" si="33"/>
        <v>579.37474469853294</v>
      </c>
      <c r="E745" s="28">
        <f t="shared" si="34"/>
        <v>-5.1892223152437964</v>
      </c>
      <c r="F745" s="28">
        <f t="shared" si="35"/>
        <v>5.1892223152437964</v>
      </c>
    </row>
    <row r="746" spans="1:6" x14ac:dyDescent="0.3">
      <c r="A746" s="37">
        <v>43060</v>
      </c>
      <c r="B746" s="28">
        <v>43.284999999999997</v>
      </c>
      <c r="C746" s="28">
        <v>181.86</v>
      </c>
      <c r="D746" s="28">
        <f t="shared" si="33"/>
        <v>584.56396701377673</v>
      </c>
      <c r="E746" s="28">
        <f t="shared" si="34"/>
        <v>9.8910643560677727</v>
      </c>
      <c r="F746" s="28">
        <f t="shared" si="35"/>
        <v>-9.8910643560677727</v>
      </c>
    </row>
    <row r="747" spans="1:6" x14ac:dyDescent="0.3">
      <c r="A747" s="37">
        <v>43059</v>
      </c>
      <c r="B747" s="28">
        <v>42.494999999999997</v>
      </c>
      <c r="C747" s="28">
        <v>178.74</v>
      </c>
      <c r="D747" s="28">
        <f t="shared" si="33"/>
        <v>574.67290265770896</v>
      </c>
      <c r="E747" s="28">
        <f t="shared" si="34"/>
        <v>-0.89206287443971632</v>
      </c>
      <c r="F747" s="28">
        <f t="shared" si="35"/>
        <v>0.89206287443971632</v>
      </c>
    </row>
    <row r="748" spans="1:6" x14ac:dyDescent="0.3">
      <c r="A748" s="37">
        <v>43056</v>
      </c>
      <c r="B748" s="28">
        <v>42.537500000000001</v>
      </c>
      <c r="C748" s="28">
        <v>179</v>
      </c>
      <c r="D748" s="28">
        <f t="shared" si="33"/>
        <v>575.56496553214868</v>
      </c>
      <c r="E748" s="28">
        <f t="shared" si="34"/>
        <v>-1.6143777620231958</v>
      </c>
      <c r="F748" s="28">
        <f t="shared" si="35"/>
        <v>1.6143777620231958</v>
      </c>
    </row>
    <row r="749" spans="1:6" x14ac:dyDescent="0.3">
      <c r="A749" s="37">
        <v>43055</v>
      </c>
      <c r="B749" s="28">
        <v>42.774999999999999</v>
      </c>
      <c r="C749" s="28">
        <v>179.59</v>
      </c>
      <c r="D749" s="28">
        <f t="shared" si="33"/>
        <v>577.17934329417187</v>
      </c>
      <c r="E749" s="28">
        <f t="shared" si="34"/>
        <v>4.9383510919043374</v>
      </c>
      <c r="F749" s="28">
        <f t="shared" si="35"/>
        <v>-4.9383510919043374</v>
      </c>
    </row>
    <row r="750" spans="1:6" x14ac:dyDescent="0.3">
      <c r="A750" s="37">
        <v>43054</v>
      </c>
      <c r="B750" s="28">
        <v>42.27</v>
      </c>
      <c r="C750" s="28">
        <v>177.95</v>
      </c>
      <c r="D750" s="28">
        <f t="shared" si="33"/>
        <v>572.24099220226753</v>
      </c>
      <c r="E750" s="28">
        <f t="shared" si="34"/>
        <v>1.1731861109228703</v>
      </c>
      <c r="F750" s="28">
        <f t="shared" si="35"/>
        <v>-1.1731861109228703</v>
      </c>
    </row>
    <row r="751" spans="1:6" x14ac:dyDescent="0.3">
      <c r="A751" s="37">
        <v>43053</v>
      </c>
      <c r="B751" s="28">
        <v>42.835000000000001</v>
      </c>
      <c r="C751" s="28">
        <v>178.07</v>
      </c>
      <c r="D751" s="28">
        <f t="shared" si="33"/>
        <v>571.06780609134466</v>
      </c>
      <c r="E751" s="28">
        <f t="shared" si="34"/>
        <v>-0.82350653868365953</v>
      </c>
      <c r="F751" s="28">
        <f t="shared" si="35"/>
        <v>0.82350653868365953</v>
      </c>
    </row>
    <row r="752" spans="1:6" x14ac:dyDescent="0.3">
      <c r="A752" s="37">
        <v>43052</v>
      </c>
      <c r="B752" s="28">
        <v>43.4925</v>
      </c>
      <c r="C752" s="28">
        <v>178.77</v>
      </c>
      <c r="D752" s="28">
        <f t="shared" si="33"/>
        <v>571.89131263002832</v>
      </c>
      <c r="E752" s="28">
        <f t="shared" si="34"/>
        <v>1.7194275590956067</v>
      </c>
      <c r="F752" s="28">
        <f t="shared" si="35"/>
        <v>-1.7194275590956067</v>
      </c>
    </row>
    <row r="753" spans="1:6" x14ac:dyDescent="0.3">
      <c r="A753" s="37">
        <v>43049</v>
      </c>
      <c r="B753" s="28">
        <v>43.667499999999997</v>
      </c>
      <c r="C753" s="28">
        <v>178.46</v>
      </c>
      <c r="D753" s="28">
        <f t="shared" si="33"/>
        <v>570.17188507093272</v>
      </c>
      <c r="E753" s="28">
        <f t="shared" si="34"/>
        <v>-2.4019944598226175</v>
      </c>
      <c r="F753" s="28">
        <f t="shared" si="35"/>
        <v>2.4019944598226175</v>
      </c>
    </row>
    <row r="754" spans="1:6" x14ac:dyDescent="0.3">
      <c r="A754" s="37">
        <v>43048</v>
      </c>
      <c r="B754" s="28">
        <v>43.97</v>
      </c>
      <c r="C754" s="28">
        <v>179.3</v>
      </c>
      <c r="D754" s="28">
        <f t="shared" si="33"/>
        <v>572.57387953075533</v>
      </c>
      <c r="E754" s="28">
        <f t="shared" si="34"/>
        <v>-0.75402615473444712</v>
      </c>
      <c r="F754" s="28">
        <f t="shared" si="35"/>
        <v>0.75402615473444712</v>
      </c>
    </row>
    <row r="755" spans="1:6" x14ac:dyDescent="0.3">
      <c r="A755" s="37">
        <v>43047</v>
      </c>
      <c r="B755" s="28">
        <v>44.06</v>
      </c>
      <c r="C755" s="28">
        <v>179.56</v>
      </c>
      <c r="D755" s="28">
        <f t="shared" si="33"/>
        <v>573.32790568548978</v>
      </c>
      <c r="E755" s="28">
        <f t="shared" si="34"/>
        <v>-3.7340729240262363</v>
      </c>
      <c r="F755" s="28">
        <f t="shared" si="35"/>
        <v>3.7340729240262363</v>
      </c>
    </row>
    <row r="756" spans="1:6" x14ac:dyDescent="0.3">
      <c r="A756" s="37">
        <v>43046</v>
      </c>
      <c r="B756" s="28">
        <v>43.702500000000001</v>
      </c>
      <c r="C756" s="28">
        <v>180.25</v>
      </c>
      <c r="D756" s="28">
        <f t="shared" si="33"/>
        <v>577.06197860951602</v>
      </c>
      <c r="E756" s="28">
        <f t="shared" si="34"/>
        <v>-9.4362172259252475E-2</v>
      </c>
      <c r="F756" s="28">
        <f t="shared" si="35"/>
        <v>9.4362172259252475E-2</v>
      </c>
    </row>
    <row r="757" spans="1:6" x14ac:dyDescent="0.3">
      <c r="A757" s="37">
        <v>43045</v>
      </c>
      <c r="B757" s="28">
        <v>43.5625</v>
      </c>
      <c r="C757" s="28">
        <v>180.17</v>
      </c>
      <c r="D757" s="28">
        <f t="shared" si="33"/>
        <v>577.15634078177527</v>
      </c>
      <c r="E757" s="28">
        <f t="shared" si="34"/>
        <v>3.6111544160108906</v>
      </c>
      <c r="F757" s="28">
        <f t="shared" si="35"/>
        <v>-3.6111544160108906</v>
      </c>
    </row>
    <row r="758" spans="1:6" x14ac:dyDescent="0.3">
      <c r="A758" s="37">
        <v>43042</v>
      </c>
      <c r="B758" s="28">
        <v>43.125</v>
      </c>
      <c r="C758" s="28">
        <v>178.92</v>
      </c>
      <c r="D758" s="28">
        <f t="shared" si="33"/>
        <v>573.54518636576438</v>
      </c>
      <c r="E758" s="28">
        <f t="shared" si="34"/>
        <v>-3.1893747342422785</v>
      </c>
      <c r="F758" s="28">
        <f t="shared" si="35"/>
        <v>3.1893747342422785</v>
      </c>
    </row>
    <row r="759" spans="1:6" x14ac:dyDescent="0.3">
      <c r="A759" s="37">
        <v>43041</v>
      </c>
      <c r="B759" s="28">
        <v>42.027500000000003</v>
      </c>
      <c r="C759" s="28">
        <v>178.92</v>
      </c>
      <c r="D759" s="28">
        <f t="shared" si="33"/>
        <v>576.73456110000666</v>
      </c>
      <c r="E759" s="28">
        <f t="shared" si="34"/>
        <v>-15.494916446478328</v>
      </c>
      <c r="F759" s="28">
        <f t="shared" si="35"/>
        <v>15.494916446478328</v>
      </c>
    </row>
    <row r="760" spans="1:6" x14ac:dyDescent="0.3">
      <c r="A760" s="37">
        <v>43040</v>
      </c>
      <c r="B760" s="28">
        <v>41.722499999999997</v>
      </c>
      <c r="C760" s="28">
        <v>182.66</v>
      </c>
      <c r="D760" s="28">
        <f t="shared" si="33"/>
        <v>592.22947754648499</v>
      </c>
      <c r="E760" s="28">
        <f t="shared" si="34"/>
        <v>11.717688591057026</v>
      </c>
      <c r="F760" s="28">
        <f t="shared" si="35"/>
        <v>-11.717688591057026</v>
      </c>
    </row>
    <row r="761" spans="1:6" x14ac:dyDescent="0.3">
      <c r="A761" s="37">
        <v>43039</v>
      </c>
      <c r="B761" s="28">
        <v>42.26</v>
      </c>
      <c r="C761" s="28">
        <v>180.06</v>
      </c>
      <c r="D761" s="28">
        <f t="shared" si="33"/>
        <v>580.51178895542796</v>
      </c>
      <c r="E761" s="28">
        <f t="shared" si="34"/>
        <v>-0.94335411968518201</v>
      </c>
      <c r="F761" s="28">
        <f t="shared" si="35"/>
        <v>0.94335411968518201</v>
      </c>
    </row>
    <row r="762" spans="1:6" x14ac:dyDescent="0.3">
      <c r="A762" s="37">
        <v>43038</v>
      </c>
      <c r="B762" s="28">
        <v>41.68</v>
      </c>
      <c r="C762" s="28">
        <v>179.87</v>
      </c>
      <c r="D762" s="28">
        <f t="shared" si="33"/>
        <v>581.45514307511314</v>
      </c>
      <c r="E762" s="28">
        <f t="shared" si="34"/>
        <v>5.1067238291342392</v>
      </c>
      <c r="F762" s="28">
        <f t="shared" si="35"/>
        <v>-5.1067238291342392</v>
      </c>
    </row>
    <row r="763" spans="1:6" x14ac:dyDescent="0.3">
      <c r="A763" s="37">
        <v>43035</v>
      </c>
      <c r="B763" s="28">
        <v>40.762500000000003</v>
      </c>
      <c r="C763" s="28">
        <v>177.88</v>
      </c>
      <c r="D763" s="28">
        <f t="shared" si="33"/>
        <v>576.3484192459789</v>
      </c>
      <c r="E763" s="28">
        <f t="shared" si="34"/>
        <v>24.221251433234329</v>
      </c>
      <c r="F763" s="28">
        <f t="shared" si="35"/>
        <v>-24.221251433234329</v>
      </c>
    </row>
    <row r="764" spans="1:6" x14ac:dyDescent="0.3">
      <c r="A764" s="37">
        <v>43034</v>
      </c>
      <c r="B764" s="28">
        <v>39.352499999999999</v>
      </c>
      <c r="C764" s="28">
        <v>170.63</v>
      </c>
      <c r="D764" s="28">
        <f t="shared" si="33"/>
        <v>552.12716781274457</v>
      </c>
      <c r="E764" s="28">
        <f t="shared" si="34"/>
        <v>-0.60932796495058028</v>
      </c>
      <c r="F764" s="28">
        <f t="shared" si="35"/>
        <v>0.60932796495058028</v>
      </c>
    </row>
    <row r="765" spans="1:6" x14ac:dyDescent="0.3">
      <c r="A765" s="37">
        <v>43033</v>
      </c>
      <c r="B765" s="28">
        <v>39.102499999999999</v>
      </c>
      <c r="C765" s="28">
        <v>170.6</v>
      </c>
      <c r="D765" s="28">
        <f t="shared" si="33"/>
        <v>552.73649577769515</v>
      </c>
      <c r="E765" s="28">
        <f t="shared" si="34"/>
        <v>-4.1859521999398339</v>
      </c>
      <c r="F765" s="28">
        <f t="shared" si="35"/>
        <v>4.1859521999398339</v>
      </c>
    </row>
    <row r="766" spans="1:6" x14ac:dyDescent="0.3">
      <c r="A766" s="37">
        <v>43032</v>
      </c>
      <c r="B766" s="28">
        <v>39.274999999999999</v>
      </c>
      <c r="C766" s="28">
        <v>171.8</v>
      </c>
      <c r="D766" s="28">
        <f t="shared" si="33"/>
        <v>556.92244797763499</v>
      </c>
      <c r="E766" s="28">
        <f t="shared" si="34"/>
        <v>1.3945457707854985</v>
      </c>
      <c r="F766" s="28">
        <f t="shared" si="35"/>
        <v>-1.3945457707854985</v>
      </c>
    </row>
    <row r="767" spans="1:6" x14ac:dyDescent="0.3">
      <c r="A767" s="37">
        <v>43031</v>
      </c>
      <c r="B767" s="28">
        <v>39.042499999999997</v>
      </c>
      <c r="C767" s="28">
        <v>171.27</v>
      </c>
      <c r="D767" s="28">
        <f t="shared" si="33"/>
        <v>555.52790220684949</v>
      </c>
      <c r="E767" s="28">
        <f t="shared" si="34"/>
        <v>-14.43327359394425</v>
      </c>
      <c r="F767" s="28">
        <f t="shared" si="35"/>
        <v>14.43327359394425</v>
      </c>
    </row>
    <row r="768" spans="1:6" x14ac:dyDescent="0.3">
      <c r="A768" s="37">
        <v>43028</v>
      </c>
      <c r="B768" s="28">
        <v>39.0625</v>
      </c>
      <c r="C768" s="28">
        <v>174.98</v>
      </c>
      <c r="D768" s="28">
        <f t="shared" si="33"/>
        <v>569.96117580079374</v>
      </c>
      <c r="E768" s="28">
        <f t="shared" si="34"/>
        <v>1.4443777620231231</v>
      </c>
      <c r="F768" s="28">
        <f t="shared" si="35"/>
        <v>-1.4443777620231231</v>
      </c>
    </row>
    <row r="769" spans="1:6" x14ac:dyDescent="0.3">
      <c r="A769" s="37">
        <v>43027</v>
      </c>
      <c r="B769" s="28">
        <v>38.994999999999997</v>
      </c>
      <c r="C769" s="28">
        <v>174.56</v>
      </c>
      <c r="D769" s="28">
        <f t="shared" si="33"/>
        <v>568.51679803877062</v>
      </c>
      <c r="E769" s="28">
        <f t="shared" si="34"/>
        <v>-2.9956690072685888</v>
      </c>
      <c r="F769" s="28">
        <f t="shared" si="35"/>
        <v>2.9956690072685888</v>
      </c>
    </row>
    <row r="770" spans="1:6" x14ac:dyDescent="0.3">
      <c r="A770" s="37">
        <v>43026</v>
      </c>
      <c r="B770" s="28">
        <v>39.94</v>
      </c>
      <c r="C770" s="28">
        <v>176.03</v>
      </c>
      <c r="D770" s="28">
        <f t="shared" ref="D770:D833" si="36">B770*$I$1+C770*$I$2</f>
        <v>571.51246704603921</v>
      </c>
      <c r="E770" s="28">
        <f t="shared" ref="E770:E833" si="37">D770-D771</f>
        <v>0.20333852992132506</v>
      </c>
      <c r="F770" s="28">
        <f t="shared" ref="F770:F833" si="38">-E770</f>
        <v>-0.20333852992132506</v>
      </c>
    </row>
    <row r="771" spans="1:6" x14ac:dyDescent="0.3">
      <c r="A771" s="37">
        <v>43025</v>
      </c>
      <c r="B771" s="28">
        <v>40.1175</v>
      </c>
      <c r="C771" s="28">
        <v>176.11</v>
      </c>
      <c r="D771" s="28">
        <f t="shared" si="36"/>
        <v>571.30912851611788</v>
      </c>
      <c r="E771" s="28">
        <f t="shared" si="37"/>
        <v>5.7819572247329916</v>
      </c>
      <c r="F771" s="28">
        <f t="shared" si="38"/>
        <v>-5.7819572247329916</v>
      </c>
    </row>
    <row r="772" spans="1:6" x14ac:dyDescent="0.3">
      <c r="A772" s="37">
        <v>43024</v>
      </c>
      <c r="B772" s="28">
        <v>39.97</v>
      </c>
      <c r="C772" s="28">
        <v>174.52</v>
      </c>
      <c r="D772" s="28">
        <f t="shared" si="36"/>
        <v>565.52717129138489</v>
      </c>
      <c r="E772" s="28">
        <f t="shared" si="37"/>
        <v>0.94709708174843854</v>
      </c>
      <c r="F772" s="28">
        <f t="shared" si="38"/>
        <v>-0.94709708174843854</v>
      </c>
    </row>
    <row r="773" spans="1:6" x14ac:dyDescent="0.3">
      <c r="A773" s="37">
        <v>43021</v>
      </c>
      <c r="B773" s="28">
        <v>39.247500000000002</v>
      </c>
      <c r="C773" s="28">
        <v>173.74</v>
      </c>
      <c r="D773" s="28">
        <f t="shared" si="36"/>
        <v>564.58007420963645</v>
      </c>
      <c r="E773" s="28">
        <f t="shared" si="37"/>
        <v>3.9289391225725012</v>
      </c>
      <c r="F773" s="28">
        <f t="shared" si="38"/>
        <v>-3.9289391225725012</v>
      </c>
    </row>
    <row r="774" spans="1:6" x14ac:dyDescent="0.3">
      <c r="A774" s="37">
        <v>43020</v>
      </c>
      <c r="B774" s="28">
        <v>39</v>
      </c>
      <c r="C774" s="28">
        <v>172.55</v>
      </c>
      <c r="D774" s="28">
        <f t="shared" si="36"/>
        <v>560.65113508706395</v>
      </c>
      <c r="E774" s="28">
        <f t="shared" si="37"/>
        <v>-0.34256690072686524</v>
      </c>
      <c r="F774" s="28">
        <f t="shared" si="38"/>
        <v>0.34256690072686524</v>
      </c>
    </row>
    <row r="775" spans="1:6" x14ac:dyDescent="0.3">
      <c r="A775" s="37">
        <v>43019</v>
      </c>
      <c r="B775" s="28">
        <v>39.137500000000003</v>
      </c>
      <c r="C775" s="28">
        <v>172.74</v>
      </c>
      <c r="D775" s="28">
        <f t="shared" si="36"/>
        <v>560.99370198779081</v>
      </c>
      <c r="E775" s="28">
        <f t="shared" si="37"/>
        <v>4.0197107517669792</v>
      </c>
      <c r="F775" s="28">
        <f t="shared" si="38"/>
        <v>-4.0197107517669792</v>
      </c>
    </row>
    <row r="776" spans="1:6" x14ac:dyDescent="0.3">
      <c r="A776" s="37">
        <v>43018</v>
      </c>
      <c r="B776" s="28">
        <v>38.975000000000001</v>
      </c>
      <c r="C776" s="28">
        <v>171.59</v>
      </c>
      <c r="D776" s="28">
        <f t="shared" si="36"/>
        <v>556.97399123602383</v>
      </c>
      <c r="E776" s="28">
        <f t="shared" si="37"/>
        <v>-3.5980834889968492</v>
      </c>
      <c r="F776" s="28">
        <f t="shared" si="38"/>
        <v>3.5980834889968492</v>
      </c>
    </row>
    <row r="777" spans="1:6" x14ac:dyDescent="0.3">
      <c r="A777" s="37">
        <v>43017</v>
      </c>
      <c r="B777" s="28">
        <v>38.96</v>
      </c>
      <c r="C777" s="28">
        <v>172.5</v>
      </c>
      <c r="D777" s="28">
        <f t="shared" si="36"/>
        <v>560.57207472502068</v>
      </c>
      <c r="E777" s="28">
        <f t="shared" si="37"/>
        <v>0.6623148875833067</v>
      </c>
      <c r="F777" s="28">
        <f t="shared" si="38"/>
        <v>-0.6623148875833067</v>
      </c>
    </row>
    <row r="778" spans="1:6" x14ac:dyDescent="0.3">
      <c r="A778" s="37">
        <v>43014</v>
      </c>
      <c r="B778" s="28">
        <v>38.825000000000003</v>
      </c>
      <c r="C778" s="28">
        <v>172.23</v>
      </c>
      <c r="D778" s="28">
        <f t="shared" si="36"/>
        <v>559.90975983743738</v>
      </c>
      <c r="E778" s="28">
        <f t="shared" si="37"/>
        <v>3.9323616568749458</v>
      </c>
      <c r="F778" s="28">
        <f t="shared" si="38"/>
        <v>-3.9323616568749458</v>
      </c>
    </row>
    <row r="779" spans="1:6" x14ac:dyDescent="0.3">
      <c r="A779" s="37">
        <v>43013</v>
      </c>
      <c r="B779" s="28">
        <v>38.847499999999997</v>
      </c>
      <c r="C779" s="28">
        <v>171.24</v>
      </c>
      <c r="D779" s="28">
        <f t="shared" si="36"/>
        <v>555.97739818056243</v>
      </c>
      <c r="E779" s="28">
        <f t="shared" si="37"/>
        <v>9.6273898086218423</v>
      </c>
      <c r="F779" s="28">
        <f t="shared" si="38"/>
        <v>-9.6273898086218423</v>
      </c>
    </row>
    <row r="780" spans="1:6" x14ac:dyDescent="0.3">
      <c r="A780" s="37">
        <v>43012</v>
      </c>
      <c r="B780" s="28">
        <v>38.369999999999997</v>
      </c>
      <c r="C780" s="28">
        <v>168.42</v>
      </c>
      <c r="D780" s="28">
        <f t="shared" si="36"/>
        <v>546.35000837194059</v>
      </c>
      <c r="E780" s="28">
        <f t="shared" si="37"/>
        <v>-5.2887867035740328</v>
      </c>
      <c r="F780" s="28">
        <f t="shared" si="38"/>
        <v>5.2887867035740328</v>
      </c>
    </row>
    <row r="781" spans="1:6" x14ac:dyDescent="0.3">
      <c r="A781" s="37">
        <v>43011</v>
      </c>
      <c r="B781" s="28">
        <v>38.619999999999997</v>
      </c>
      <c r="C781" s="28">
        <v>169.96</v>
      </c>
      <c r="D781" s="28">
        <f t="shared" si="36"/>
        <v>551.63879507551462</v>
      </c>
      <c r="E781" s="28">
        <f t="shared" si="37"/>
        <v>1.4271966758935832</v>
      </c>
      <c r="F781" s="28">
        <f t="shared" si="38"/>
        <v>-1.4271966758935832</v>
      </c>
    </row>
    <row r="782" spans="1:6" x14ac:dyDescent="0.3">
      <c r="A782" s="37">
        <v>43010</v>
      </c>
      <c r="B782" s="28">
        <v>38.452500000000001</v>
      </c>
      <c r="C782" s="28">
        <v>169.47</v>
      </c>
      <c r="D782" s="28">
        <f t="shared" si="36"/>
        <v>550.21159839962104</v>
      </c>
      <c r="E782" s="28">
        <f t="shared" si="37"/>
        <v>-5.2432328802145776</v>
      </c>
      <c r="F782" s="28">
        <f t="shared" si="38"/>
        <v>5.2432328802145776</v>
      </c>
    </row>
    <row r="783" spans="1:6" x14ac:dyDescent="0.3">
      <c r="A783" s="37">
        <v>43007</v>
      </c>
      <c r="B783" s="28">
        <v>38.53</v>
      </c>
      <c r="C783" s="28">
        <v>170.87</v>
      </c>
      <c r="D783" s="28">
        <f t="shared" si="36"/>
        <v>555.45483127983562</v>
      </c>
      <c r="E783" s="28">
        <f t="shared" si="37"/>
        <v>7.7486498743395487</v>
      </c>
      <c r="F783" s="28">
        <f t="shared" si="38"/>
        <v>-7.7486498743395487</v>
      </c>
    </row>
    <row r="784" spans="1:6" x14ac:dyDescent="0.3">
      <c r="A784" s="37">
        <v>43006</v>
      </c>
      <c r="B784" s="28">
        <v>38.32</v>
      </c>
      <c r="C784" s="28">
        <v>168.73</v>
      </c>
      <c r="D784" s="28">
        <f t="shared" si="36"/>
        <v>547.70618140549607</v>
      </c>
      <c r="E784" s="28">
        <f t="shared" si="37"/>
        <v>4.7915216130631961</v>
      </c>
      <c r="F784" s="28">
        <f t="shared" si="38"/>
        <v>-4.7915216130631961</v>
      </c>
    </row>
    <row r="785" spans="1:6" x14ac:dyDescent="0.3">
      <c r="A785" s="37">
        <v>43005</v>
      </c>
      <c r="B785" s="28">
        <v>38.557499999999997</v>
      </c>
      <c r="C785" s="28">
        <v>167.68</v>
      </c>
      <c r="D785" s="28">
        <f t="shared" si="36"/>
        <v>542.91465979243287</v>
      </c>
      <c r="E785" s="28">
        <f t="shared" si="37"/>
        <v>12.762050763316211</v>
      </c>
      <c r="F785" s="28">
        <f t="shared" si="38"/>
        <v>-12.762050763316211</v>
      </c>
    </row>
    <row r="786" spans="1:6" x14ac:dyDescent="0.3">
      <c r="A786" s="37">
        <v>43004</v>
      </c>
      <c r="B786" s="28">
        <v>38.284999999999997</v>
      </c>
      <c r="C786" s="28">
        <v>164.21</v>
      </c>
      <c r="D786" s="28">
        <f t="shared" si="36"/>
        <v>530.15260902911666</v>
      </c>
      <c r="E786" s="28">
        <f t="shared" si="37"/>
        <v>3.3524300714922219</v>
      </c>
      <c r="F786" s="28">
        <f t="shared" si="38"/>
        <v>-3.3524300714922219</v>
      </c>
    </row>
    <row r="787" spans="1:6" x14ac:dyDescent="0.3">
      <c r="A787" s="37">
        <v>43003</v>
      </c>
      <c r="B787" s="28">
        <v>37.637500000000003</v>
      </c>
      <c r="C787" s="28">
        <v>162.87</v>
      </c>
      <c r="D787" s="28">
        <f t="shared" si="36"/>
        <v>526.80017895762444</v>
      </c>
      <c r="E787" s="28">
        <f t="shared" si="37"/>
        <v>-28.985775558694058</v>
      </c>
      <c r="F787" s="28">
        <f t="shared" si="38"/>
        <v>28.985775558694058</v>
      </c>
    </row>
    <row r="788" spans="1:6" x14ac:dyDescent="0.3">
      <c r="A788" s="37">
        <v>43000</v>
      </c>
      <c r="B788" s="28">
        <v>37.972499999999997</v>
      </c>
      <c r="C788" s="28">
        <v>170.54</v>
      </c>
      <c r="D788" s="28">
        <f t="shared" si="36"/>
        <v>555.7859545163185</v>
      </c>
      <c r="E788" s="28">
        <f t="shared" si="37"/>
        <v>-1.136677059842782</v>
      </c>
      <c r="F788" s="28">
        <f t="shared" si="38"/>
        <v>1.136677059842782</v>
      </c>
    </row>
    <row r="789" spans="1:6" x14ac:dyDescent="0.3">
      <c r="A789" s="37">
        <v>42999</v>
      </c>
      <c r="B789" s="28">
        <v>38.347499999999997</v>
      </c>
      <c r="C789" s="28">
        <v>171.11</v>
      </c>
      <c r="D789" s="28">
        <f t="shared" si="36"/>
        <v>556.92263157616128</v>
      </c>
      <c r="E789" s="28">
        <f t="shared" si="37"/>
        <v>-2.1933541196849546</v>
      </c>
      <c r="F789" s="28">
        <f t="shared" si="38"/>
        <v>2.1933541196849546</v>
      </c>
    </row>
    <row r="790" spans="1:6" x14ac:dyDescent="0.3">
      <c r="A790" s="37">
        <v>42998</v>
      </c>
      <c r="B790" s="28">
        <v>39.017499999999998</v>
      </c>
      <c r="C790" s="28">
        <v>172.17</v>
      </c>
      <c r="D790" s="28">
        <f t="shared" si="36"/>
        <v>559.11598569584623</v>
      </c>
      <c r="E790" s="28">
        <f t="shared" si="37"/>
        <v>0.56540140436095498</v>
      </c>
      <c r="F790" s="28">
        <f t="shared" si="38"/>
        <v>-0.56540140436095498</v>
      </c>
    </row>
    <row r="791" spans="1:6" x14ac:dyDescent="0.3">
      <c r="A791" s="37">
        <v>42997</v>
      </c>
      <c r="B791" s="28">
        <v>39.682499999999997</v>
      </c>
      <c r="C791" s="28">
        <v>172.52</v>
      </c>
      <c r="D791" s="28">
        <f t="shared" si="36"/>
        <v>558.55058429148528</v>
      </c>
      <c r="E791" s="28">
        <f t="shared" si="37"/>
        <v>9.7605603297807875</v>
      </c>
      <c r="F791" s="28">
        <f t="shared" si="38"/>
        <v>-9.7605603297807875</v>
      </c>
    </row>
    <row r="792" spans="1:6" x14ac:dyDescent="0.3">
      <c r="A792" s="37">
        <v>42996</v>
      </c>
      <c r="B792" s="28">
        <v>39.667499999999997</v>
      </c>
      <c r="C792" s="28">
        <v>170.01</v>
      </c>
      <c r="D792" s="28">
        <f t="shared" si="36"/>
        <v>548.79002396170449</v>
      </c>
      <c r="E792" s="28">
        <f t="shared" si="37"/>
        <v>-5.4877630612359098</v>
      </c>
      <c r="F792" s="28">
        <f t="shared" si="38"/>
        <v>5.4877630612359098</v>
      </c>
    </row>
    <row r="793" spans="1:6" x14ac:dyDescent="0.3">
      <c r="A793" s="37">
        <v>42993</v>
      </c>
      <c r="B793" s="28">
        <v>39.97</v>
      </c>
      <c r="C793" s="28">
        <v>171.64</v>
      </c>
      <c r="D793" s="28">
        <f t="shared" si="36"/>
        <v>554.2777870229404</v>
      </c>
      <c r="E793" s="28">
        <f t="shared" si="37"/>
        <v>1.4936901372096827</v>
      </c>
      <c r="F793" s="28">
        <f t="shared" si="38"/>
        <v>-1.4936901372096827</v>
      </c>
    </row>
    <row r="794" spans="1:6" x14ac:dyDescent="0.3">
      <c r="A794" s="37">
        <v>42992</v>
      </c>
      <c r="B794" s="28">
        <v>39.57</v>
      </c>
      <c r="C794" s="28">
        <v>170.96</v>
      </c>
      <c r="D794" s="28">
        <f t="shared" si="36"/>
        <v>552.78409688573072</v>
      </c>
      <c r="E794" s="28">
        <f t="shared" si="37"/>
        <v>-7.1682982670507727</v>
      </c>
      <c r="F794" s="28">
        <f t="shared" si="38"/>
        <v>7.1682982670507727</v>
      </c>
    </row>
    <row r="795" spans="1:6" x14ac:dyDescent="0.3">
      <c r="A795" s="37">
        <v>42991</v>
      </c>
      <c r="B795" s="28">
        <v>39.912500000000001</v>
      </c>
      <c r="C795" s="28">
        <v>173.05</v>
      </c>
      <c r="D795" s="28">
        <f t="shared" si="36"/>
        <v>559.95239515278149</v>
      </c>
      <c r="E795" s="28">
        <f t="shared" si="37"/>
        <v>1.2306192101959823</v>
      </c>
      <c r="F795" s="28">
        <f t="shared" si="38"/>
        <v>-1.2306192101959823</v>
      </c>
    </row>
    <row r="796" spans="1:6" x14ac:dyDescent="0.3">
      <c r="A796" s="37">
        <v>42990</v>
      </c>
      <c r="B796" s="28">
        <v>40.215000000000003</v>
      </c>
      <c r="C796" s="28">
        <v>172.96</v>
      </c>
      <c r="D796" s="28">
        <f t="shared" si="36"/>
        <v>558.72177594258551</v>
      </c>
      <c r="E796" s="28">
        <f t="shared" si="37"/>
        <v>-1.6833541196851911</v>
      </c>
      <c r="F796" s="28">
        <f t="shared" si="38"/>
        <v>1.6833541196851911</v>
      </c>
    </row>
    <row r="797" spans="1:6" x14ac:dyDescent="0.3">
      <c r="A797" s="37">
        <v>42989</v>
      </c>
      <c r="B797" s="28">
        <v>40.375</v>
      </c>
      <c r="C797" s="28">
        <v>173.51</v>
      </c>
      <c r="D797" s="28">
        <f t="shared" si="36"/>
        <v>560.4051300622707</v>
      </c>
      <c r="E797" s="28">
        <f t="shared" si="37"/>
        <v>7.9143717064613384</v>
      </c>
      <c r="F797" s="28">
        <f t="shared" si="38"/>
        <v>-7.9143717064613384</v>
      </c>
    </row>
    <row r="798" spans="1:6" x14ac:dyDescent="0.3">
      <c r="A798" s="37">
        <v>42986</v>
      </c>
      <c r="B798" s="28">
        <v>39.657499999999999</v>
      </c>
      <c r="C798" s="28">
        <v>170.95</v>
      </c>
      <c r="D798" s="28">
        <f t="shared" si="36"/>
        <v>552.49075835580936</v>
      </c>
      <c r="E798" s="28">
        <f t="shared" si="37"/>
        <v>-6.9169230174243239</v>
      </c>
      <c r="F798" s="28">
        <f t="shared" si="38"/>
        <v>6.9169230174243239</v>
      </c>
    </row>
    <row r="799" spans="1:6" x14ac:dyDescent="0.3">
      <c r="A799" s="37">
        <v>42985</v>
      </c>
      <c r="B799" s="28">
        <v>40.314999999999998</v>
      </c>
      <c r="C799" s="28">
        <v>173.21</v>
      </c>
      <c r="D799" s="28">
        <f t="shared" si="36"/>
        <v>559.40768137323369</v>
      </c>
      <c r="E799" s="28">
        <f t="shared" si="37"/>
        <v>4.8469914320417047</v>
      </c>
      <c r="F799" s="28">
        <f t="shared" si="38"/>
        <v>-4.8469914320417047</v>
      </c>
    </row>
    <row r="800" spans="1:6" x14ac:dyDescent="0.3">
      <c r="A800" s="37">
        <v>42984</v>
      </c>
      <c r="B800" s="28">
        <v>40.477499999999999</v>
      </c>
      <c r="C800" s="28">
        <v>172.09</v>
      </c>
      <c r="D800" s="28">
        <f t="shared" si="36"/>
        <v>554.56068994119198</v>
      </c>
      <c r="E800" s="28">
        <f t="shared" si="37"/>
        <v>5.4747761386032607</v>
      </c>
      <c r="F800" s="28">
        <f t="shared" si="38"/>
        <v>-5.4747761386032607</v>
      </c>
    </row>
    <row r="801" spans="1:6" x14ac:dyDescent="0.3">
      <c r="A801" s="37">
        <v>42983</v>
      </c>
      <c r="B801" s="28">
        <v>40.520000000000003</v>
      </c>
      <c r="C801" s="28">
        <v>170.72</v>
      </c>
      <c r="D801" s="28">
        <f t="shared" si="36"/>
        <v>549.08591380258872</v>
      </c>
      <c r="E801" s="28">
        <f t="shared" si="37"/>
        <v>-3.64662423498919</v>
      </c>
      <c r="F801" s="28">
        <f t="shared" si="38"/>
        <v>3.64662423498919</v>
      </c>
    </row>
    <row r="802" spans="1:6" x14ac:dyDescent="0.3">
      <c r="A802" s="37">
        <v>42982</v>
      </c>
      <c r="B802" s="28">
        <v>41.012500000000003</v>
      </c>
      <c r="C802" s="28">
        <v>172.02</v>
      </c>
      <c r="D802" s="28">
        <f t="shared" si="36"/>
        <v>552.73253803757791</v>
      </c>
      <c r="E802" s="28">
        <f t="shared" si="37"/>
        <v>0</v>
      </c>
      <c r="F802" s="28">
        <f t="shared" si="38"/>
        <v>0</v>
      </c>
    </row>
    <row r="803" spans="1:6" x14ac:dyDescent="0.3">
      <c r="A803" s="37">
        <v>42979</v>
      </c>
      <c r="B803" s="28">
        <v>41.012500000000003</v>
      </c>
      <c r="C803" s="28">
        <v>172.02</v>
      </c>
      <c r="D803" s="28">
        <f t="shared" si="36"/>
        <v>552.73253803757791</v>
      </c>
      <c r="E803" s="28">
        <f t="shared" si="37"/>
        <v>0.15897635766202711</v>
      </c>
      <c r="F803" s="28">
        <f t="shared" si="38"/>
        <v>-0.15897635766202711</v>
      </c>
    </row>
    <row r="804" spans="1:6" x14ac:dyDescent="0.3">
      <c r="A804" s="37">
        <v>42978</v>
      </c>
      <c r="B804" s="28">
        <v>41</v>
      </c>
      <c r="C804" s="28">
        <v>171.97</v>
      </c>
      <c r="D804" s="28">
        <f t="shared" si="36"/>
        <v>552.57356167991588</v>
      </c>
      <c r="E804" s="28">
        <f t="shared" si="37"/>
        <v>7.5351433356559028</v>
      </c>
      <c r="F804" s="28">
        <f t="shared" si="38"/>
        <v>-7.5351433356559028</v>
      </c>
    </row>
    <row r="805" spans="1:6" x14ac:dyDescent="0.3">
      <c r="A805" s="37">
        <v>42977</v>
      </c>
      <c r="B805" s="28">
        <v>40.837499999999999</v>
      </c>
      <c r="C805" s="28">
        <v>169.92</v>
      </c>
      <c r="D805" s="28">
        <f t="shared" si="36"/>
        <v>545.03841834425998</v>
      </c>
      <c r="E805" s="28">
        <f t="shared" si="37"/>
        <v>6.9846237196047696</v>
      </c>
      <c r="F805" s="28">
        <f t="shared" si="38"/>
        <v>-6.9846237196047696</v>
      </c>
    </row>
    <row r="806" spans="1:6" x14ac:dyDescent="0.3">
      <c r="A806" s="37">
        <v>42976</v>
      </c>
      <c r="B806" s="28">
        <v>40.727499999999999</v>
      </c>
      <c r="C806" s="28">
        <v>168.05</v>
      </c>
      <c r="D806" s="28">
        <f t="shared" si="36"/>
        <v>538.05379462465521</v>
      </c>
      <c r="E806" s="28">
        <f t="shared" si="37"/>
        <v>2.1177162919443617</v>
      </c>
      <c r="F806" s="28">
        <f t="shared" si="38"/>
        <v>-2.1177162919443617</v>
      </c>
    </row>
    <row r="807" spans="1:6" x14ac:dyDescent="0.3">
      <c r="A807" s="37">
        <v>42975</v>
      </c>
      <c r="B807" s="28">
        <v>40.3675</v>
      </c>
      <c r="C807" s="28">
        <v>167.24</v>
      </c>
      <c r="D807" s="28">
        <f t="shared" si="36"/>
        <v>535.93607833271085</v>
      </c>
      <c r="E807" s="28">
        <f t="shared" si="37"/>
        <v>2.4238737357362652</v>
      </c>
      <c r="F807" s="28">
        <f t="shared" si="38"/>
        <v>-2.4238737357362652</v>
      </c>
    </row>
    <row r="808" spans="1:6" x14ac:dyDescent="0.3">
      <c r="A808" s="37">
        <v>42972</v>
      </c>
      <c r="B808" s="28">
        <v>39.965000000000003</v>
      </c>
      <c r="C808" s="28">
        <v>166.32</v>
      </c>
      <c r="D808" s="28">
        <f t="shared" si="36"/>
        <v>533.51220459697458</v>
      </c>
      <c r="E808" s="28">
        <f t="shared" si="37"/>
        <v>-5.9752117502731608</v>
      </c>
      <c r="F808" s="28">
        <f t="shared" si="38"/>
        <v>5.9752117502731608</v>
      </c>
    </row>
    <row r="809" spans="1:6" x14ac:dyDescent="0.3">
      <c r="A809" s="37">
        <v>42971</v>
      </c>
      <c r="B809" s="28">
        <v>39.817500000000003</v>
      </c>
      <c r="C809" s="28">
        <v>167.74</v>
      </c>
      <c r="D809" s="28">
        <f t="shared" si="36"/>
        <v>539.48741634724774</v>
      </c>
      <c r="E809" s="28">
        <f t="shared" si="37"/>
        <v>-3.273033691924411</v>
      </c>
      <c r="F809" s="28">
        <f t="shared" si="38"/>
        <v>3.273033691924411</v>
      </c>
    </row>
    <row r="810" spans="1:6" x14ac:dyDescent="0.3">
      <c r="A810" s="37">
        <v>42970</v>
      </c>
      <c r="B810" s="28">
        <v>39.994999999999997</v>
      </c>
      <c r="C810" s="28">
        <v>168.71</v>
      </c>
      <c r="D810" s="28">
        <f t="shared" si="36"/>
        <v>542.76045003917216</v>
      </c>
      <c r="E810" s="28">
        <f t="shared" si="37"/>
        <v>-3.7779154802343555</v>
      </c>
      <c r="F810" s="28">
        <f t="shared" si="38"/>
        <v>3.7779154802343555</v>
      </c>
    </row>
    <row r="811" spans="1:6" x14ac:dyDescent="0.3">
      <c r="A811" s="37">
        <v>42969</v>
      </c>
      <c r="B811" s="28">
        <v>39.945</v>
      </c>
      <c r="C811" s="28">
        <v>169.64</v>
      </c>
      <c r="D811" s="28">
        <f t="shared" si="36"/>
        <v>546.53836551940651</v>
      </c>
      <c r="E811" s="28">
        <f t="shared" si="37"/>
        <v>5.3980990787606515</v>
      </c>
      <c r="F811" s="28">
        <f t="shared" si="38"/>
        <v>-5.3980990787606515</v>
      </c>
    </row>
    <row r="812" spans="1:6" x14ac:dyDescent="0.3">
      <c r="A812" s="37">
        <v>42968</v>
      </c>
      <c r="B812" s="28">
        <v>39.302500000000002</v>
      </c>
      <c r="C812" s="28">
        <v>167.78</v>
      </c>
      <c r="D812" s="28">
        <f t="shared" si="36"/>
        <v>541.14026644064586</v>
      </c>
      <c r="E812" s="28">
        <f t="shared" si="37"/>
        <v>1.6559210204120518</v>
      </c>
      <c r="F812" s="28">
        <f t="shared" si="38"/>
        <v>-1.6559210204120518</v>
      </c>
    </row>
    <row r="813" spans="1:6" x14ac:dyDescent="0.3">
      <c r="A813" s="37">
        <v>42965</v>
      </c>
      <c r="B813" s="28">
        <v>39.375</v>
      </c>
      <c r="C813" s="28">
        <v>167.41</v>
      </c>
      <c r="D813" s="28">
        <f t="shared" si="36"/>
        <v>539.48434542023381</v>
      </c>
      <c r="E813" s="28">
        <f t="shared" si="37"/>
        <v>2.2145613605492827</v>
      </c>
      <c r="F813" s="28">
        <f t="shared" si="38"/>
        <v>-2.2145613605492827</v>
      </c>
    </row>
    <row r="814" spans="1:6" x14ac:dyDescent="0.3">
      <c r="A814" s="37">
        <v>42964</v>
      </c>
      <c r="B814" s="28">
        <v>39.465000000000003</v>
      </c>
      <c r="C814" s="28">
        <v>166.91</v>
      </c>
      <c r="D814" s="28">
        <f t="shared" si="36"/>
        <v>537.26978405968453</v>
      </c>
      <c r="E814" s="28">
        <f t="shared" si="37"/>
        <v>-9.8247389035137758</v>
      </c>
      <c r="F814" s="28">
        <f t="shared" si="38"/>
        <v>9.8247389035137758</v>
      </c>
    </row>
    <row r="815" spans="1:6" x14ac:dyDescent="0.3">
      <c r="A815" s="37">
        <v>42963</v>
      </c>
      <c r="B815" s="28">
        <v>40.237499999999997</v>
      </c>
      <c r="C815" s="28">
        <v>170</v>
      </c>
      <c r="D815" s="28">
        <f t="shared" si="36"/>
        <v>547.0945229631983</v>
      </c>
      <c r="E815" s="28">
        <f t="shared" si="37"/>
        <v>-3.4338053211187116</v>
      </c>
      <c r="F815" s="28">
        <f t="shared" si="38"/>
        <v>3.4338053211187116</v>
      </c>
    </row>
    <row r="816" spans="1:6" x14ac:dyDescent="0.3">
      <c r="A816" s="37">
        <v>42962</v>
      </c>
      <c r="B816" s="28">
        <v>40.4</v>
      </c>
      <c r="C816" s="28">
        <v>171</v>
      </c>
      <c r="D816" s="28">
        <f t="shared" si="36"/>
        <v>550.52832828431701</v>
      </c>
      <c r="E816" s="28">
        <f t="shared" si="37"/>
        <v>-0.29488178831024925</v>
      </c>
      <c r="F816" s="28">
        <f t="shared" si="38"/>
        <v>0.29488178831024925</v>
      </c>
    </row>
    <row r="817" spans="1:6" x14ac:dyDescent="0.3">
      <c r="A817" s="37">
        <v>42961</v>
      </c>
      <c r="B817" s="28">
        <v>39.962499999999999</v>
      </c>
      <c r="C817" s="28">
        <v>170.75</v>
      </c>
      <c r="D817" s="28">
        <f t="shared" si="36"/>
        <v>550.82321007262726</v>
      </c>
      <c r="E817" s="28">
        <f t="shared" si="37"/>
        <v>8.7072902144767568</v>
      </c>
      <c r="F817" s="28">
        <f t="shared" si="38"/>
        <v>-8.7072902144767568</v>
      </c>
    </row>
    <row r="818" spans="1:6" x14ac:dyDescent="0.3">
      <c r="A818" s="37">
        <v>42958</v>
      </c>
      <c r="B818" s="28">
        <v>39.369999999999997</v>
      </c>
      <c r="C818" s="28">
        <v>168.08</v>
      </c>
      <c r="D818" s="28">
        <f t="shared" si="36"/>
        <v>542.11591985815051</v>
      </c>
      <c r="E818" s="28">
        <f t="shared" si="37"/>
        <v>1.08684506860493</v>
      </c>
      <c r="F818" s="28">
        <f t="shared" si="38"/>
        <v>-1.08684506860493</v>
      </c>
    </row>
    <row r="819" spans="1:6" x14ac:dyDescent="0.3">
      <c r="A819" s="37">
        <v>42957</v>
      </c>
      <c r="B819" s="28">
        <v>38.83</v>
      </c>
      <c r="C819" s="28">
        <v>167.4</v>
      </c>
      <c r="D819" s="28">
        <f t="shared" si="36"/>
        <v>541.02907478954558</v>
      </c>
      <c r="E819" s="28">
        <f t="shared" si="37"/>
        <v>-10.594654899132593</v>
      </c>
      <c r="F819" s="28">
        <f t="shared" si="38"/>
        <v>10.594654899132593</v>
      </c>
    </row>
    <row r="820" spans="1:6" x14ac:dyDescent="0.3">
      <c r="A820" s="37">
        <v>42956</v>
      </c>
      <c r="B820" s="28">
        <v>40.265000000000001</v>
      </c>
      <c r="C820" s="28">
        <v>171.18</v>
      </c>
      <c r="D820" s="28">
        <f t="shared" si="36"/>
        <v>551.62372968867817</v>
      </c>
      <c r="E820" s="28">
        <f t="shared" si="37"/>
        <v>-0.9072806802746527</v>
      </c>
      <c r="F820" s="28">
        <f t="shared" si="38"/>
        <v>0.9072806802746527</v>
      </c>
    </row>
    <row r="821" spans="1:6" x14ac:dyDescent="0.3">
      <c r="A821" s="37">
        <v>42955</v>
      </c>
      <c r="B821" s="28">
        <v>40.020000000000003</v>
      </c>
      <c r="C821" s="28">
        <v>171.23</v>
      </c>
      <c r="D821" s="28">
        <f t="shared" si="36"/>
        <v>552.53101036895282</v>
      </c>
      <c r="E821" s="28">
        <f t="shared" si="37"/>
        <v>-3.8521936481126886</v>
      </c>
      <c r="F821" s="28">
        <f t="shared" si="38"/>
        <v>3.8521936481126886</v>
      </c>
    </row>
    <row r="822" spans="1:6" x14ac:dyDescent="0.3">
      <c r="A822" s="37">
        <v>42954</v>
      </c>
      <c r="B822" s="28">
        <v>39.702500000000001</v>
      </c>
      <c r="C822" s="28">
        <v>171.98</v>
      </c>
      <c r="D822" s="28">
        <f t="shared" si="36"/>
        <v>556.38320401706551</v>
      </c>
      <c r="E822" s="28">
        <f t="shared" si="37"/>
        <v>7.4600935385832372</v>
      </c>
      <c r="F822" s="28">
        <f t="shared" si="38"/>
        <v>-7.4600935385832372</v>
      </c>
    </row>
    <row r="823" spans="1:6" x14ac:dyDescent="0.3">
      <c r="A823" s="37">
        <v>42951</v>
      </c>
      <c r="B823" s="28">
        <v>39.097499999999997</v>
      </c>
      <c r="C823" s="28">
        <v>169.62</v>
      </c>
      <c r="D823" s="28">
        <f t="shared" si="36"/>
        <v>548.92311047848227</v>
      </c>
      <c r="E823" s="28">
        <f t="shared" si="37"/>
        <v>3.4274798685647738</v>
      </c>
      <c r="F823" s="28">
        <f t="shared" si="38"/>
        <v>-3.4274798685647738</v>
      </c>
    </row>
    <row r="824" spans="1:6" x14ac:dyDescent="0.3">
      <c r="A824" s="37">
        <v>42950</v>
      </c>
      <c r="B824" s="28">
        <v>38.892499999999998</v>
      </c>
      <c r="C824" s="28">
        <v>168.59</v>
      </c>
      <c r="D824" s="28">
        <f t="shared" si="36"/>
        <v>545.4956306099175</v>
      </c>
      <c r="E824" s="28">
        <f t="shared" si="37"/>
        <v>-1.6326664948719554</v>
      </c>
      <c r="F824" s="28">
        <f t="shared" si="38"/>
        <v>1.6326664948719554</v>
      </c>
    </row>
    <row r="825" spans="1:6" x14ac:dyDescent="0.3">
      <c r="A825" s="37">
        <v>42949</v>
      </c>
      <c r="B825" s="28">
        <v>39.284999999999997</v>
      </c>
      <c r="C825" s="28">
        <v>169.3</v>
      </c>
      <c r="D825" s="28">
        <f t="shared" si="36"/>
        <v>547.12829710478945</v>
      </c>
      <c r="E825" s="28">
        <f t="shared" si="37"/>
        <v>-7.3383294465785411</v>
      </c>
      <c r="F825" s="28">
        <f t="shared" si="38"/>
        <v>7.3383294465785411</v>
      </c>
    </row>
    <row r="826" spans="1:6" x14ac:dyDescent="0.3">
      <c r="A826" s="37">
        <v>42948</v>
      </c>
      <c r="B826" s="28">
        <v>37.512500000000003</v>
      </c>
      <c r="C826" s="28">
        <v>169.86</v>
      </c>
      <c r="D826" s="28">
        <f t="shared" si="36"/>
        <v>554.46662655136799</v>
      </c>
      <c r="E826" s="28">
        <f t="shared" si="37"/>
        <v>1.4236901372099737</v>
      </c>
      <c r="F826" s="28">
        <f t="shared" si="38"/>
        <v>-1.4236901372099737</v>
      </c>
    </row>
    <row r="827" spans="1:6" x14ac:dyDescent="0.3">
      <c r="A827" s="37">
        <v>42947</v>
      </c>
      <c r="B827" s="28">
        <v>37.182499999999997</v>
      </c>
      <c r="C827" s="28">
        <v>169.25</v>
      </c>
      <c r="D827" s="28">
        <f t="shared" si="36"/>
        <v>553.04293641415802</v>
      </c>
      <c r="E827" s="28">
        <f t="shared" si="37"/>
        <v>-11.939903884495379</v>
      </c>
      <c r="F827" s="28">
        <f t="shared" si="38"/>
        <v>11.939903884495379</v>
      </c>
    </row>
    <row r="828" spans="1:6" x14ac:dyDescent="0.3">
      <c r="A828" s="37">
        <v>42944</v>
      </c>
      <c r="B828" s="28">
        <v>37.375</v>
      </c>
      <c r="C828" s="28">
        <v>172.45</v>
      </c>
      <c r="D828" s="28">
        <f t="shared" si="36"/>
        <v>564.9828402986534</v>
      </c>
      <c r="E828" s="28">
        <f t="shared" si="37"/>
        <v>8.6212323648302345</v>
      </c>
      <c r="F828" s="28">
        <f t="shared" si="38"/>
        <v>-8.6212323648302345</v>
      </c>
    </row>
    <row r="829" spans="1:6" x14ac:dyDescent="0.3">
      <c r="A829" s="37">
        <v>42943</v>
      </c>
      <c r="B829" s="28">
        <v>37.64</v>
      </c>
      <c r="C829" s="28">
        <v>170.44</v>
      </c>
      <c r="D829" s="28">
        <f t="shared" si="36"/>
        <v>556.36160793382317</v>
      </c>
      <c r="E829" s="28">
        <f t="shared" si="37"/>
        <v>20.973031115002868</v>
      </c>
      <c r="F829" s="28">
        <f t="shared" si="38"/>
        <v>-20.973031115002868</v>
      </c>
    </row>
    <row r="830" spans="1:6" x14ac:dyDescent="0.3">
      <c r="A830" s="37">
        <v>42942</v>
      </c>
      <c r="B830" s="28">
        <v>38.365000000000002</v>
      </c>
      <c r="C830" s="28">
        <v>165.61</v>
      </c>
      <c r="D830" s="28">
        <f t="shared" si="36"/>
        <v>535.3885768188203</v>
      </c>
      <c r="E830" s="28">
        <f t="shared" si="37"/>
        <v>0.76590543064821759</v>
      </c>
      <c r="F830" s="28">
        <f t="shared" si="38"/>
        <v>-0.76590543064821759</v>
      </c>
    </row>
    <row r="831" spans="1:6" x14ac:dyDescent="0.3">
      <c r="A831" s="37">
        <v>42941</v>
      </c>
      <c r="B831" s="28">
        <v>38.185000000000002</v>
      </c>
      <c r="C831" s="28">
        <v>165.28</v>
      </c>
      <c r="D831" s="28">
        <f t="shared" si="36"/>
        <v>534.62267138817208</v>
      </c>
      <c r="E831" s="28">
        <f t="shared" si="37"/>
        <v>-3.2845769503132942</v>
      </c>
      <c r="F831" s="28">
        <f t="shared" si="38"/>
        <v>3.2845769503132942</v>
      </c>
    </row>
    <row r="832" spans="1:6" x14ac:dyDescent="0.3">
      <c r="A832" s="37">
        <v>42940</v>
      </c>
      <c r="B832" s="28">
        <v>38.022500000000001</v>
      </c>
      <c r="C832" s="28">
        <v>166</v>
      </c>
      <c r="D832" s="28">
        <f t="shared" si="36"/>
        <v>537.90724833848537</v>
      </c>
      <c r="E832" s="28">
        <f t="shared" si="37"/>
        <v>4.8102303678177805</v>
      </c>
      <c r="F832" s="28">
        <f t="shared" si="38"/>
        <v>-4.8102303678177805</v>
      </c>
    </row>
    <row r="833" spans="1:6" x14ac:dyDescent="0.3">
      <c r="A833" s="37">
        <v>42937</v>
      </c>
      <c r="B833" s="28">
        <v>37.567500000000003</v>
      </c>
      <c r="C833" s="28">
        <v>164.43</v>
      </c>
      <c r="D833" s="28">
        <f t="shared" si="36"/>
        <v>533.09701797066759</v>
      </c>
      <c r="E833" s="28">
        <f t="shared" si="37"/>
        <v>-0.33974798685642327</v>
      </c>
      <c r="F833" s="28">
        <f t="shared" si="38"/>
        <v>0.33974798685642327</v>
      </c>
    </row>
    <row r="834" spans="1:6" x14ac:dyDescent="0.3">
      <c r="A834" s="37">
        <v>42936</v>
      </c>
      <c r="B834" s="28">
        <v>37.585000000000001</v>
      </c>
      <c r="C834" s="28">
        <v>164.53</v>
      </c>
      <c r="D834" s="28">
        <f t="shared" ref="D834:D897" si="39">B834*$I$1+C834*$I$2</f>
        <v>533.43676595752402</v>
      </c>
      <c r="E834" s="28">
        <f t="shared" ref="E834:E897" si="40">D834-D835</f>
        <v>2.0173802744197928</v>
      </c>
      <c r="F834" s="28">
        <f t="shared" ref="F834:F897" si="41">-E834</f>
        <v>-2.0173802744197928</v>
      </c>
    </row>
    <row r="835" spans="1:6" x14ac:dyDescent="0.3">
      <c r="A835" s="37">
        <v>42935</v>
      </c>
      <c r="B835" s="28">
        <v>37.755000000000003</v>
      </c>
      <c r="C835" s="28">
        <v>164.14</v>
      </c>
      <c r="D835" s="28">
        <f t="shared" si="39"/>
        <v>531.41938568310422</v>
      </c>
      <c r="E835" s="28">
        <f t="shared" si="40"/>
        <v>4.3168078335153268</v>
      </c>
      <c r="F835" s="28">
        <f t="shared" si="41"/>
        <v>-4.3168078335153268</v>
      </c>
    </row>
    <row r="836" spans="1:6" x14ac:dyDescent="0.3">
      <c r="A836" s="37">
        <v>42934</v>
      </c>
      <c r="B836" s="28">
        <v>37.520000000000003</v>
      </c>
      <c r="C836" s="28">
        <v>162.86000000000001</v>
      </c>
      <c r="D836" s="28">
        <f t="shared" si="39"/>
        <v>527.1025778495889</v>
      </c>
      <c r="E836" s="28">
        <f t="shared" si="40"/>
        <v>11.84810861296296</v>
      </c>
      <c r="F836" s="28">
        <f t="shared" si="41"/>
        <v>-11.84810861296296</v>
      </c>
    </row>
    <row r="837" spans="1:6" x14ac:dyDescent="0.3">
      <c r="A837" s="37">
        <v>42933</v>
      </c>
      <c r="B837" s="28">
        <v>37.39</v>
      </c>
      <c r="C837" s="28">
        <v>159.72999999999999</v>
      </c>
      <c r="D837" s="28">
        <f t="shared" si="39"/>
        <v>515.25446923662594</v>
      </c>
      <c r="E837" s="28">
        <f t="shared" si="40"/>
        <v>-1.3152333955987388</v>
      </c>
      <c r="F837" s="28">
        <f t="shared" si="41"/>
        <v>1.3152333955987388</v>
      </c>
    </row>
    <row r="838" spans="1:6" x14ac:dyDescent="0.3">
      <c r="A838" s="37">
        <v>42930</v>
      </c>
      <c r="B838" s="28">
        <v>37.26</v>
      </c>
      <c r="C838" s="28">
        <v>159.97</v>
      </c>
      <c r="D838" s="28">
        <f t="shared" si="39"/>
        <v>516.56970263222468</v>
      </c>
      <c r="E838" s="28">
        <f t="shared" si="40"/>
        <v>1.8506192101959869</v>
      </c>
      <c r="F838" s="28">
        <f t="shared" si="41"/>
        <v>-1.8506192101959869</v>
      </c>
    </row>
    <row r="839" spans="1:6" x14ac:dyDescent="0.3">
      <c r="A839" s="37">
        <v>42929</v>
      </c>
      <c r="B839" s="28">
        <v>36.942500000000003</v>
      </c>
      <c r="C839" s="28">
        <v>159.26</v>
      </c>
      <c r="D839" s="28">
        <f t="shared" si="39"/>
        <v>514.71908342202869</v>
      </c>
      <c r="E839" s="28">
        <f t="shared" si="40"/>
        <v>-6.864034013744913E-2</v>
      </c>
      <c r="F839" s="28">
        <f t="shared" si="41"/>
        <v>6.864034013744913E-2</v>
      </c>
    </row>
    <row r="840" spans="1:6" x14ac:dyDescent="0.3">
      <c r="A840" s="37">
        <v>42928</v>
      </c>
      <c r="B840" s="28">
        <v>36.435000000000002</v>
      </c>
      <c r="C840" s="28">
        <v>158.9</v>
      </c>
      <c r="D840" s="28">
        <f t="shared" si="39"/>
        <v>514.78772376216614</v>
      </c>
      <c r="E840" s="28">
        <f t="shared" si="40"/>
        <v>14.026344520958276</v>
      </c>
      <c r="F840" s="28">
        <f t="shared" si="41"/>
        <v>-14.026344520958276</v>
      </c>
    </row>
    <row r="841" spans="1:6" x14ac:dyDescent="0.3">
      <c r="A841" s="37">
        <v>42927</v>
      </c>
      <c r="B841" s="28">
        <v>36.3825</v>
      </c>
      <c r="C841" s="28">
        <v>155.27000000000001</v>
      </c>
      <c r="D841" s="28">
        <f t="shared" si="39"/>
        <v>500.76137924120786</v>
      </c>
      <c r="E841" s="28">
        <f t="shared" si="40"/>
        <v>6.5722248276403548</v>
      </c>
      <c r="F841" s="28">
        <f t="shared" si="41"/>
        <v>-6.5722248276403548</v>
      </c>
    </row>
    <row r="842" spans="1:6" x14ac:dyDescent="0.3">
      <c r="A842" s="37">
        <v>42926</v>
      </c>
      <c r="B842" s="28">
        <v>36.265000000000001</v>
      </c>
      <c r="C842" s="28">
        <v>153.5</v>
      </c>
      <c r="D842" s="28">
        <f t="shared" si="39"/>
        <v>494.18915441356751</v>
      </c>
      <c r="E842" s="28">
        <f t="shared" si="40"/>
        <v>7.4071066159505676</v>
      </c>
      <c r="F842" s="28">
        <f t="shared" si="41"/>
        <v>-7.4071066159505676</v>
      </c>
    </row>
    <row r="843" spans="1:6" x14ac:dyDescent="0.3">
      <c r="A843" s="37">
        <v>42923</v>
      </c>
      <c r="B843" s="28">
        <v>36.045000000000002</v>
      </c>
      <c r="C843" s="28">
        <v>151.44</v>
      </c>
      <c r="D843" s="28">
        <f t="shared" si="39"/>
        <v>486.78204779761694</v>
      </c>
      <c r="E843" s="28">
        <f t="shared" si="40"/>
        <v>9.1803767312545688</v>
      </c>
      <c r="F843" s="28">
        <f t="shared" si="41"/>
        <v>-9.1803767312545688</v>
      </c>
    </row>
    <row r="844" spans="1:6" x14ac:dyDescent="0.3">
      <c r="A844" s="37">
        <v>42922</v>
      </c>
      <c r="B844" s="28">
        <v>35.682499999999997</v>
      </c>
      <c r="C844" s="28">
        <v>148.82</v>
      </c>
      <c r="D844" s="28">
        <f t="shared" si="39"/>
        <v>477.60167106636237</v>
      </c>
      <c r="E844" s="28">
        <f t="shared" si="40"/>
        <v>-4.9491227210986608</v>
      </c>
      <c r="F844" s="28">
        <f t="shared" si="41"/>
        <v>4.9491227210986608</v>
      </c>
    </row>
    <row r="845" spans="1:6" x14ac:dyDescent="0.3">
      <c r="A845" s="37">
        <v>42921</v>
      </c>
      <c r="B845" s="28">
        <v>36.022500000000001</v>
      </c>
      <c r="C845" s="28">
        <v>150.34</v>
      </c>
      <c r="D845" s="28">
        <f t="shared" si="39"/>
        <v>482.55079378746103</v>
      </c>
      <c r="E845" s="28">
        <f t="shared" si="40"/>
        <v>7.0318888101155608</v>
      </c>
      <c r="F845" s="28">
        <f t="shared" si="41"/>
        <v>-7.0318888101155608</v>
      </c>
    </row>
    <row r="846" spans="1:6" x14ac:dyDescent="0.3">
      <c r="A846" s="37">
        <v>42920</v>
      </c>
      <c r="B846" s="28">
        <v>35.875</v>
      </c>
      <c r="C846" s="28">
        <v>148.43</v>
      </c>
      <c r="D846" s="28">
        <f t="shared" si="39"/>
        <v>475.51890497734547</v>
      </c>
      <c r="E846" s="28">
        <f t="shared" si="40"/>
        <v>0</v>
      </c>
      <c r="F846" s="28">
        <f t="shared" si="41"/>
        <v>0</v>
      </c>
    </row>
    <row r="847" spans="1:6" x14ac:dyDescent="0.3">
      <c r="A847" s="37">
        <v>42919</v>
      </c>
      <c r="B847" s="28">
        <v>35.875</v>
      </c>
      <c r="C847" s="28">
        <v>148.43</v>
      </c>
      <c r="D847" s="28">
        <f t="shared" si="39"/>
        <v>475.51890497734547</v>
      </c>
      <c r="E847" s="28">
        <f t="shared" si="40"/>
        <v>-9.5826076144565491</v>
      </c>
      <c r="F847" s="28">
        <f t="shared" si="41"/>
        <v>9.5826076144565491</v>
      </c>
    </row>
    <row r="848" spans="1:6" x14ac:dyDescent="0.3">
      <c r="A848" s="37">
        <v>42916</v>
      </c>
      <c r="B848" s="28">
        <v>36.005000000000003</v>
      </c>
      <c r="C848" s="28">
        <v>150.97999999999999</v>
      </c>
      <c r="D848" s="28">
        <f t="shared" si="39"/>
        <v>485.10151259180202</v>
      </c>
      <c r="E848" s="28">
        <f t="shared" si="40"/>
        <v>-0.48137524962663747</v>
      </c>
      <c r="F848" s="28">
        <f t="shared" si="41"/>
        <v>0.48137524962663747</v>
      </c>
    </row>
    <row r="849" spans="1:6" x14ac:dyDescent="0.3">
      <c r="A849" s="37">
        <v>42915</v>
      </c>
      <c r="B849" s="28">
        <v>35.92</v>
      </c>
      <c r="C849" s="28">
        <v>151.04</v>
      </c>
      <c r="D849" s="28">
        <f t="shared" si="39"/>
        <v>485.58288784142866</v>
      </c>
      <c r="E849" s="28">
        <f t="shared" si="40"/>
        <v>-7.031285189683615</v>
      </c>
      <c r="F849" s="28">
        <f t="shared" si="41"/>
        <v>7.031285189683615</v>
      </c>
    </row>
    <row r="850" spans="1:6" x14ac:dyDescent="0.3">
      <c r="A850" s="37">
        <v>42914</v>
      </c>
      <c r="B850" s="28">
        <v>36.457500000000003</v>
      </c>
      <c r="C850" s="28">
        <v>153.24</v>
      </c>
      <c r="D850" s="28">
        <f t="shared" si="39"/>
        <v>492.61417303111227</v>
      </c>
      <c r="E850" s="28">
        <f t="shared" si="40"/>
        <v>8.8643872962252317</v>
      </c>
      <c r="F850" s="28">
        <f t="shared" si="41"/>
        <v>-8.8643872962252317</v>
      </c>
    </row>
    <row r="851" spans="1:6" x14ac:dyDescent="0.3">
      <c r="A851" s="37">
        <v>42913</v>
      </c>
      <c r="B851" s="28">
        <v>35.932499999999997</v>
      </c>
      <c r="C851" s="28">
        <v>150.58000000000001</v>
      </c>
      <c r="D851" s="28">
        <f t="shared" si="39"/>
        <v>483.74978573488704</v>
      </c>
      <c r="E851" s="28">
        <f t="shared" si="40"/>
        <v>-10.238765058248418</v>
      </c>
      <c r="F851" s="28">
        <f t="shared" si="41"/>
        <v>10.238765058248418</v>
      </c>
    </row>
    <row r="852" spans="1:6" x14ac:dyDescent="0.3">
      <c r="A852" s="37">
        <v>42912</v>
      </c>
      <c r="B852" s="28">
        <v>36.454999999999998</v>
      </c>
      <c r="C852" s="28">
        <v>153.59</v>
      </c>
      <c r="D852" s="28">
        <f t="shared" si="39"/>
        <v>493.98855079313546</v>
      </c>
      <c r="E852" s="28">
        <f t="shared" si="40"/>
        <v>-5.4467394188980052</v>
      </c>
      <c r="F852" s="28">
        <f t="shared" si="41"/>
        <v>5.4467394188980052</v>
      </c>
    </row>
    <row r="853" spans="1:6" x14ac:dyDescent="0.3">
      <c r="A853" s="37">
        <v>42909</v>
      </c>
      <c r="B853" s="28">
        <v>36.57</v>
      </c>
      <c r="C853" s="28">
        <v>155.07</v>
      </c>
      <c r="D853" s="28">
        <f t="shared" si="39"/>
        <v>499.43529021203346</v>
      </c>
      <c r="E853" s="28">
        <f t="shared" si="40"/>
        <v>6.0508495780137537</v>
      </c>
      <c r="F853" s="28">
        <f t="shared" si="41"/>
        <v>-6.0508495780137537</v>
      </c>
    </row>
    <row r="854" spans="1:6" x14ac:dyDescent="0.3">
      <c r="A854" s="37">
        <v>42908</v>
      </c>
      <c r="B854" s="28">
        <v>36.407499999999999</v>
      </c>
      <c r="C854" s="28">
        <v>153.4</v>
      </c>
      <c r="D854" s="28">
        <f t="shared" si="39"/>
        <v>493.38444063401971</v>
      </c>
      <c r="E854" s="28">
        <f t="shared" si="40"/>
        <v>-1.8177162919442935</v>
      </c>
      <c r="F854" s="28">
        <f t="shared" si="41"/>
        <v>1.8177162919442935</v>
      </c>
    </row>
    <row r="855" spans="1:6" x14ac:dyDescent="0.3">
      <c r="A855" s="37">
        <v>42907</v>
      </c>
      <c r="B855" s="28">
        <v>36.467500000000001</v>
      </c>
      <c r="C855" s="28">
        <v>153.91</v>
      </c>
      <c r="D855" s="28">
        <f t="shared" si="39"/>
        <v>495.202156925964</v>
      </c>
      <c r="E855" s="28">
        <f t="shared" si="40"/>
        <v>5.8592223152437555</v>
      </c>
      <c r="F855" s="28">
        <f t="shared" si="41"/>
        <v>-5.8592223152437555</v>
      </c>
    </row>
    <row r="856" spans="1:6" x14ac:dyDescent="0.3">
      <c r="A856" s="37">
        <v>42906</v>
      </c>
      <c r="B856" s="28">
        <v>36.252499999999998</v>
      </c>
      <c r="C856" s="28">
        <v>152.25</v>
      </c>
      <c r="D856" s="28">
        <f t="shared" si="39"/>
        <v>489.34293461072025</v>
      </c>
      <c r="E856" s="28">
        <f t="shared" si="40"/>
        <v>-1.4554854087423905</v>
      </c>
      <c r="F856" s="28">
        <f t="shared" si="41"/>
        <v>1.4554854087423905</v>
      </c>
    </row>
    <row r="857" spans="1:6" x14ac:dyDescent="0.3">
      <c r="A857" s="37">
        <v>42905</v>
      </c>
      <c r="B857" s="28">
        <v>36.585000000000001</v>
      </c>
      <c r="C857" s="28">
        <v>152.87</v>
      </c>
      <c r="D857" s="28">
        <f t="shared" si="39"/>
        <v>490.79842001946264</v>
      </c>
      <c r="E857" s="28">
        <f t="shared" si="40"/>
        <v>5.7535688977392851</v>
      </c>
      <c r="F857" s="28">
        <f t="shared" si="41"/>
        <v>-5.7535688977392851</v>
      </c>
    </row>
    <row r="858" spans="1:6" x14ac:dyDescent="0.3">
      <c r="A858" s="37">
        <v>42902</v>
      </c>
      <c r="B858" s="28">
        <v>35.567500000000003</v>
      </c>
      <c r="C858" s="28">
        <v>150.63999999999999</v>
      </c>
      <c r="D858" s="28">
        <f t="shared" si="39"/>
        <v>485.04485112172335</v>
      </c>
      <c r="E858" s="28">
        <f t="shared" si="40"/>
        <v>4.7486186948116256</v>
      </c>
      <c r="F858" s="28">
        <f t="shared" si="41"/>
        <v>-4.7486186948116256</v>
      </c>
    </row>
    <row r="859" spans="1:6" x14ac:dyDescent="0.3">
      <c r="A859" s="37">
        <v>42901</v>
      </c>
      <c r="B859" s="28">
        <v>36.072499999999998</v>
      </c>
      <c r="C859" s="28">
        <v>149.80000000000001</v>
      </c>
      <c r="D859" s="28">
        <f t="shared" si="39"/>
        <v>480.29623242691173</v>
      </c>
      <c r="E859" s="28">
        <f t="shared" si="40"/>
        <v>-1.1256534175046795</v>
      </c>
      <c r="F859" s="28">
        <f t="shared" si="41"/>
        <v>1.1256534175046795</v>
      </c>
    </row>
    <row r="860" spans="1:6" x14ac:dyDescent="0.3">
      <c r="A860" s="37">
        <v>42900</v>
      </c>
      <c r="B860" s="28">
        <v>36.29</v>
      </c>
      <c r="C860" s="28">
        <v>150.25</v>
      </c>
      <c r="D860" s="28">
        <f t="shared" si="39"/>
        <v>481.42188584441641</v>
      </c>
      <c r="E860" s="28">
        <f t="shared" si="40"/>
        <v>-0.64068762481321073</v>
      </c>
      <c r="F860" s="28">
        <f t="shared" si="41"/>
        <v>0.64068762481321073</v>
      </c>
    </row>
    <row r="861" spans="1:6" x14ac:dyDescent="0.3">
      <c r="A861" s="37">
        <v>42899</v>
      </c>
      <c r="B861" s="28">
        <v>36.647500000000001</v>
      </c>
      <c r="C861" s="28">
        <v>150.68</v>
      </c>
      <c r="D861" s="28">
        <f t="shared" si="39"/>
        <v>482.06257346922962</v>
      </c>
      <c r="E861" s="28">
        <f t="shared" si="40"/>
        <v>7.8995055079151371</v>
      </c>
      <c r="F861" s="28">
        <f t="shared" si="41"/>
        <v>-7.8995055079151371</v>
      </c>
    </row>
    <row r="862" spans="1:6" x14ac:dyDescent="0.3">
      <c r="A862" s="37">
        <v>42898</v>
      </c>
      <c r="B862" s="28">
        <v>36.354999999999997</v>
      </c>
      <c r="C862" s="28">
        <v>148.44</v>
      </c>
      <c r="D862" s="28">
        <f t="shared" si="39"/>
        <v>474.16306796131448</v>
      </c>
      <c r="E862" s="28">
        <f t="shared" si="40"/>
        <v>-1.9446297751667316</v>
      </c>
      <c r="F862" s="28">
        <f t="shared" si="41"/>
        <v>1.9446297751667316</v>
      </c>
    </row>
    <row r="863" spans="1:6" x14ac:dyDescent="0.3">
      <c r="A863" s="37">
        <v>42895</v>
      </c>
      <c r="B863" s="28">
        <v>37.244999999999997</v>
      </c>
      <c r="C863" s="28">
        <v>149.6</v>
      </c>
      <c r="D863" s="28">
        <f t="shared" si="39"/>
        <v>476.10769773648121</v>
      </c>
      <c r="E863" s="28">
        <f t="shared" si="40"/>
        <v>-15.593525607087827</v>
      </c>
      <c r="F863" s="28">
        <f t="shared" si="41"/>
        <v>15.593525607087827</v>
      </c>
    </row>
    <row r="864" spans="1:6" x14ac:dyDescent="0.3">
      <c r="A864" s="37">
        <v>42894</v>
      </c>
      <c r="B864" s="28">
        <v>38.747500000000002</v>
      </c>
      <c r="C864" s="28">
        <v>154.71</v>
      </c>
      <c r="D864" s="28">
        <f t="shared" si="39"/>
        <v>491.70122334356904</v>
      </c>
      <c r="E864" s="28">
        <f t="shared" si="40"/>
        <v>6.4866710042808222</v>
      </c>
      <c r="F864" s="28">
        <f t="shared" si="41"/>
        <v>-6.4866710042808222</v>
      </c>
    </row>
    <row r="865" spans="1:6" x14ac:dyDescent="0.3">
      <c r="A865" s="37">
        <v>42893</v>
      </c>
      <c r="B865" s="28">
        <v>38.842500000000001</v>
      </c>
      <c r="C865" s="28">
        <v>153.12</v>
      </c>
      <c r="D865" s="28">
        <f t="shared" si="39"/>
        <v>485.21455233928822</v>
      </c>
      <c r="E865" s="28">
        <f t="shared" si="40"/>
        <v>0.54248289634568891</v>
      </c>
      <c r="F865" s="28">
        <f t="shared" si="41"/>
        <v>-0.54248289634568891</v>
      </c>
    </row>
    <row r="866" spans="1:6" x14ac:dyDescent="0.3">
      <c r="A866" s="37">
        <v>42892</v>
      </c>
      <c r="B866" s="28">
        <v>38.612499999999997</v>
      </c>
      <c r="C866" s="28">
        <v>152.81</v>
      </c>
      <c r="D866" s="28">
        <f t="shared" si="39"/>
        <v>484.67206944294253</v>
      </c>
      <c r="E866" s="28">
        <f t="shared" si="40"/>
        <v>-3.5807343941049226</v>
      </c>
      <c r="F866" s="28">
        <f t="shared" si="41"/>
        <v>3.5807343941049226</v>
      </c>
    </row>
    <row r="867" spans="1:6" x14ac:dyDescent="0.3">
      <c r="A867" s="37">
        <v>42891</v>
      </c>
      <c r="B867" s="28">
        <v>38.482500000000002</v>
      </c>
      <c r="C867" s="28">
        <v>153.63</v>
      </c>
      <c r="D867" s="28">
        <f t="shared" si="39"/>
        <v>488.25280383704745</v>
      </c>
      <c r="E867" s="28">
        <f t="shared" si="40"/>
        <v>1.1824144817283013</v>
      </c>
      <c r="F867" s="28">
        <f t="shared" si="41"/>
        <v>-1.1824144817283013</v>
      </c>
    </row>
    <row r="868" spans="1:6" x14ac:dyDescent="0.3">
      <c r="A868" s="37">
        <v>42888</v>
      </c>
      <c r="B868" s="28">
        <v>38.862499999999997</v>
      </c>
      <c r="C868" s="28">
        <v>153.61000000000001</v>
      </c>
      <c r="D868" s="28">
        <f t="shared" si="39"/>
        <v>487.07038935531915</v>
      </c>
      <c r="E868" s="28">
        <f t="shared" si="40"/>
        <v>6.4753797590355475</v>
      </c>
      <c r="F868" s="28">
        <f t="shared" si="41"/>
        <v>-6.4753797590355475</v>
      </c>
    </row>
    <row r="869" spans="1:6" x14ac:dyDescent="0.3">
      <c r="A869" s="37">
        <v>42887</v>
      </c>
      <c r="B869" s="28">
        <v>38.295000000000002</v>
      </c>
      <c r="C869" s="28">
        <v>151.53</v>
      </c>
      <c r="D869" s="28">
        <f t="shared" si="39"/>
        <v>480.5950095962836</v>
      </c>
      <c r="E869" s="28">
        <f t="shared" si="40"/>
        <v>-3.1711267151308675E-2</v>
      </c>
      <c r="F869" s="28">
        <f t="shared" si="41"/>
        <v>3.1711267151308675E-2</v>
      </c>
    </row>
    <row r="870" spans="1:6" x14ac:dyDescent="0.3">
      <c r="A870" s="37">
        <v>42886</v>
      </c>
      <c r="B870" s="28">
        <v>38.19</v>
      </c>
      <c r="C870" s="28">
        <v>151.46</v>
      </c>
      <c r="D870" s="28">
        <f t="shared" si="39"/>
        <v>480.62672086343491</v>
      </c>
      <c r="E870" s="28">
        <f t="shared" si="40"/>
        <v>-2.9324300714922629</v>
      </c>
      <c r="F870" s="28">
        <f t="shared" si="41"/>
        <v>2.9324300714922629</v>
      </c>
    </row>
    <row r="871" spans="1:6" x14ac:dyDescent="0.3">
      <c r="A871" s="37">
        <v>42885</v>
      </c>
      <c r="B871" s="28">
        <v>38.417499999999997</v>
      </c>
      <c r="C871" s="28">
        <v>152.38</v>
      </c>
      <c r="D871" s="28">
        <f t="shared" si="39"/>
        <v>483.55915093492717</v>
      </c>
      <c r="E871" s="28">
        <f t="shared" si="40"/>
        <v>0.93291850801546161</v>
      </c>
      <c r="F871" s="28">
        <f t="shared" si="41"/>
        <v>-0.93291850801546161</v>
      </c>
    </row>
    <row r="872" spans="1:6" x14ac:dyDescent="0.3">
      <c r="A872" s="37">
        <v>42884</v>
      </c>
      <c r="B872" s="28">
        <v>38.402500000000003</v>
      </c>
      <c r="C872" s="28">
        <v>152.13</v>
      </c>
      <c r="D872" s="28">
        <f t="shared" si="39"/>
        <v>482.62623242691171</v>
      </c>
      <c r="E872" s="28">
        <f t="shared" si="40"/>
        <v>0</v>
      </c>
      <c r="F872" s="28">
        <f t="shared" si="41"/>
        <v>0</v>
      </c>
    </row>
    <row r="873" spans="1:6" x14ac:dyDescent="0.3">
      <c r="A873" s="37">
        <v>42881</v>
      </c>
      <c r="B873" s="28">
        <v>38.402500000000003</v>
      </c>
      <c r="C873" s="28">
        <v>152.13</v>
      </c>
      <c r="D873" s="28">
        <f t="shared" si="39"/>
        <v>482.62623242691171</v>
      </c>
      <c r="E873" s="28">
        <f t="shared" si="40"/>
        <v>0.85291850801542068</v>
      </c>
      <c r="F873" s="28">
        <f t="shared" si="41"/>
        <v>-0.85291850801542068</v>
      </c>
    </row>
    <row r="874" spans="1:6" x14ac:dyDescent="0.3">
      <c r="A874" s="37">
        <v>42880</v>
      </c>
      <c r="B874" s="28">
        <v>38.467500000000001</v>
      </c>
      <c r="C874" s="28">
        <v>151.96</v>
      </c>
      <c r="D874" s="28">
        <f t="shared" si="39"/>
        <v>481.77331391889629</v>
      </c>
      <c r="E874" s="28">
        <f t="shared" si="40"/>
        <v>7.1145397152237706</v>
      </c>
      <c r="F874" s="28">
        <f t="shared" si="41"/>
        <v>-7.1145397152237706</v>
      </c>
    </row>
    <row r="875" spans="1:6" x14ac:dyDescent="0.3">
      <c r="A875" s="37">
        <v>42879</v>
      </c>
      <c r="B875" s="28">
        <v>38.335000000000001</v>
      </c>
      <c r="C875" s="28">
        <v>150.04</v>
      </c>
      <c r="D875" s="28">
        <f t="shared" si="39"/>
        <v>474.65877420367252</v>
      </c>
      <c r="E875" s="28">
        <f t="shared" si="40"/>
        <v>8.029085486009194</v>
      </c>
      <c r="F875" s="28">
        <f t="shared" si="41"/>
        <v>-8.029085486009194</v>
      </c>
    </row>
    <row r="876" spans="1:6" x14ac:dyDescent="0.3">
      <c r="A876" s="37">
        <v>42878</v>
      </c>
      <c r="B876" s="28">
        <v>38.450000000000003</v>
      </c>
      <c r="C876" s="28">
        <v>148.07</v>
      </c>
      <c r="D876" s="28">
        <f t="shared" si="39"/>
        <v>466.62968871766333</v>
      </c>
      <c r="E876" s="28">
        <f t="shared" si="40"/>
        <v>-0.5259894350294303</v>
      </c>
      <c r="F876" s="28">
        <f t="shared" si="41"/>
        <v>0.5259894350294303</v>
      </c>
    </row>
    <row r="877" spans="1:6" x14ac:dyDescent="0.3">
      <c r="A877" s="37">
        <v>42877</v>
      </c>
      <c r="B877" s="28">
        <v>38.497500000000002</v>
      </c>
      <c r="C877" s="28">
        <v>148.24</v>
      </c>
      <c r="D877" s="28">
        <f t="shared" si="39"/>
        <v>467.15567815269276</v>
      </c>
      <c r="E877" s="28">
        <f t="shared" si="40"/>
        <v>2.7433099273196149E-2</v>
      </c>
      <c r="F877" s="28">
        <f t="shared" si="41"/>
        <v>-2.7433099273196149E-2</v>
      </c>
    </row>
    <row r="878" spans="1:6" x14ac:dyDescent="0.3">
      <c r="A878" s="37">
        <v>42874</v>
      </c>
      <c r="B878" s="28">
        <v>38.265000000000001</v>
      </c>
      <c r="C878" s="28">
        <v>148.06</v>
      </c>
      <c r="D878" s="28">
        <f t="shared" si="39"/>
        <v>467.12824505341956</v>
      </c>
      <c r="E878" s="28">
        <f t="shared" si="40"/>
        <v>1.1846297751666839</v>
      </c>
      <c r="F878" s="28">
        <f t="shared" si="41"/>
        <v>-1.1846297751666839</v>
      </c>
    </row>
    <row r="879" spans="1:6" x14ac:dyDescent="0.3">
      <c r="A879" s="37">
        <v>42873</v>
      </c>
      <c r="B879" s="28">
        <v>38.134999999999998</v>
      </c>
      <c r="C879" s="28">
        <v>147.66</v>
      </c>
      <c r="D879" s="28">
        <f t="shared" si="39"/>
        <v>465.94361527825288</v>
      </c>
      <c r="E879" s="28">
        <f t="shared" si="40"/>
        <v>9.3122560071681164</v>
      </c>
      <c r="F879" s="28">
        <f t="shared" si="41"/>
        <v>-9.3122560071681164</v>
      </c>
    </row>
    <row r="880" spans="1:6" x14ac:dyDescent="0.3">
      <c r="A880" s="37">
        <v>42872</v>
      </c>
      <c r="B880" s="28">
        <v>37.5625</v>
      </c>
      <c r="C880" s="28">
        <v>144.85</v>
      </c>
      <c r="D880" s="28">
        <f t="shared" si="39"/>
        <v>456.63135927108476</v>
      </c>
      <c r="E880" s="28">
        <f t="shared" si="40"/>
        <v>-15.464381240663556</v>
      </c>
      <c r="F880" s="28">
        <f t="shared" si="41"/>
        <v>15.464381240663556</v>
      </c>
    </row>
    <row r="881" spans="1:6" x14ac:dyDescent="0.3">
      <c r="A881" s="37">
        <v>42871</v>
      </c>
      <c r="B881" s="28">
        <v>38.8675</v>
      </c>
      <c r="C881" s="28">
        <v>149.78</v>
      </c>
      <c r="D881" s="28">
        <f t="shared" si="39"/>
        <v>472.09574051174832</v>
      </c>
      <c r="E881" s="28">
        <f t="shared" si="40"/>
        <v>-1.4343777620230185</v>
      </c>
      <c r="F881" s="28">
        <f t="shared" si="41"/>
        <v>1.4343777620230185</v>
      </c>
    </row>
    <row r="882" spans="1:6" x14ac:dyDescent="0.3">
      <c r="A882" s="37">
        <v>42870</v>
      </c>
      <c r="B882" s="28">
        <v>38.924999999999997</v>
      </c>
      <c r="C882" s="28">
        <v>150.19</v>
      </c>
      <c r="D882" s="28">
        <f t="shared" si="39"/>
        <v>473.53011827377134</v>
      </c>
      <c r="E882" s="28">
        <f t="shared" si="40"/>
        <v>-0.25624144817300021</v>
      </c>
      <c r="F882" s="28">
        <f t="shared" si="41"/>
        <v>0.25624144817300021</v>
      </c>
    </row>
    <row r="883" spans="1:6" x14ac:dyDescent="0.3">
      <c r="A883" s="37">
        <v>42867</v>
      </c>
      <c r="B883" s="28">
        <v>39.024999999999999</v>
      </c>
      <c r="C883" s="28">
        <v>150.33000000000001</v>
      </c>
      <c r="D883" s="28">
        <f t="shared" si="39"/>
        <v>473.78635972194434</v>
      </c>
      <c r="E883" s="28">
        <f t="shared" si="40"/>
        <v>-0.42924396056923797</v>
      </c>
      <c r="F883" s="28">
        <f t="shared" si="41"/>
        <v>0.42924396056923797</v>
      </c>
    </row>
    <row r="884" spans="1:6" x14ac:dyDescent="0.3">
      <c r="A884" s="37">
        <v>42866</v>
      </c>
      <c r="B884" s="28">
        <v>38.487499999999997</v>
      </c>
      <c r="C884" s="28">
        <v>150.04</v>
      </c>
      <c r="D884" s="28">
        <f t="shared" si="39"/>
        <v>474.21560368251357</v>
      </c>
      <c r="E884" s="28">
        <f t="shared" si="40"/>
        <v>-1.477800296325654</v>
      </c>
      <c r="F884" s="28">
        <f t="shared" si="41"/>
        <v>1.477800296325654</v>
      </c>
    </row>
    <row r="885" spans="1:6" x14ac:dyDescent="0.3">
      <c r="A885" s="37">
        <v>42865</v>
      </c>
      <c r="B885" s="28">
        <v>38.314999999999998</v>
      </c>
      <c r="C885" s="28">
        <v>150.29</v>
      </c>
      <c r="D885" s="28">
        <f t="shared" si="39"/>
        <v>475.69340397883923</v>
      </c>
      <c r="E885" s="28">
        <f t="shared" si="40"/>
        <v>-0.21179527153242361</v>
      </c>
      <c r="F885" s="28">
        <f t="shared" si="41"/>
        <v>0.21179527153242361</v>
      </c>
    </row>
    <row r="886" spans="1:6" x14ac:dyDescent="0.3">
      <c r="A886" s="37">
        <v>42864</v>
      </c>
      <c r="B886" s="28">
        <v>38.497500000000002</v>
      </c>
      <c r="C886" s="28">
        <v>150.47999999999999</v>
      </c>
      <c r="D886" s="28">
        <f t="shared" si="39"/>
        <v>475.90519925037165</v>
      </c>
      <c r="E886" s="28">
        <f t="shared" si="40"/>
        <v>-2.9774798685647283</v>
      </c>
      <c r="F886" s="28">
        <f t="shared" si="41"/>
        <v>2.9774798685647283</v>
      </c>
    </row>
    <row r="887" spans="1:6" x14ac:dyDescent="0.3">
      <c r="A887" s="37">
        <v>42863</v>
      </c>
      <c r="B887" s="28">
        <v>38.252499999999998</v>
      </c>
      <c r="C887" s="28">
        <v>151.06</v>
      </c>
      <c r="D887" s="28">
        <f t="shared" si="39"/>
        <v>478.88267911893638</v>
      </c>
      <c r="E887" s="28">
        <f t="shared" si="40"/>
        <v>0.26058803066808878</v>
      </c>
      <c r="F887" s="28">
        <f t="shared" si="41"/>
        <v>-0.26058803066808878</v>
      </c>
    </row>
    <row r="888" spans="1:6" x14ac:dyDescent="0.3">
      <c r="A888" s="37">
        <v>42860</v>
      </c>
      <c r="B888" s="28">
        <v>37.24</v>
      </c>
      <c r="C888" s="28">
        <v>150.24</v>
      </c>
      <c r="D888" s="28">
        <f t="shared" si="39"/>
        <v>478.62209108826829</v>
      </c>
      <c r="E888" s="28">
        <f t="shared" si="40"/>
        <v>-4.1480990787607084</v>
      </c>
      <c r="F888" s="28">
        <f t="shared" si="41"/>
        <v>4.1480990787607084</v>
      </c>
    </row>
    <row r="889" spans="1:6" x14ac:dyDescent="0.3">
      <c r="A889" s="37">
        <v>42859</v>
      </c>
      <c r="B889" s="28">
        <v>36.6325</v>
      </c>
      <c r="C889" s="28">
        <v>150.85</v>
      </c>
      <c r="D889" s="28">
        <f t="shared" si="39"/>
        <v>482.770190167029</v>
      </c>
      <c r="E889" s="28">
        <f t="shared" si="40"/>
        <v>-3.3256845970324207</v>
      </c>
      <c r="F889" s="28">
        <f t="shared" si="41"/>
        <v>3.3256845970324207</v>
      </c>
    </row>
    <row r="890" spans="1:6" x14ac:dyDescent="0.3">
      <c r="A890" s="37">
        <v>42858</v>
      </c>
      <c r="B890" s="28">
        <v>36.765000000000001</v>
      </c>
      <c r="C890" s="28">
        <v>151.80000000000001</v>
      </c>
      <c r="D890" s="28">
        <f t="shared" si="39"/>
        <v>486.09587476406142</v>
      </c>
      <c r="E890" s="28">
        <f t="shared" si="40"/>
        <v>-3.5009864072484334</v>
      </c>
      <c r="F890" s="28">
        <f t="shared" si="41"/>
        <v>3.5009864072484334</v>
      </c>
    </row>
    <row r="891" spans="1:6" x14ac:dyDescent="0.3">
      <c r="A891" s="37">
        <v>42857</v>
      </c>
      <c r="B891" s="28">
        <v>36.877499999999998</v>
      </c>
      <c r="C891" s="28">
        <v>152.78</v>
      </c>
      <c r="D891" s="28">
        <f t="shared" si="39"/>
        <v>489.59686117130985</v>
      </c>
      <c r="E891" s="28">
        <f t="shared" si="40"/>
        <v>0.57427816787804886</v>
      </c>
      <c r="F891" s="28">
        <f t="shared" si="41"/>
        <v>-0.57427816787804886</v>
      </c>
    </row>
    <row r="892" spans="1:6" x14ac:dyDescent="0.3">
      <c r="A892" s="37">
        <v>42856</v>
      </c>
      <c r="B892" s="28">
        <v>36.645000000000003</v>
      </c>
      <c r="C892" s="28">
        <v>152.46</v>
      </c>
      <c r="D892" s="28">
        <f t="shared" si="39"/>
        <v>489.02258300343181</v>
      </c>
      <c r="E892" s="28">
        <f t="shared" si="40"/>
        <v>6.5036684918842411</v>
      </c>
      <c r="F892" s="28">
        <f t="shared" si="41"/>
        <v>-6.5036684918842411</v>
      </c>
    </row>
    <row r="893" spans="1:6" x14ac:dyDescent="0.3">
      <c r="A893" s="37">
        <v>42853</v>
      </c>
      <c r="B893" s="28">
        <v>35.912500000000001</v>
      </c>
      <c r="C893" s="28">
        <v>150.25</v>
      </c>
      <c r="D893" s="28">
        <f t="shared" si="39"/>
        <v>482.51891451154756</v>
      </c>
      <c r="E893" s="28">
        <f t="shared" si="40"/>
        <v>10.062103588169748</v>
      </c>
      <c r="F893" s="28">
        <f t="shared" si="41"/>
        <v>-10.062103588169748</v>
      </c>
    </row>
    <row r="894" spans="1:6" x14ac:dyDescent="0.3">
      <c r="A894" s="37">
        <v>42852</v>
      </c>
      <c r="B894" s="28">
        <v>35.947499999999998</v>
      </c>
      <c r="C894" s="28">
        <v>147.69999999999999</v>
      </c>
      <c r="D894" s="28">
        <f t="shared" si="39"/>
        <v>472.45681092337782</v>
      </c>
      <c r="E894" s="28">
        <f t="shared" si="40"/>
        <v>4.3729652773070598</v>
      </c>
      <c r="F894" s="28">
        <f t="shared" si="41"/>
        <v>-4.3729652773070598</v>
      </c>
    </row>
    <row r="895" spans="1:6" x14ac:dyDescent="0.3">
      <c r="A895" s="37">
        <v>42851</v>
      </c>
      <c r="B895" s="28">
        <v>35.92</v>
      </c>
      <c r="C895" s="28">
        <v>146.56</v>
      </c>
      <c r="D895" s="28">
        <f t="shared" si="39"/>
        <v>468.08384564607076</v>
      </c>
      <c r="E895" s="28">
        <f t="shared" si="40"/>
        <v>0.89095522772061031</v>
      </c>
      <c r="F895" s="28">
        <f t="shared" si="41"/>
        <v>-0.89095522772061031</v>
      </c>
    </row>
    <row r="896" spans="1:6" x14ac:dyDescent="0.3">
      <c r="A896" s="37">
        <v>42850</v>
      </c>
      <c r="B896" s="28">
        <v>36.1325</v>
      </c>
      <c r="C896" s="28">
        <v>146.49</v>
      </c>
      <c r="D896" s="28">
        <f t="shared" si="39"/>
        <v>467.19289041835015</v>
      </c>
      <c r="E896" s="28">
        <f t="shared" si="40"/>
        <v>3.3375638729459638</v>
      </c>
      <c r="F896" s="28">
        <f t="shared" si="41"/>
        <v>-3.3375638729459638</v>
      </c>
    </row>
    <row r="897" spans="1:6" x14ac:dyDescent="0.3">
      <c r="A897" s="37">
        <v>42849</v>
      </c>
      <c r="B897" s="28">
        <v>35.909999999999997</v>
      </c>
      <c r="C897" s="28">
        <v>145.47</v>
      </c>
      <c r="D897" s="28">
        <f t="shared" si="39"/>
        <v>463.85532654540418</v>
      </c>
      <c r="E897" s="28">
        <f t="shared" si="40"/>
        <v>5.9964874057546922</v>
      </c>
      <c r="F897" s="28">
        <f t="shared" si="41"/>
        <v>-5.9964874057546922</v>
      </c>
    </row>
    <row r="898" spans="1:6" x14ac:dyDescent="0.3">
      <c r="A898" s="37">
        <v>42846</v>
      </c>
      <c r="B898" s="28">
        <v>35.567500000000003</v>
      </c>
      <c r="C898" s="28">
        <v>143.68</v>
      </c>
      <c r="D898" s="28">
        <f t="shared" ref="D898:D961" si="42">B898*$I$1+C898*$I$2</f>
        <v>457.85883913964949</v>
      </c>
      <c r="E898" s="28">
        <f t="shared" ref="E898:E961" si="43">D898-D899</f>
        <v>-0.3452178058349773</v>
      </c>
      <c r="F898" s="28">
        <f t="shared" ref="F898:F961" si="44">-E898</f>
        <v>0.3452178058349773</v>
      </c>
    </row>
    <row r="899" spans="1:6" x14ac:dyDescent="0.3">
      <c r="A899" s="37">
        <v>42845</v>
      </c>
      <c r="B899" s="28">
        <v>35.61</v>
      </c>
      <c r="C899" s="28">
        <v>143.80000000000001</v>
      </c>
      <c r="D899" s="28">
        <f t="shared" si="42"/>
        <v>458.20405694548447</v>
      </c>
      <c r="E899" s="28">
        <f t="shared" si="43"/>
        <v>4.6975794627098821</v>
      </c>
      <c r="F899" s="28">
        <f t="shared" si="44"/>
        <v>-4.6975794627098821</v>
      </c>
    </row>
    <row r="900" spans="1:6" x14ac:dyDescent="0.3">
      <c r="A900" s="37">
        <v>42844</v>
      </c>
      <c r="B900" s="28">
        <v>35.17</v>
      </c>
      <c r="C900" s="28">
        <v>142.27000000000001</v>
      </c>
      <c r="D900" s="28">
        <f t="shared" si="42"/>
        <v>453.50647748277459</v>
      </c>
      <c r="E900" s="28">
        <f t="shared" si="43"/>
        <v>5.4946921342220776</v>
      </c>
      <c r="F900" s="28">
        <f t="shared" si="44"/>
        <v>-5.4946921342220776</v>
      </c>
    </row>
    <row r="901" spans="1:6" x14ac:dyDescent="0.3">
      <c r="A901" s="37">
        <v>42843</v>
      </c>
      <c r="B901" s="28">
        <v>35.299999999999997</v>
      </c>
      <c r="C901" s="28">
        <v>140.96</v>
      </c>
      <c r="D901" s="28">
        <f t="shared" si="42"/>
        <v>448.01178534855251</v>
      </c>
      <c r="E901" s="28">
        <f t="shared" si="43"/>
        <v>-1.3390759518069331</v>
      </c>
      <c r="F901" s="28">
        <f t="shared" si="44"/>
        <v>1.3390759518069331</v>
      </c>
    </row>
    <row r="902" spans="1:6" x14ac:dyDescent="0.3">
      <c r="A902" s="37">
        <v>42842</v>
      </c>
      <c r="B902" s="28">
        <v>35.457500000000003</v>
      </c>
      <c r="C902" s="28">
        <v>141.41999999999999</v>
      </c>
      <c r="D902" s="28">
        <f t="shared" si="42"/>
        <v>449.35086130035944</v>
      </c>
      <c r="E902" s="28">
        <f t="shared" si="43"/>
        <v>7.3625764349290534</v>
      </c>
      <c r="F902" s="28">
        <f t="shared" si="44"/>
        <v>-7.3625764349290534</v>
      </c>
    </row>
    <row r="903" spans="1:6" x14ac:dyDescent="0.3">
      <c r="A903" s="37">
        <v>42839</v>
      </c>
      <c r="B903" s="28">
        <v>35.262500000000003</v>
      </c>
      <c r="C903" s="28">
        <v>139.38999999999999</v>
      </c>
      <c r="D903" s="28">
        <f t="shared" si="42"/>
        <v>441.98828486543039</v>
      </c>
      <c r="E903" s="28">
        <f t="shared" si="43"/>
        <v>0</v>
      </c>
      <c r="F903" s="28">
        <f t="shared" si="44"/>
        <v>0</v>
      </c>
    </row>
    <row r="904" spans="1:6" x14ac:dyDescent="0.3">
      <c r="A904" s="37">
        <v>42838</v>
      </c>
      <c r="B904" s="28">
        <v>35.262500000000003</v>
      </c>
      <c r="C904" s="28">
        <v>139.38999999999999</v>
      </c>
      <c r="D904" s="28">
        <f t="shared" si="42"/>
        <v>441.98828486543039</v>
      </c>
      <c r="E904" s="28">
        <f t="shared" si="43"/>
        <v>-0.19726509051099583</v>
      </c>
      <c r="F904" s="28">
        <f t="shared" si="44"/>
        <v>0.19726509051099583</v>
      </c>
    </row>
    <row r="905" spans="1:6" x14ac:dyDescent="0.3">
      <c r="A905" s="37">
        <v>42837</v>
      </c>
      <c r="B905" s="28">
        <v>35.450000000000003</v>
      </c>
      <c r="C905" s="28">
        <v>139.58000000000001</v>
      </c>
      <c r="D905" s="28">
        <f t="shared" si="42"/>
        <v>442.18554995594138</v>
      </c>
      <c r="E905" s="28">
        <f t="shared" si="43"/>
        <v>-1.451558848152672</v>
      </c>
      <c r="F905" s="28">
        <f t="shared" si="44"/>
        <v>1.451558848152672</v>
      </c>
    </row>
    <row r="906" spans="1:6" x14ac:dyDescent="0.3">
      <c r="A906" s="37">
        <v>42836</v>
      </c>
      <c r="B906" s="28">
        <v>35.407499999999999</v>
      </c>
      <c r="C906" s="28">
        <v>139.91999999999999</v>
      </c>
      <c r="D906" s="28">
        <f t="shared" si="42"/>
        <v>443.63710880409405</v>
      </c>
      <c r="E906" s="28">
        <f t="shared" si="43"/>
        <v>-3.2559366101759792</v>
      </c>
      <c r="F906" s="28">
        <f t="shared" si="44"/>
        <v>3.2559366101759792</v>
      </c>
    </row>
    <row r="907" spans="1:6" x14ac:dyDescent="0.3">
      <c r="A907" s="37">
        <v>42835</v>
      </c>
      <c r="B907" s="28">
        <v>35.792499999999997</v>
      </c>
      <c r="C907" s="28">
        <v>141.04</v>
      </c>
      <c r="D907" s="28">
        <f t="shared" si="42"/>
        <v>446.89304541427003</v>
      </c>
      <c r="E907" s="28">
        <f t="shared" si="43"/>
        <v>1.139075951807115</v>
      </c>
      <c r="F907" s="28">
        <f t="shared" si="44"/>
        <v>-1.139075951807115</v>
      </c>
    </row>
    <row r="908" spans="1:6" x14ac:dyDescent="0.3">
      <c r="A908" s="37">
        <v>42832</v>
      </c>
      <c r="B908" s="28">
        <v>35.835000000000001</v>
      </c>
      <c r="C908" s="28">
        <v>140.78</v>
      </c>
      <c r="D908" s="28">
        <f t="shared" si="42"/>
        <v>445.75396946246292</v>
      </c>
      <c r="E908" s="28">
        <f t="shared" si="43"/>
        <v>-1.2908712233394226</v>
      </c>
      <c r="F908" s="28">
        <f t="shared" si="44"/>
        <v>1.2908712233394226</v>
      </c>
    </row>
    <row r="909" spans="1:6" x14ac:dyDescent="0.3">
      <c r="A909" s="37">
        <v>42831</v>
      </c>
      <c r="B909" s="28">
        <v>35.914999999999999</v>
      </c>
      <c r="C909" s="28">
        <v>141.16999999999999</v>
      </c>
      <c r="D909" s="28">
        <f t="shared" si="42"/>
        <v>447.04484068580234</v>
      </c>
      <c r="E909" s="28">
        <f t="shared" si="43"/>
        <v>-2.3945613605493463</v>
      </c>
      <c r="F909" s="28">
        <f t="shared" si="44"/>
        <v>2.3945613605493463</v>
      </c>
    </row>
    <row r="910" spans="1:6" x14ac:dyDescent="0.3">
      <c r="A910" s="37">
        <v>42830</v>
      </c>
      <c r="B910" s="28">
        <v>36.005000000000003</v>
      </c>
      <c r="C910" s="28">
        <v>141.85</v>
      </c>
      <c r="D910" s="28">
        <f t="shared" si="42"/>
        <v>449.43940204635169</v>
      </c>
      <c r="E910" s="28">
        <f t="shared" si="43"/>
        <v>1.0136061328286701</v>
      </c>
      <c r="F910" s="28">
        <f t="shared" si="44"/>
        <v>-1.0136061328286701</v>
      </c>
    </row>
    <row r="911" spans="1:6" x14ac:dyDescent="0.3">
      <c r="A911" s="37">
        <v>42829</v>
      </c>
      <c r="B911" s="28">
        <v>36.192500000000003</v>
      </c>
      <c r="C911" s="28">
        <v>141.72999999999999</v>
      </c>
      <c r="D911" s="28">
        <f t="shared" si="42"/>
        <v>448.42579591352302</v>
      </c>
      <c r="E911" s="28">
        <f t="shared" si="43"/>
        <v>-2.9256845970324434</v>
      </c>
      <c r="F911" s="28">
        <f t="shared" si="44"/>
        <v>2.9256845970324434</v>
      </c>
    </row>
    <row r="912" spans="1:6" x14ac:dyDescent="0.3">
      <c r="A912" s="37">
        <v>42828</v>
      </c>
      <c r="B912" s="28">
        <v>35.924999999999997</v>
      </c>
      <c r="C912" s="28">
        <v>142.28</v>
      </c>
      <c r="D912" s="28">
        <f t="shared" si="42"/>
        <v>451.35148051055546</v>
      </c>
      <c r="E912" s="28">
        <f t="shared" si="43"/>
        <v>0.86932796495057119</v>
      </c>
      <c r="F912" s="28">
        <f t="shared" si="44"/>
        <v>-0.86932796495057119</v>
      </c>
    </row>
    <row r="913" spans="1:6" x14ac:dyDescent="0.3">
      <c r="A913" s="37">
        <v>42825</v>
      </c>
      <c r="B913" s="28">
        <v>35.914999999999999</v>
      </c>
      <c r="C913" s="28">
        <v>142.05000000000001</v>
      </c>
      <c r="D913" s="28">
        <f t="shared" si="42"/>
        <v>450.48215254560489</v>
      </c>
      <c r="E913" s="28">
        <f t="shared" si="43"/>
        <v>-1.2100155897637705</v>
      </c>
      <c r="F913" s="28">
        <f t="shared" si="44"/>
        <v>1.2100155897637705</v>
      </c>
    </row>
    <row r="914" spans="1:6" x14ac:dyDescent="0.3">
      <c r="A914" s="37">
        <v>42824</v>
      </c>
      <c r="B914" s="28">
        <v>35.982500000000002</v>
      </c>
      <c r="C914" s="28">
        <v>142.41</v>
      </c>
      <c r="D914" s="28">
        <f t="shared" si="42"/>
        <v>451.69216813536866</v>
      </c>
      <c r="E914" s="28">
        <f t="shared" si="43"/>
        <v>-0.79941196933179981</v>
      </c>
      <c r="F914" s="28">
        <f t="shared" si="44"/>
        <v>0.79941196933179981</v>
      </c>
    </row>
    <row r="915" spans="1:6" x14ac:dyDescent="0.3">
      <c r="A915" s="37">
        <v>42823</v>
      </c>
      <c r="B915" s="28">
        <v>36.03</v>
      </c>
      <c r="C915" s="28">
        <v>142.65</v>
      </c>
      <c r="D915" s="28">
        <f t="shared" si="42"/>
        <v>452.49158010470046</v>
      </c>
      <c r="E915" s="28">
        <f t="shared" si="43"/>
        <v>3.2438893254999357</v>
      </c>
      <c r="F915" s="28">
        <f t="shared" si="44"/>
        <v>-3.2438893254999357</v>
      </c>
    </row>
    <row r="916" spans="1:6" x14ac:dyDescent="0.3">
      <c r="A916" s="37">
        <v>42822</v>
      </c>
      <c r="B916" s="28">
        <v>35.950000000000003</v>
      </c>
      <c r="C916" s="28">
        <v>141.76</v>
      </c>
      <c r="D916" s="28">
        <f t="shared" si="42"/>
        <v>449.24769077920052</v>
      </c>
      <c r="E916" s="28">
        <f t="shared" si="43"/>
        <v>3.5032857050678672</v>
      </c>
      <c r="F916" s="28">
        <f t="shared" si="44"/>
        <v>-3.5032857050678672</v>
      </c>
    </row>
    <row r="917" spans="1:6" x14ac:dyDescent="0.3">
      <c r="A917" s="37">
        <v>42821</v>
      </c>
      <c r="B917" s="28">
        <v>35.22</v>
      </c>
      <c r="C917" s="28">
        <v>140.32</v>
      </c>
      <c r="D917" s="28">
        <f t="shared" si="42"/>
        <v>445.74440507413266</v>
      </c>
      <c r="E917" s="28">
        <f t="shared" si="43"/>
        <v>-0.25248289634566845</v>
      </c>
      <c r="F917" s="28">
        <f t="shared" si="44"/>
        <v>0.25248289634566845</v>
      </c>
    </row>
    <row r="918" spans="1:6" x14ac:dyDescent="0.3">
      <c r="A918" s="37">
        <v>42818</v>
      </c>
      <c r="B918" s="28">
        <v>35.159999999999997</v>
      </c>
      <c r="C918" s="28">
        <v>140.34</v>
      </c>
      <c r="D918" s="28">
        <f t="shared" si="42"/>
        <v>445.99688797047833</v>
      </c>
      <c r="E918" s="28">
        <f t="shared" si="43"/>
        <v>3.3673118598023848</v>
      </c>
      <c r="F918" s="28">
        <f t="shared" si="44"/>
        <v>-3.3673118598023848</v>
      </c>
    </row>
    <row r="919" spans="1:6" x14ac:dyDescent="0.3">
      <c r="A919" s="37">
        <v>42817</v>
      </c>
      <c r="B919" s="28">
        <v>35.229999999999997</v>
      </c>
      <c r="C919" s="28">
        <v>139.53</v>
      </c>
      <c r="D919" s="28">
        <f t="shared" si="42"/>
        <v>442.62957611067594</v>
      </c>
      <c r="E919" s="28">
        <f t="shared" si="43"/>
        <v>0.12889235328088944</v>
      </c>
      <c r="F919" s="28">
        <f t="shared" si="44"/>
        <v>-0.12889235328088944</v>
      </c>
    </row>
    <row r="920" spans="1:6" x14ac:dyDescent="0.3">
      <c r="A920" s="37">
        <v>42816</v>
      </c>
      <c r="B920" s="28">
        <v>35.354999999999997</v>
      </c>
      <c r="C920" s="28">
        <v>139.59</v>
      </c>
      <c r="D920" s="28">
        <f t="shared" si="42"/>
        <v>442.50068375739505</v>
      </c>
      <c r="E920" s="28">
        <f t="shared" si="43"/>
        <v>3.070634799959862</v>
      </c>
      <c r="F920" s="28">
        <f t="shared" si="44"/>
        <v>-3.070634799959862</v>
      </c>
    </row>
    <row r="921" spans="1:6" x14ac:dyDescent="0.3">
      <c r="A921" s="37">
        <v>42815</v>
      </c>
      <c r="B921" s="28">
        <v>34.96</v>
      </c>
      <c r="C921" s="28">
        <v>138.51</v>
      </c>
      <c r="D921" s="28">
        <f t="shared" si="42"/>
        <v>439.43004895743519</v>
      </c>
      <c r="E921" s="28">
        <f t="shared" si="43"/>
        <v>-4.4086871094290245</v>
      </c>
      <c r="F921" s="28">
        <f t="shared" si="44"/>
        <v>4.4086871094290245</v>
      </c>
    </row>
    <row r="922" spans="1:6" x14ac:dyDescent="0.3">
      <c r="A922" s="37">
        <v>42814</v>
      </c>
      <c r="B922" s="28">
        <v>35.365000000000002</v>
      </c>
      <c r="C922" s="28">
        <v>139.94</v>
      </c>
      <c r="D922" s="28">
        <f t="shared" si="42"/>
        <v>443.83873606686421</v>
      </c>
      <c r="E922" s="28">
        <f t="shared" si="43"/>
        <v>-0.67736468465585631</v>
      </c>
      <c r="F922" s="28">
        <f t="shared" si="44"/>
        <v>0.67736468465585631</v>
      </c>
    </row>
    <row r="923" spans="1:6" x14ac:dyDescent="0.3">
      <c r="A923" s="37">
        <v>42811</v>
      </c>
      <c r="B923" s="28">
        <v>34.997500000000002</v>
      </c>
      <c r="C923" s="28">
        <v>139.84</v>
      </c>
      <c r="D923" s="28">
        <f t="shared" si="42"/>
        <v>444.51610075152007</v>
      </c>
      <c r="E923" s="28">
        <f t="shared" si="43"/>
        <v>-7.7349094891985715E-2</v>
      </c>
      <c r="F923" s="28">
        <f t="shared" si="44"/>
        <v>7.7349094891985715E-2</v>
      </c>
    </row>
    <row r="924" spans="1:6" x14ac:dyDescent="0.3">
      <c r="A924" s="37">
        <v>42810</v>
      </c>
      <c r="B924" s="28">
        <v>35.172499999999999</v>
      </c>
      <c r="C924" s="28">
        <v>139.99</v>
      </c>
      <c r="D924" s="28">
        <f t="shared" si="42"/>
        <v>444.59344984641206</v>
      </c>
      <c r="E924" s="28">
        <f t="shared" si="43"/>
        <v>0.88753269341833629</v>
      </c>
      <c r="F924" s="28">
        <f t="shared" si="44"/>
        <v>-0.88753269341833629</v>
      </c>
    </row>
    <row r="925" spans="1:6" x14ac:dyDescent="0.3">
      <c r="A925" s="37">
        <v>42809</v>
      </c>
      <c r="B925" s="28">
        <v>35.115000000000002</v>
      </c>
      <c r="C925" s="28">
        <v>139.72</v>
      </c>
      <c r="D925" s="28">
        <f t="shared" si="42"/>
        <v>443.70591715299372</v>
      </c>
      <c r="E925" s="28">
        <f t="shared" si="43"/>
        <v>0.49444617664045154</v>
      </c>
      <c r="F925" s="28">
        <f t="shared" si="44"/>
        <v>-0.49444617664045154</v>
      </c>
    </row>
    <row r="926" spans="1:6" x14ac:dyDescent="0.3">
      <c r="A926" s="37">
        <v>42808</v>
      </c>
      <c r="B926" s="28">
        <v>34.747500000000002</v>
      </c>
      <c r="C926" s="28">
        <v>139.32</v>
      </c>
      <c r="D926" s="28">
        <f t="shared" si="42"/>
        <v>443.21147097635327</v>
      </c>
      <c r="E926" s="28">
        <f t="shared" si="43"/>
        <v>-0.94112323648312213</v>
      </c>
      <c r="F926" s="28">
        <f t="shared" si="44"/>
        <v>0.94112323648312213</v>
      </c>
    </row>
    <row r="927" spans="1:6" x14ac:dyDescent="0.3">
      <c r="A927" s="37">
        <v>42807</v>
      </c>
      <c r="B927" s="28">
        <v>34.799999999999997</v>
      </c>
      <c r="C927" s="28">
        <v>139.6</v>
      </c>
      <c r="D927" s="28">
        <f t="shared" si="42"/>
        <v>444.15259421283639</v>
      </c>
      <c r="E927" s="28">
        <f t="shared" si="43"/>
        <v>3.1202987824352135</v>
      </c>
      <c r="F927" s="28">
        <f t="shared" si="44"/>
        <v>-3.1202987824352135</v>
      </c>
    </row>
    <row r="928" spans="1:6" x14ac:dyDescent="0.3">
      <c r="A928" s="37">
        <v>42804</v>
      </c>
      <c r="B928" s="28">
        <v>34.784999999999997</v>
      </c>
      <c r="C928" s="28">
        <v>138.79</v>
      </c>
      <c r="D928" s="28">
        <f t="shared" si="42"/>
        <v>441.03229543040118</v>
      </c>
      <c r="E928" s="28">
        <f t="shared" si="43"/>
        <v>1.8141257488795191</v>
      </c>
      <c r="F928" s="28">
        <f t="shared" si="44"/>
        <v>-1.8141257488795191</v>
      </c>
    </row>
    <row r="929" spans="1:6" x14ac:dyDescent="0.3">
      <c r="A929" s="37">
        <v>42803</v>
      </c>
      <c r="B929" s="28">
        <v>34.67</v>
      </c>
      <c r="C929" s="28">
        <v>138.24</v>
      </c>
      <c r="D929" s="28">
        <f t="shared" si="42"/>
        <v>439.21816968152166</v>
      </c>
      <c r="E929" s="28">
        <f t="shared" si="43"/>
        <v>2.2636217225925748</v>
      </c>
      <c r="F929" s="28">
        <f t="shared" si="44"/>
        <v>-2.2636217225925748</v>
      </c>
    </row>
    <row r="930" spans="1:6" x14ac:dyDescent="0.3">
      <c r="A930" s="37">
        <v>42802</v>
      </c>
      <c r="B930" s="28">
        <v>34.75</v>
      </c>
      <c r="C930" s="28">
        <v>137.72</v>
      </c>
      <c r="D930" s="28">
        <f t="shared" si="42"/>
        <v>436.95454795892908</v>
      </c>
      <c r="E930" s="28">
        <f t="shared" si="43"/>
        <v>2.0183199123765121</v>
      </c>
      <c r="F930" s="28">
        <f t="shared" si="44"/>
        <v>-2.0183199123765121</v>
      </c>
    </row>
    <row r="931" spans="1:6" x14ac:dyDescent="0.3">
      <c r="A931" s="37">
        <v>42801</v>
      </c>
      <c r="B931" s="28">
        <v>34.880000000000003</v>
      </c>
      <c r="C931" s="28">
        <v>137.30000000000001</v>
      </c>
      <c r="D931" s="28">
        <f t="shared" si="42"/>
        <v>434.93622804655257</v>
      </c>
      <c r="E931" s="28">
        <f t="shared" si="43"/>
        <v>-0.59949597371280561</v>
      </c>
      <c r="F931" s="28">
        <f t="shared" si="44"/>
        <v>0.59949597371280561</v>
      </c>
    </row>
    <row r="932" spans="1:6" x14ac:dyDescent="0.3">
      <c r="A932" s="37">
        <v>42800</v>
      </c>
      <c r="B932" s="28">
        <v>34.835000000000001</v>
      </c>
      <c r="C932" s="28">
        <v>137.41999999999999</v>
      </c>
      <c r="D932" s="28">
        <f t="shared" si="42"/>
        <v>435.53572402026538</v>
      </c>
      <c r="E932" s="28">
        <f t="shared" si="43"/>
        <v>1.2961730335555899</v>
      </c>
      <c r="F932" s="28">
        <f t="shared" si="44"/>
        <v>-1.2961730335555899</v>
      </c>
    </row>
    <row r="933" spans="1:6" x14ac:dyDescent="0.3">
      <c r="A933" s="37">
        <v>42797</v>
      </c>
      <c r="B933" s="28">
        <v>34.945</v>
      </c>
      <c r="C933" s="28">
        <v>137.16999999999999</v>
      </c>
      <c r="D933" s="28">
        <f t="shared" si="42"/>
        <v>434.23955098670979</v>
      </c>
      <c r="E933" s="28">
        <f t="shared" si="43"/>
        <v>1.0057374218856694</v>
      </c>
      <c r="F933" s="28">
        <f t="shared" si="44"/>
        <v>-1.0057374218856694</v>
      </c>
    </row>
    <row r="934" spans="1:6" x14ac:dyDescent="0.3">
      <c r="A934" s="37">
        <v>42796</v>
      </c>
      <c r="B934" s="28">
        <v>34.74</v>
      </c>
      <c r="C934" s="28">
        <v>136.76</v>
      </c>
      <c r="D934" s="28">
        <f t="shared" si="42"/>
        <v>433.23381356482412</v>
      </c>
      <c r="E934" s="28">
        <f t="shared" si="43"/>
        <v>-1.9749813824551552</v>
      </c>
      <c r="F934" s="28">
        <f t="shared" si="44"/>
        <v>1.9749813824551552</v>
      </c>
    </row>
    <row r="935" spans="1:6" x14ac:dyDescent="0.3">
      <c r="A935" s="37">
        <v>42795</v>
      </c>
      <c r="B935" s="28">
        <v>34.947499999999998</v>
      </c>
      <c r="C935" s="28">
        <v>137.41999999999999</v>
      </c>
      <c r="D935" s="28">
        <f t="shared" si="42"/>
        <v>435.20879494727927</v>
      </c>
      <c r="E935" s="28">
        <f t="shared" si="43"/>
        <v>5.3091227210986744</v>
      </c>
      <c r="F935" s="28">
        <f t="shared" si="44"/>
        <v>-5.3091227210986744</v>
      </c>
    </row>
    <row r="936" spans="1:6" x14ac:dyDescent="0.3">
      <c r="A936" s="37">
        <v>42794</v>
      </c>
      <c r="B936" s="28">
        <v>34.247500000000002</v>
      </c>
      <c r="C936" s="28">
        <v>135.54</v>
      </c>
      <c r="D936" s="28">
        <f t="shared" si="42"/>
        <v>429.8996722261806</v>
      </c>
      <c r="E936" s="28">
        <f t="shared" si="43"/>
        <v>-3.4418420408240422</v>
      </c>
      <c r="F936" s="28">
        <f t="shared" si="44"/>
        <v>3.4418420408240422</v>
      </c>
    </row>
    <row r="937" spans="1:6" x14ac:dyDescent="0.3">
      <c r="A937" s="37">
        <v>42793</v>
      </c>
      <c r="B937" s="28">
        <v>34.232500000000002</v>
      </c>
      <c r="C937" s="28">
        <v>136.41</v>
      </c>
      <c r="D937" s="28">
        <f t="shared" si="42"/>
        <v>433.34151426700464</v>
      </c>
      <c r="E937" s="28">
        <f t="shared" si="43"/>
        <v>3.5926976743996875</v>
      </c>
      <c r="F937" s="28">
        <f t="shared" si="44"/>
        <v>-3.5926976743996875</v>
      </c>
    </row>
    <row r="938" spans="1:6" x14ac:dyDescent="0.3">
      <c r="A938" s="37">
        <v>42790</v>
      </c>
      <c r="B938" s="28">
        <v>34.164999999999999</v>
      </c>
      <c r="C938" s="28">
        <v>135.44</v>
      </c>
      <c r="D938" s="28">
        <f t="shared" si="42"/>
        <v>429.74881659260495</v>
      </c>
      <c r="E938" s="28">
        <f t="shared" si="43"/>
        <v>0.21803671970519645</v>
      </c>
      <c r="F938" s="28">
        <f t="shared" si="44"/>
        <v>-0.21803671970519645</v>
      </c>
    </row>
    <row r="939" spans="1:6" x14ac:dyDescent="0.3">
      <c r="A939" s="37">
        <v>42789</v>
      </c>
      <c r="B939" s="28">
        <v>34.1325</v>
      </c>
      <c r="C939" s="28">
        <v>135.36000000000001</v>
      </c>
      <c r="D939" s="28">
        <f t="shared" si="42"/>
        <v>429.53077987289976</v>
      </c>
      <c r="E939" s="28">
        <f t="shared" si="43"/>
        <v>-2.5472122656574356</v>
      </c>
      <c r="F939" s="28">
        <f t="shared" si="44"/>
        <v>2.5472122656574356</v>
      </c>
    </row>
    <row r="940" spans="1:6" x14ac:dyDescent="0.3">
      <c r="A940" s="37">
        <v>42788</v>
      </c>
      <c r="B940" s="28">
        <v>34.277500000000003</v>
      </c>
      <c r="C940" s="28">
        <v>136.12</v>
      </c>
      <c r="D940" s="28">
        <f t="shared" si="42"/>
        <v>432.07799213855719</v>
      </c>
      <c r="E940" s="28">
        <f t="shared" si="43"/>
        <v>9.0766181794274416</v>
      </c>
      <c r="F940" s="28">
        <f t="shared" si="44"/>
        <v>-9.0766181794274416</v>
      </c>
    </row>
    <row r="941" spans="1:6" x14ac:dyDescent="0.3">
      <c r="A941" s="37">
        <v>42787</v>
      </c>
      <c r="B941" s="28">
        <v>34.174999999999997</v>
      </c>
      <c r="C941" s="28">
        <v>133.72</v>
      </c>
      <c r="D941" s="28">
        <f t="shared" si="42"/>
        <v>423.00137395912975</v>
      </c>
      <c r="E941" s="28">
        <f t="shared" si="43"/>
        <v>3.0168008762416321E-2</v>
      </c>
      <c r="F941" s="28">
        <f t="shared" si="44"/>
        <v>-3.0168008762416321E-2</v>
      </c>
    </row>
    <row r="942" spans="1:6" x14ac:dyDescent="0.3">
      <c r="A942" s="37">
        <v>42786</v>
      </c>
      <c r="B942" s="28">
        <v>33.93</v>
      </c>
      <c r="C942" s="28">
        <v>133.53</v>
      </c>
      <c r="D942" s="28">
        <f t="shared" si="42"/>
        <v>422.97120595036733</v>
      </c>
      <c r="E942" s="28">
        <f t="shared" si="43"/>
        <v>0</v>
      </c>
      <c r="F942" s="28">
        <f t="shared" si="44"/>
        <v>0</v>
      </c>
    </row>
    <row r="943" spans="1:6" x14ac:dyDescent="0.3">
      <c r="A943" s="37">
        <v>42783</v>
      </c>
      <c r="B943" s="28">
        <v>33.93</v>
      </c>
      <c r="C943" s="28">
        <v>133.53</v>
      </c>
      <c r="D943" s="28">
        <f t="shared" si="42"/>
        <v>422.97120595036733</v>
      </c>
      <c r="E943" s="28">
        <f t="shared" si="43"/>
        <v>-1.4834574193048411</v>
      </c>
      <c r="F943" s="28">
        <f t="shared" si="44"/>
        <v>1.4834574193048411</v>
      </c>
    </row>
    <row r="944" spans="1:6" x14ac:dyDescent="0.3">
      <c r="A944" s="37">
        <v>42782</v>
      </c>
      <c r="B944" s="28">
        <v>33.836199999999998</v>
      </c>
      <c r="C944" s="28">
        <v>133.84</v>
      </c>
      <c r="D944" s="28">
        <f t="shared" si="42"/>
        <v>424.45466336967218</v>
      </c>
      <c r="E944" s="28">
        <f t="shared" si="43"/>
        <v>1.6824337769668887</v>
      </c>
      <c r="F944" s="28">
        <f t="shared" si="44"/>
        <v>-1.6824337769668887</v>
      </c>
    </row>
    <row r="945" spans="1:6" x14ac:dyDescent="0.3">
      <c r="A945" s="37">
        <v>42781</v>
      </c>
      <c r="B945" s="28">
        <v>33.877499999999998</v>
      </c>
      <c r="C945" s="28">
        <v>133.44</v>
      </c>
      <c r="D945" s="28">
        <f t="shared" si="42"/>
        <v>422.77222959270529</v>
      </c>
      <c r="E945" s="28">
        <f t="shared" si="43"/>
        <v>-1.9574642788008987</v>
      </c>
      <c r="F945" s="28">
        <f t="shared" si="44"/>
        <v>1.9574642788008987</v>
      </c>
    </row>
    <row r="946" spans="1:6" x14ac:dyDescent="0.3">
      <c r="A946" s="37">
        <v>42780</v>
      </c>
      <c r="B946" s="28">
        <v>33.755000000000003</v>
      </c>
      <c r="C946" s="28">
        <v>133.85</v>
      </c>
      <c r="D946" s="28">
        <f t="shared" si="42"/>
        <v>424.72969387150619</v>
      </c>
      <c r="E946" s="28">
        <f t="shared" si="43"/>
        <v>-2.0380678992331696</v>
      </c>
      <c r="F946" s="28">
        <f t="shared" si="44"/>
        <v>2.0380678992331696</v>
      </c>
    </row>
    <row r="947" spans="1:6" x14ac:dyDescent="0.3">
      <c r="A947" s="37">
        <v>42779</v>
      </c>
      <c r="B947" s="28">
        <v>33.322499999999998</v>
      </c>
      <c r="C947" s="28">
        <v>134.05000000000001</v>
      </c>
      <c r="D947" s="28">
        <f t="shared" si="42"/>
        <v>426.76776177073936</v>
      </c>
      <c r="E947" s="28">
        <f t="shared" si="43"/>
        <v>-1.3968606583687233</v>
      </c>
      <c r="F947" s="28">
        <f t="shared" si="44"/>
        <v>1.3968606583687233</v>
      </c>
    </row>
    <row r="948" spans="1:6" x14ac:dyDescent="0.3">
      <c r="A948" s="37">
        <v>42776</v>
      </c>
      <c r="B948" s="28">
        <v>33.03</v>
      </c>
      <c r="C948" s="28">
        <v>134.19</v>
      </c>
      <c r="D948" s="28">
        <f t="shared" si="42"/>
        <v>428.16462242910808</v>
      </c>
      <c r="E948" s="28">
        <f t="shared" si="43"/>
        <v>0.41325452554013964</v>
      </c>
      <c r="F948" s="28">
        <f t="shared" si="44"/>
        <v>-0.41325452554013964</v>
      </c>
    </row>
    <row r="949" spans="1:6" x14ac:dyDescent="0.3">
      <c r="A949" s="37">
        <v>42775</v>
      </c>
      <c r="B949" s="28">
        <v>33.104999999999997</v>
      </c>
      <c r="C949" s="28">
        <v>134.13999999999999</v>
      </c>
      <c r="D949" s="28">
        <f t="shared" si="42"/>
        <v>427.75136790356794</v>
      </c>
      <c r="E949" s="28">
        <f t="shared" si="43"/>
        <v>-0.51043561166977724</v>
      </c>
      <c r="F949" s="28">
        <f t="shared" si="44"/>
        <v>0.51043561166977724</v>
      </c>
    </row>
    <row r="950" spans="1:6" x14ac:dyDescent="0.3">
      <c r="A950" s="37">
        <v>42774</v>
      </c>
      <c r="B950" s="28">
        <v>33.01</v>
      </c>
      <c r="C950" s="28">
        <v>134.19999999999999</v>
      </c>
      <c r="D950" s="28">
        <f t="shared" si="42"/>
        <v>428.26180351523772</v>
      </c>
      <c r="E950" s="28">
        <f t="shared" si="43"/>
        <v>8.8477258261464726</v>
      </c>
      <c r="F950" s="28">
        <f t="shared" si="44"/>
        <v>-8.8477258261464726</v>
      </c>
    </row>
    <row r="951" spans="1:6" x14ac:dyDescent="0.3">
      <c r="A951" s="37">
        <v>42773</v>
      </c>
      <c r="B951" s="28">
        <v>32.8825</v>
      </c>
      <c r="C951" s="28">
        <v>131.84</v>
      </c>
      <c r="D951" s="28">
        <f t="shared" si="42"/>
        <v>419.41407768909124</v>
      </c>
      <c r="E951" s="28">
        <f t="shared" si="43"/>
        <v>-1.7601991882900734</v>
      </c>
      <c r="F951" s="28">
        <f t="shared" si="44"/>
        <v>1.7601991882900734</v>
      </c>
    </row>
    <row r="952" spans="1:6" x14ac:dyDescent="0.3">
      <c r="A952" s="37">
        <v>42772</v>
      </c>
      <c r="B952" s="28">
        <v>32.572499999999998</v>
      </c>
      <c r="C952" s="28">
        <v>132.06</v>
      </c>
      <c r="D952" s="28">
        <f t="shared" si="42"/>
        <v>421.17427687738132</v>
      </c>
      <c r="E952" s="28">
        <f t="shared" si="43"/>
        <v>3.3394431488596297</v>
      </c>
      <c r="F952" s="28">
        <f t="shared" si="44"/>
        <v>-3.3394431488596297</v>
      </c>
    </row>
    <row r="953" spans="1:6" x14ac:dyDescent="0.3">
      <c r="A953" s="37">
        <v>42769</v>
      </c>
      <c r="B953" s="28">
        <v>32.270000000000003</v>
      </c>
      <c r="C953" s="28">
        <v>130.97999999999999</v>
      </c>
      <c r="D953" s="28">
        <f t="shared" si="42"/>
        <v>417.83483372852169</v>
      </c>
      <c r="E953" s="28">
        <f t="shared" si="43"/>
        <v>0.14726509051075709</v>
      </c>
      <c r="F953" s="28">
        <f t="shared" si="44"/>
        <v>-0.14726509051075709</v>
      </c>
    </row>
    <row r="954" spans="1:6" x14ac:dyDescent="0.3">
      <c r="A954" s="37">
        <v>42768</v>
      </c>
      <c r="B954" s="28">
        <v>32.1325</v>
      </c>
      <c r="C954" s="28">
        <v>130.84</v>
      </c>
      <c r="D954" s="28">
        <f t="shared" si="42"/>
        <v>417.68756863801093</v>
      </c>
      <c r="E954" s="28">
        <f t="shared" si="43"/>
        <v>-9.1755945370894096</v>
      </c>
      <c r="F954" s="28">
        <f t="shared" si="44"/>
        <v>9.1755945370894096</v>
      </c>
    </row>
    <row r="955" spans="1:6" x14ac:dyDescent="0.3">
      <c r="A955" s="37">
        <v>42767</v>
      </c>
      <c r="B955" s="28">
        <v>32.1875</v>
      </c>
      <c r="C955" s="28">
        <v>133.22999999999999</v>
      </c>
      <c r="D955" s="28">
        <f t="shared" si="42"/>
        <v>426.86316317510034</v>
      </c>
      <c r="E955" s="28">
        <f t="shared" si="43"/>
        <v>5.990398376580174</v>
      </c>
      <c r="F955" s="28">
        <f t="shared" si="44"/>
        <v>-5.990398376580174</v>
      </c>
    </row>
    <row r="956" spans="1:6" x14ac:dyDescent="0.3">
      <c r="A956" s="37">
        <v>42766</v>
      </c>
      <c r="B956" s="28">
        <v>30.337499999999999</v>
      </c>
      <c r="C956" s="28">
        <v>130.32</v>
      </c>
      <c r="D956" s="28">
        <f t="shared" si="42"/>
        <v>420.87276479852017</v>
      </c>
      <c r="E956" s="28">
        <f t="shared" si="43"/>
        <v>-2.3745613605493077</v>
      </c>
      <c r="F956" s="28">
        <f t="shared" si="44"/>
        <v>2.3745613605493077</v>
      </c>
    </row>
    <row r="957" spans="1:6" x14ac:dyDescent="0.3">
      <c r="A957" s="37">
        <v>42765</v>
      </c>
      <c r="B957" s="28">
        <v>30.407499999999999</v>
      </c>
      <c r="C957" s="28">
        <v>130.97999999999999</v>
      </c>
      <c r="D957" s="28">
        <f t="shared" si="42"/>
        <v>423.24732615906947</v>
      </c>
      <c r="E957" s="28">
        <f t="shared" si="43"/>
        <v>-4.4547605488394879</v>
      </c>
      <c r="F957" s="28">
        <f t="shared" si="44"/>
        <v>4.4547605488394879</v>
      </c>
    </row>
    <row r="958" spans="1:6" x14ac:dyDescent="0.3">
      <c r="A958" s="37">
        <v>42762</v>
      </c>
      <c r="B958" s="28">
        <v>30.487500000000001</v>
      </c>
      <c r="C958" s="28">
        <v>132.18</v>
      </c>
      <c r="D958" s="28">
        <f t="shared" si="42"/>
        <v>427.70208670790896</v>
      </c>
      <c r="E958" s="28">
        <f t="shared" si="43"/>
        <v>-2.3508868131034433</v>
      </c>
      <c r="F958" s="28">
        <f t="shared" si="44"/>
        <v>2.3508868131034433</v>
      </c>
    </row>
    <row r="959" spans="1:6" x14ac:dyDescent="0.3">
      <c r="A959" s="37">
        <v>42761</v>
      </c>
      <c r="B959" s="28">
        <v>30.484999999999999</v>
      </c>
      <c r="C959" s="28">
        <v>132.78</v>
      </c>
      <c r="D959" s="28">
        <f t="shared" si="42"/>
        <v>430.0529735210124</v>
      </c>
      <c r="E959" s="28">
        <f t="shared" si="43"/>
        <v>5.0342565225524822</v>
      </c>
      <c r="F959" s="28">
        <f t="shared" si="44"/>
        <v>-5.0342565225524822</v>
      </c>
    </row>
    <row r="960" spans="1:6" x14ac:dyDescent="0.3">
      <c r="A960" s="37">
        <v>42760</v>
      </c>
      <c r="B960" s="28">
        <v>30.47</v>
      </c>
      <c r="C960" s="28">
        <v>131.47999999999999</v>
      </c>
      <c r="D960" s="28">
        <f t="shared" si="42"/>
        <v>425.01871699845992</v>
      </c>
      <c r="E960" s="28">
        <f t="shared" si="43"/>
        <v>6.8541041035539365</v>
      </c>
      <c r="F960" s="28">
        <f t="shared" si="44"/>
        <v>-6.8541041035539365</v>
      </c>
    </row>
    <row r="961" spans="1:6" x14ac:dyDescent="0.3">
      <c r="A961" s="37">
        <v>42759</v>
      </c>
      <c r="B961" s="28">
        <v>29.9925</v>
      </c>
      <c r="C961" s="28">
        <v>129.37</v>
      </c>
      <c r="D961" s="28">
        <f t="shared" si="42"/>
        <v>418.16461289490599</v>
      </c>
      <c r="E961" s="28">
        <f t="shared" si="43"/>
        <v>1.7985719255199797</v>
      </c>
      <c r="F961" s="28">
        <f t="shared" si="44"/>
        <v>-1.7985719255199797</v>
      </c>
    </row>
    <row r="962" spans="1:6" x14ac:dyDescent="0.3">
      <c r="A962" s="37">
        <v>42758</v>
      </c>
      <c r="B962" s="28">
        <v>30.02</v>
      </c>
      <c r="C962" s="28">
        <v>128.93</v>
      </c>
      <c r="D962" s="28">
        <f t="shared" ref="D962:D1025" si="45">B962*$I$1+C962*$I$2</f>
        <v>416.36604096938601</v>
      </c>
      <c r="E962" s="28">
        <f t="shared" ref="E962:E1025" si="46">D962-D963</f>
        <v>7.3242877020802553</v>
      </c>
      <c r="F962" s="28">
        <f t="shared" ref="F962:F1025" si="47">-E962</f>
        <v>-7.3242877020802553</v>
      </c>
    </row>
    <row r="963" spans="1:6" x14ac:dyDescent="0.3">
      <c r="A963" s="37">
        <v>42755</v>
      </c>
      <c r="B963" s="28">
        <v>30</v>
      </c>
      <c r="C963" s="28">
        <v>127.04</v>
      </c>
      <c r="D963" s="28">
        <f t="shared" si="45"/>
        <v>409.04175326730575</v>
      </c>
      <c r="E963" s="28">
        <f t="shared" si="46"/>
        <v>-2.151910455441282</v>
      </c>
      <c r="F963" s="28">
        <f t="shared" si="47"/>
        <v>2.151910455441282</v>
      </c>
    </row>
    <row r="964" spans="1:6" x14ac:dyDescent="0.3">
      <c r="A964" s="37">
        <v>42754</v>
      </c>
      <c r="B964" s="28">
        <v>29.945</v>
      </c>
      <c r="C964" s="28">
        <v>127.55</v>
      </c>
      <c r="D964" s="28">
        <f t="shared" si="45"/>
        <v>411.19366372274703</v>
      </c>
      <c r="E964" s="28">
        <f t="shared" si="46"/>
        <v>-1.2926664948719804</v>
      </c>
      <c r="F964" s="28">
        <f t="shared" si="47"/>
        <v>1.2926664948719804</v>
      </c>
    </row>
    <row r="965" spans="1:6" x14ac:dyDescent="0.3">
      <c r="A965" s="37">
        <v>42753</v>
      </c>
      <c r="B965" s="28">
        <v>29.997499999999999</v>
      </c>
      <c r="C965" s="28">
        <v>127.92</v>
      </c>
      <c r="D965" s="28">
        <f t="shared" si="45"/>
        <v>412.48633021761901</v>
      </c>
      <c r="E965" s="28">
        <f t="shared" si="46"/>
        <v>0.20256690072687888</v>
      </c>
      <c r="F965" s="28">
        <f t="shared" si="47"/>
        <v>-0.20256690072687888</v>
      </c>
    </row>
    <row r="966" spans="1:6" x14ac:dyDescent="0.3">
      <c r="A966" s="37">
        <v>42752</v>
      </c>
      <c r="B966" s="28">
        <v>30</v>
      </c>
      <c r="C966" s="28">
        <v>127.87</v>
      </c>
      <c r="D966" s="28">
        <f t="shared" si="45"/>
        <v>412.28376331689213</v>
      </c>
      <c r="E966" s="28">
        <f t="shared" si="46"/>
        <v>-2.5332857050678399</v>
      </c>
      <c r="F966" s="28">
        <f t="shared" si="47"/>
        <v>2.5332857050678399</v>
      </c>
    </row>
    <row r="967" spans="1:6" x14ac:dyDescent="0.3">
      <c r="A967" s="37">
        <v>42751</v>
      </c>
      <c r="B967" s="28">
        <v>29.76</v>
      </c>
      <c r="C967" s="28">
        <v>128.34</v>
      </c>
      <c r="D967" s="28">
        <f t="shared" si="45"/>
        <v>414.81704902195997</v>
      </c>
      <c r="E967" s="28">
        <f t="shared" si="46"/>
        <v>0</v>
      </c>
      <c r="F967" s="28">
        <f t="shared" si="47"/>
        <v>0</v>
      </c>
    </row>
    <row r="968" spans="1:6" x14ac:dyDescent="0.3">
      <c r="A968" s="37">
        <v>42748</v>
      </c>
      <c r="B968" s="28">
        <v>29.76</v>
      </c>
      <c r="C968" s="28">
        <v>128.34</v>
      </c>
      <c r="D968" s="28">
        <f t="shared" si="45"/>
        <v>414.81704902195997</v>
      </c>
      <c r="E968" s="28">
        <f t="shared" si="46"/>
        <v>6.8709491721588165</v>
      </c>
      <c r="F968" s="28">
        <f t="shared" si="47"/>
        <v>-6.8709491721588165</v>
      </c>
    </row>
    <row r="969" spans="1:6" x14ac:dyDescent="0.3">
      <c r="A969" s="37">
        <v>42747</v>
      </c>
      <c r="B969" s="28">
        <v>29.8125</v>
      </c>
      <c r="C969" s="28">
        <v>126.62</v>
      </c>
      <c r="D969" s="28">
        <f t="shared" si="45"/>
        <v>407.94609984980116</v>
      </c>
      <c r="E969" s="28">
        <f t="shared" si="46"/>
        <v>2.4334537138302608</v>
      </c>
      <c r="F969" s="28">
        <f t="shared" si="47"/>
        <v>-2.4334537138302608</v>
      </c>
    </row>
    <row r="970" spans="1:6" x14ac:dyDescent="0.3">
      <c r="A970" s="37">
        <v>42746</v>
      </c>
      <c r="B970" s="28">
        <v>29.9375</v>
      </c>
      <c r="C970" s="28">
        <v>126.09</v>
      </c>
      <c r="D970" s="28">
        <f t="shared" si="45"/>
        <v>405.5126461359709</v>
      </c>
      <c r="E970" s="28">
        <f t="shared" si="46"/>
        <v>6.3315372028271213</v>
      </c>
      <c r="F970" s="28">
        <f t="shared" si="47"/>
        <v>-6.3315372028271213</v>
      </c>
    </row>
    <row r="971" spans="1:6" x14ac:dyDescent="0.3">
      <c r="A971" s="37">
        <v>42745</v>
      </c>
      <c r="B971" s="28">
        <v>29.7775</v>
      </c>
      <c r="C971" s="28">
        <v>124.35</v>
      </c>
      <c r="D971" s="28">
        <f t="shared" si="45"/>
        <v>399.18110893314378</v>
      </c>
      <c r="E971" s="28">
        <f t="shared" si="46"/>
        <v>-2.2355009985062111</v>
      </c>
      <c r="F971" s="28">
        <f t="shared" si="47"/>
        <v>2.2355009985062111</v>
      </c>
    </row>
    <row r="972" spans="1:6" x14ac:dyDescent="0.3">
      <c r="A972" s="37">
        <v>42744</v>
      </c>
      <c r="B972" s="28">
        <v>29.747499999999999</v>
      </c>
      <c r="C972" s="28">
        <v>124.9</v>
      </c>
      <c r="D972" s="28">
        <f t="shared" si="45"/>
        <v>401.41660993164999</v>
      </c>
      <c r="E972" s="28">
        <f t="shared" si="46"/>
        <v>5.0353641692715883</v>
      </c>
      <c r="F972" s="28">
        <f t="shared" si="47"/>
        <v>-5.0353641692715883</v>
      </c>
    </row>
    <row r="973" spans="1:6" x14ac:dyDescent="0.3">
      <c r="A973" s="37">
        <v>42741</v>
      </c>
      <c r="B973" s="28">
        <v>29.477499999999999</v>
      </c>
      <c r="C973" s="28">
        <v>123.41</v>
      </c>
      <c r="D973" s="28">
        <f t="shared" si="45"/>
        <v>396.3812457623784</v>
      </c>
      <c r="E973" s="28">
        <f t="shared" si="46"/>
        <v>9.758077433435119</v>
      </c>
      <c r="F973" s="28">
        <f t="shared" si="47"/>
        <v>-9.758077433435119</v>
      </c>
    </row>
    <row r="974" spans="1:6" x14ac:dyDescent="0.3">
      <c r="A974" s="37">
        <v>42740</v>
      </c>
      <c r="B974" s="28">
        <v>29.1525</v>
      </c>
      <c r="C974" s="28">
        <v>120.67</v>
      </c>
      <c r="D974" s="28">
        <f t="shared" si="45"/>
        <v>386.62316832894328</v>
      </c>
      <c r="E974" s="28">
        <f t="shared" si="46"/>
        <v>7.3053113444181577</v>
      </c>
      <c r="F974" s="28">
        <f t="shared" si="47"/>
        <v>-7.3053113444181577</v>
      </c>
    </row>
    <row r="975" spans="1:6" x14ac:dyDescent="0.3">
      <c r="A975" s="37">
        <v>42739</v>
      </c>
      <c r="B975" s="28">
        <v>29.004999999999999</v>
      </c>
      <c r="C975" s="28">
        <v>118.69</v>
      </c>
      <c r="D975" s="28">
        <f t="shared" si="45"/>
        <v>379.31785698452512</v>
      </c>
      <c r="E975" s="28">
        <f t="shared" si="46"/>
        <v>7.2424924305477703</v>
      </c>
      <c r="F975" s="28">
        <f t="shared" si="47"/>
        <v>-7.2424924305477703</v>
      </c>
    </row>
    <row r="976" spans="1:6" x14ac:dyDescent="0.3">
      <c r="A976" s="37">
        <v>42738</v>
      </c>
      <c r="B976" s="28">
        <v>29.037500000000001</v>
      </c>
      <c r="C976" s="28">
        <v>116.86</v>
      </c>
      <c r="D976" s="28">
        <f t="shared" si="45"/>
        <v>372.07536455397735</v>
      </c>
      <c r="E976" s="28">
        <f t="shared" si="46"/>
        <v>6.8301775429645204</v>
      </c>
      <c r="F976" s="28">
        <f t="shared" si="47"/>
        <v>-6.8301775429645204</v>
      </c>
    </row>
    <row r="977" spans="1:6" x14ac:dyDescent="0.3">
      <c r="A977" s="37">
        <v>42737</v>
      </c>
      <c r="B977" s="28">
        <v>28.954999999999998</v>
      </c>
      <c r="C977" s="28">
        <v>115.05</v>
      </c>
      <c r="D977" s="28">
        <f t="shared" si="45"/>
        <v>365.24518701101283</v>
      </c>
      <c r="E977" s="28">
        <f t="shared" si="46"/>
        <v>0</v>
      </c>
      <c r="F977" s="28">
        <f t="shared" si="47"/>
        <v>0</v>
      </c>
    </row>
    <row r="978" spans="1:6" x14ac:dyDescent="0.3">
      <c r="A978" s="37">
        <v>42734</v>
      </c>
      <c r="B978" s="28">
        <v>28.954999999999998</v>
      </c>
      <c r="C978" s="28">
        <v>115.05</v>
      </c>
      <c r="D978" s="28">
        <f t="shared" si="45"/>
        <v>365.24518701101283</v>
      </c>
      <c r="E978" s="28">
        <f t="shared" si="46"/>
        <v>-4.4167238291342414</v>
      </c>
      <c r="F978" s="28">
        <f t="shared" si="47"/>
        <v>4.4167238291342414</v>
      </c>
    </row>
    <row r="979" spans="1:6" x14ac:dyDescent="0.3">
      <c r="A979" s="37">
        <v>42733</v>
      </c>
      <c r="B979" s="28">
        <v>29.182500000000001</v>
      </c>
      <c r="C979" s="28">
        <v>116.35</v>
      </c>
      <c r="D979" s="28">
        <f t="shared" si="45"/>
        <v>369.66191084014707</v>
      </c>
      <c r="E979" s="28">
        <f t="shared" si="46"/>
        <v>-2.2046453649305136</v>
      </c>
      <c r="F979" s="28">
        <f t="shared" si="47"/>
        <v>2.2046453649305136</v>
      </c>
    </row>
    <row r="980" spans="1:6" x14ac:dyDescent="0.3">
      <c r="A980" s="37">
        <v>42732</v>
      </c>
      <c r="B980" s="28">
        <v>29.19</v>
      </c>
      <c r="C980" s="28">
        <v>116.92</v>
      </c>
      <c r="D980" s="28">
        <f t="shared" si="45"/>
        <v>371.86655620507759</v>
      </c>
      <c r="E980" s="28">
        <f t="shared" si="46"/>
        <v>-3.894324937169813</v>
      </c>
      <c r="F980" s="28">
        <f t="shared" si="47"/>
        <v>3.894324937169813</v>
      </c>
    </row>
    <row r="981" spans="1:6" x14ac:dyDescent="0.3">
      <c r="A981" s="37">
        <v>42731</v>
      </c>
      <c r="B981" s="28">
        <v>29.315000000000001</v>
      </c>
      <c r="C981" s="28">
        <v>118.01</v>
      </c>
      <c r="D981" s="28">
        <f t="shared" si="45"/>
        <v>375.7608811422474</v>
      </c>
      <c r="E981" s="28">
        <f t="shared" si="46"/>
        <v>2.3528500933982173</v>
      </c>
      <c r="F981" s="28">
        <f t="shared" si="47"/>
        <v>-2.3528500933982173</v>
      </c>
    </row>
    <row r="982" spans="1:6" x14ac:dyDescent="0.3">
      <c r="A982" s="37">
        <v>42730</v>
      </c>
      <c r="B982" s="28">
        <v>29.13</v>
      </c>
      <c r="C982" s="28">
        <v>117.27</v>
      </c>
      <c r="D982" s="28">
        <f t="shared" si="45"/>
        <v>373.40803104884918</v>
      </c>
      <c r="E982" s="28">
        <f t="shared" si="46"/>
        <v>0</v>
      </c>
      <c r="F982" s="28">
        <f t="shared" si="47"/>
        <v>0</v>
      </c>
    </row>
    <row r="983" spans="1:6" x14ac:dyDescent="0.3">
      <c r="A983" s="37">
        <v>42727</v>
      </c>
      <c r="B983" s="28">
        <v>29.13</v>
      </c>
      <c r="C983" s="28">
        <v>117.27</v>
      </c>
      <c r="D983" s="28">
        <f t="shared" si="45"/>
        <v>373.40803104884918</v>
      </c>
      <c r="E983" s="28">
        <f t="shared" si="46"/>
        <v>-0.6748817883102447</v>
      </c>
      <c r="F983" s="28">
        <f t="shared" si="47"/>
        <v>0.6748817883102447</v>
      </c>
    </row>
    <row r="984" spans="1:6" x14ac:dyDescent="0.3">
      <c r="A984" s="37">
        <v>42726</v>
      </c>
      <c r="B984" s="28">
        <v>29.072500000000002</v>
      </c>
      <c r="C984" s="28">
        <v>117.4</v>
      </c>
      <c r="D984" s="28">
        <f t="shared" si="45"/>
        <v>374.08291283715943</v>
      </c>
      <c r="E984" s="28">
        <f t="shared" si="46"/>
        <v>-5.8464874057546012</v>
      </c>
      <c r="F984" s="28">
        <f t="shared" si="47"/>
        <v>5.8464874057546012</v>
      </c>
    </row>
    <row r="985" spans="1:6" x14ac:dyDescent="0.3">
      <c r="A985" s="37">
        <v>42725</v>
      </c>
      <c r="B985" s="28">
        <v>29.265000000000001</v>
      </c>
      <c r="C985" s="28">
        <v>119.04</v>
      </c>
      <c r="D985" s="28">
        <f t="shared" si="45"/>
        <v>379.92940024291403</v>
      </c>
      <c r="E985" s="28">
        <f t="shared" si="46"/>
        <v>-0.27521780583487043</v>
      </c>
      <c r="F985" s="28">
        <f t="shared" si="47"/>
        <v>0.27521780583487043</v>
      </c>
    </row>
    <row r="986" spans="1:6" x14ac:dyDescent="0.3">
      <c r="A986" s="37">
        <v>42724</v>
      </c>
      <c r="B986" s="28">
        <v>29.237500000000001</v>
      </c>
      <c r="C986" s="28">
        <v>119.09</v>
      </c>
      <c r="D986" s="28">
        <f t="shared" si="45"/>
        <v>380.2046180487489</v>
      </c>
      <c r="E986" s="28">
        <f t="shared" si="46"/>
        <v>-0.81112323648295614</v>
      </c>
      <c r="F986" s="28">
        <f t="shared" si="47"/>
        <v>0.81112323648295614</v>
      </c>
    </row>
    <row r="987" spans="1:6" x14ac:dyDescent="0.3">
      <c r="A987" s="37">
        <v>42723</v>
      </c>
      <c r="B987" s="28">
        <v>29.16</v>
      </c>
      <c r="C987" s="28">
        <v>119.24</v>
      </c>
      <c r="D987" s="28">
        <f t="shared" si="45"/>
        <v>381.01574128523185</v>
      </c>
      <c r="E987" s="28">
        <f t="shared" si="46"/>
        <v>-2.9475638729459774</v>
      </c>
      <c r="F987" s="28">
        <f t="shared" si="47"/>
        <v>2.9475638729459774</v>
      </c>
    </row>
    <row r="988" spans="1:6" x14ac:dyDescent="0.3">
      <c r="A988" s="37">
        <v>42720</v>
      </c>
      <c r="B988" s="28">
        <v>28.9925</v>
      </c>
      <c r="C988" s="28">
        <v>119.87</v>
      </c>
      <c r="D988" s="28">
        <f t="shared" si="45"/>
        <v>383.96330515817783</v>
      </c>
      <c r="E988" s="28">
        <f t="shared" si="46"/>
        <v>-2.8432017006866772</v>
      </c>
      <c r="F988" s="28">
        <f t="shared" si="47"/>
        <v>2.8432017006866772</v>
      </c>
    </row>
    <row r="989" spans="1:6" x14ac:dyDescent="0.3">
      <c r="A989" s="37">
        <v>42719</v>
      </c>
      <c r="B989" s="28">
        <v>28.954999999999998</v>
      </c>
      <c r="C989" s="28">
        <v>120.57</v>
      </c>
      <c r="D989" s="28">
        <f t="shared" si="45"/>
        <v>386.80650685886451</v>
      </c>
      <c r="E989" s="28">
        <f t="shared" si="46"/>
        <v>0.94847233137500098</v>
      </c>
      <c r="F989" s="28">
        <f t="shared" si="47"/>
        <v>-0.94847233137500098</v>
      </c>
    </row>
    <row r="990" spans="1:6" x14ac:dyDescent="0.3">
      <c r="A990" s="37">
        <v>42718</v>
      </c>
      <c r="B990" s="28">
        <v>28.797499999999999</v>
      </c>
      <c r="C990" s="28">
        <v>120.21</v>
      </c>
      <c r="D990" s="28">
        <f t="shared" si="45"/>
        <v>385.85803452748951</v>
      </c>
      <c r="E990" s="28">
        <f t="shared" si="46"/>
        <v>-0.39060362043215946</v>
      </c>
      <c r="F990" s="28">
        <f t="shared" si="47"/>
        <v>0.39060362043215946</v>
      </c>
    </row>
    <row r="991" spans="1:6" x14ac:dyDescent="0.3">
      <c r="A991" s="37">
        <v>42717</v>
      </c>
      <c r="B991" s="28">
        <v>28.797499999999999</v>
      </c>
      <c r="C991" s="28">
        <v>120.31</v>
      </c>
      <c r="D991" s="28">
        <f t="shared" si="45"/>
        <v>386.24863814792167</v>
      </c>
      <c r="E991" s="28">
        <f t="shared" si="46"/>
        <v>8.5482298524336215</v>
      </c>
      <c r="F991" s="28">
        <f t="shared" si="47"/>
        <v>-8.5482298524336215</v>
      </c>
    </row>
    <row r="992" spans="1:6" x14ac:dyDescent="0.3">
      <c r="A992" s="37">
        <v>42716</v>
      </c>
      <c r="B992" s="28">
        <v>28.324999999999999</v>
      </c>
      <c r="C992" s="28">
        <v>117.77</v>
      </c>
      <c r="D992" s="28">
        <f t="shared" si="45"/>
        <v>377.70040829548805</v>
      </c>
      <c r="E992" s="28">
        <f t="shared" si="46"/>
        <v>-6.9882982670509364</v>
      </c>
      <c r="F992" s="28">
        <f t="shared" si="47"/>
        <v>6.9882982670509364</v>
      </c>
    </row>
    <row r="993" spans="1:6" x14ac:dyDescent="0.3">
      <c r="A993" s="37">
        <v>42713</v>
      </c>
      <c r="B993" s="28">
        <v>28.487500000000001</v>
      </c>
      <c r="C993" s="28">
        <v>119.68</v>
      </c>
      <c r="D993" s="28">
        <f t="shared" si="45"/>
        <v>384.68870656253898</v>
      </c>
      <c r="E993" s="28">
        <f t="shared" si="46"/>
        <v>1.6781363138503593</v>
      </c>
      <c r="F993" s="28">
        <f t="shared" si="47"/>
        <v>-1.6781363138503593</v>
      </c>
    </row>
    <row r="994" spans="1:6" x14ac:dyDescent="0.3">
      <c r="A994" s="37">
        <v>42712</v>
      </c>
      <c r="B994" s="28">
        <v>28.03</v>
      </c>
      <c r="C994" s="28">
        <v>118.91</v>
      </c>
      <c r="D994" s="28">
        <f t="shared" si="45"/>
        <v>383.01057024868862</v>
      </c>
      <c r="E994" s="28">
        <f t="shared" si="46"/>
        <v>2.9578998904706282</v>
      </c>
      <c r="F994" s="28">
        <f t="shared" si="47"/>
        <v>-2.9578998904706282</v>
      </c>
    </row>
    <row r="995" spans="1:6" x14ac:dyDescent="0.3">
      <c r="A995" s="37">
        <v>42711</v>
      </c>
      <c r="B995" s="28">
        <v>27.7575</v>
      </c>
      <c r="C995" s="28">
        <v>117.95</v>
      </c>
      <c r="D995" s="28">
        <f t="shared" si="45"/>
        <v>380.05267035821799</v>
      </c>
      <c r="E995" s="28">
        <f t="shared" si="46"/>
        <v>1.7152333955987729</v>
      </c>
      <c r="F995" s="28">
        <f t="shared" si="47"/>
        <v>-1.7152333955987729</v>
      </c>
    </row>
    <row r="996" spans="1:6" x14ac:dyDescent="0.3">
      <c r="A996" s="37">
        <v>42710</v>
      </c>
      <c r="B996" s="28">
        <v>27.487500000000001</v>
      </c>
      <c r="C996" s="28">
        <v>117.31</v>
      </c>
      <c r="D996" s="28">
        <f t="shared" si="45"/>
        <v>378.33743696261922</v>
      </c>
      <c r="E996" s="28">
        <f t="shared" si="46"/>
        <v>-1.0789919474259477</v>
      </c>
      <c r="F996" s="28">
        <f t="shared" si="47"/>
        <v>1.0789919474259477</v>
      </c>
    </row>
    <row r="997" spans="1:6" x14ac:dyDescent="0.3">
      <c r="A997" s="37">
        <v>42709</v>
      </c>
      <c r="B997" s="28">
        <v>27.2775</v>
      </c>
      <c r="C997" s="28">
        <v>117.43</v>
      </c>
      <c r="D997" s="28">
        <f t="shared" si="45"/>
        <v>379.41642891004517</v>
      </c>
      <c r="E997" s="28">
        <f t="shared" si="46"/>
        <v>8.5031956451249471</v>
      </c>
      <c r="F997" s="28">
        <f t="shared" si="47"/>
        <v>-8.5031956451249471</v>
      </c>
    </row>
    <row r="998" spans="1:6" x14ac:dyDescent="0.3">
      <c r="A998" s="37">
        <v>42706</v>
      </c>
      <c r="B998" s="28">
        <v>27.475000000000001</v>
      </c>
      <c r="C998" s="28">
        <v>115.4</v>
      </c>
      <c r="D998" s="28">
        <f t="shared" si="45"/>
        <v>370.91323326492022</v>
      </c>
      <c r="E998" s="28">
        <f t="shared" si="46"/>
        <v>0.87394215035340039</v>
      </c>
      <c r="F998" s="28">
        <f t="shared" si="47"/>
        <v>-0.87394215035340039</v>
      </c>
    </row>
    <row r="999" spans="1:6" x14ac:dyDescent="0.3">
      <c r="A999" s="37">
        <v>42705</v>
      </c>
      <c r="B999" s="28">
        <v>27.372499999999999</v>
      </c>
      <c r="C999" s="28">
        <v>115.1</v>
      </c>
      <c r="D999" s="28">
        <f t="shared" si="45"/>
        <v>370.03929111456682</v>
      </c>
      <c r="E999" s="28">
        <f t="shared" si="46"/>
        <v>-12.219735875732908</v>
      </c>
      <c r="F999" s="28">
        <f t="shared" si="47"/>
        <v>12.219735875732908</v>
      </c>
    </row>
    <row r="1000" spans="1:6" x14ac:dyDescent="0.3">
      <c r="A1000" s="37">
        <v>42704</v>
      </c>
      <c r="B1000" s="28">
        <v>27.63</v>
      </c>
      <c r="C1000" s="28">
        <v>118.42</v>
      </c>
      <c r="D1000" s="28">
        <f t="shared" si="45"/>
        <v>382.25902699029973</v>
      </c>
      <c r="E1000" s="28">
        <f t="shared" si="46"/>
        <v>-8.8868701925709956</v>
      </c>
      <c r="F1000" s="28">
        <f t="shared" si="47"/>
        <v>8.8868701925709956</v>
      </c>
    </row>
    <row r="1001" spans="1:6" x14ac:dyDescent="0.3">
      <c r="A1001" s="37">
        <v>42703</v>
      </c>
      <c r="B1001" s="28">
        <v>27.864999999999998</v>
      </c>
      <c r="C1001" s="28">
        <v>120.87</v>
      </c>
      <c r="D1001" s="28">
        <f t="shared" si="45"/>
        <v>391.14589718287073</v>
      </c>
      <c r="E1001" s="28">
        <f t="shared" si="46"/>
        <v>1.8766926496065253</v>
      </c>
      <c r="F1001" s="28">
        <f t="shared" si="47"/>
        <v>-1.8766926496065253</v>
      </c>
    </row>
    <row r="1002" spans="1:6" x14ac:dyDescent="0.3">
      <c r="A1002" s="37">
        <v>42702</v>
      </c>
      <c r="B1002" s="28">
        <v>27.892499999999998</v>
      </c>
      <c r="C1002" s="28">
        <v>120.41</v>
      </c>
      <c r="D1002" s="28">
        <f t="shared" si="45"/>
        <v>389.2692045332642</v>
      </c>
      <c r="E1002" s="28">
        <f t="shared" si="46"/>
        <v>0.27701307736731451</v>
      </c>
      <c r="F1002" s="28">
        <f t="shared" si="47"/>
        <v>-0.27701307736731451</v>
      </c>
    </row>
    <row r="1003" spans="1:6" x14ac:dyDescent="0.3">
      <c r="A1003" s="37">
        <v>42699</v>
      </c>
      <c r="B1003" s="28">
        <v>27.947500000000002</v>
      </c>
      <c r="C1003" s="28">
        <v>120.38</v>
      </c>
      <c r="D1003" s="28">
        <f t="shared" si="45"/>
        <v>388.99219145589689</v>
      </c>
      <c r="E1003" s="28">
        <f t="shared" si="46"/>
        <v>-2.2036217225926293</v>
      </c>
      <c r="F1003" s="28">
        <f t="shared" si="47"/>
        <v>2.2036217225926293</v>
      </c>
    </row>
    <row r="1004" spans="1:6" x14ac:dyDescent="0.3">
      <c r="A1004" s="37">
        <v>42698</v>
      </c>
      <c r="B1004" s="28">
        <v>27.807500000000001</v>
      </c>
      <c r="C1004" s="28">
        <v>120.84</v>
      </c>
      <c r="D1004" s="28">
        <f t="shared" si="45"/>
        <v>391.19581317848952</v>
      </c>
      <c r="E1004" s="28">
        <f t="shared" si="46"/>
        <v>0</v>
      </c>
      <c r="F1004" s="28">
        <f t="shared" si="47"/>
        <v>0</v>
      </c>
    </row>
    <row r="1005" spans="1:6" x14ac:dyDescent="0.3">
      <c r="A1005" s="37">
        <v>42697</v>
      </c>
      <c r="B1005" s="28">
        <v>27.807500000000001</v>
      </c>
      <c r="C1005" s="28">
        <v>120.84</v>
      </c>
      <c r="D1005" s="28">
        <f t="shared" si="45"/>
        <v>391.19581317848952</v>
      </c>
      <c r="E1005" s="28">
        <f t="shared" si="46"/>
        <v>-2.0466926496064843</v>
      </c>
      <c r="F1005" s="28">
        <f t="shared" si="47"/>
        <v>2.0466926496064843</v>
      </c>
    </row>
    <row r="1006" spans="1:6" x14ac:dyDescent="0.3">
      <c r="A1006" s="37">
        <v>42696</v>
      </c>
      <c r="B1006" s="28">
        <v>27.95</v>
      </c>
      <c r="C1006" s="28">
        <v>121.47</v>
      </c>
      <c r="D1006" s="28">
        <f t="shared" si="45"/>
        <v>393.242505828096</v>
      </c>
      <c r="E1006" s="28">
        <f t="shared" si="46"/>
        <v>-1.2226664948718735</v>
      </c>
      <c r="F1006" s="28">
        <f t="shared" si="47"/>
        <v>1.2226664948718735</v>
      </c>
    </row>
    <row r="1007" spans="1:6" x14ac:dyDescent="0.3">
      <c r="A1007" s="37">
        <v>42695</v>
      </c>
      <c r="B1007" s="28">
        <v>27.932500000000001</v>
      </c>
      <c r="C1007" s="28">
        <v>121.77</v>
      </c>
      <c r="D1007" s="28">
        <f t="shared" si="45"/>
        <v>394.46517232296787</v>
      </c>
      <c r="E1007" s="28">
        <f t="shared" si="46"/>
        <v>17.340401855220534</v>
      </c>
      <c r="F1007" s="28">
        <f t="shared" si="47"/>
        <v>-17.340401855220534</v>
      </c>
    </row>
    <row r="1008" spans="1:6" x14ac:dyDescent="0.3">
      <c r="A1008" s="37">
        <v>42692</v>
      </c>
      <c r="B1008" s="28">
        <v>27.515000000000001</v>
      </c>
      <c r="C1008" s="28">
        <v>117.02</v>
      </c>
      <c r="D1008" s="28">
        <f t="shared" si="45"/>
        <v>377.12477046774734</v>
      </c>
      <c r="E1008" s="28">
        <f t="shared" si="46"/>
        <v>-3.0875638729459638</v>
      </c>
      <c r="F1008" s="28">
        <f t="shared" si="47"/>
        <v>3.0875638729459638</v>
      </c>
    </row>
    <row r="1009" spans="1:6" x14ac:dyDescent="0.3">
      <c r="A1009" s="37">
        <v>42691</v>
      </c>
      <c r="B1009" s="28">
        <v>27.487500000000001</v>
      </c>
      <c r="C1009" s="28">
        <v>117.79</v>
      </c>
      <c r="D1009" s="28">
        <f t="shared" si="45"/>
        <v>380.2123343406933</v>
      </c>
      <c r="E1009" s="28">
        <f t="shared" si="46"/>
        <v>5.6928128583085709</v>
      </c>
      <c r="F1009" s="28">
        <f t="shared" si="47"/>
        <v>-5.6928128583085709</v>
      </c>
    </row>
    <row r="1010" spans="1:6" x14ac:dyDescent="0.3">
      <c r="A1010" s="37">
        <v>42690</v>
      </c>
      <c r="B1010" s="28">
        <v>27.497499999999999</v>
      </c>
      <c r="C1010" s="28">
        <v>116.34</v>
      </c>
      <c r="D1010" s="28">
        <f t="shared" si="45"/>
        <v>374.51952148238473</v>
      </c>
      <c r="E1010" s="28">
        <f t="shared" si="46"/>
        <v>-5.451537202827069</v>
      </c>
      <c r="F1010" s="28">
        <f t="shared" si="47"/>
        <v>5.451537202827069</v>
      </c>
    </row>
    <row r="1011" spans="1:6" x14ac:dyDescent="0.3">
      <c r="A1011" s="37">
        <v>42689</v>
      </c>
      <c r="B1011" s="28">
        <v>26.7775</v>
      </c>
      <c r="C1011" s="28">
        <v>117.2</v>
      </c>
      <c r="D1011" s="28">
        <f t="shared" si="45"/>
        <v>379.9710586852118</v>
      </c>
      <c r="E1011" s="28">
        <f t="shared" si="46"/>
        <v>7.2636840816480799</v>
      </c>
      <c r="F1011" s="28">
        <f t="shared" si="47"/>
        <v>-7.2636840816480799</v>
      </c>
    </row>
    <row r="1012" spans="1:6" x14ac:dyDescent="0.3">
      <c r="A1012" s="37">
        <v>42688</v>
      </c>
      <c r="B1012" s="28">
        <v>26.427499999999998</v>
      </c>
      <c r="C1012" s="28">
        <v>115.08</v>
      </c>
      <c r="D1012" s="28">
        <f t="shared" si="45"/>
        <v>372.70737460356372</v>
      </c>
      <c r="E1012" s="28">
        <f t="shared" si="46"/>
        <v>-13.413678026086245</v>
      </c>
      <c r="F1012" s="28">
        <f t="shared" si="47"/>
        <v>13.413678026086245</v>
      </c>
    </row>
    <row r="1013" spans="1:6" x14ac:dyDescent="0.3">
      <c r="A1013" s="37">
        <v>42685</v>
      </c>
      <c r="B1013" s="28">
        <v>27.107500000000002</v>
      </c>
      <c r="C1013" s="28">
        <v>119.02</v>
      </c>
      <c r="D1013" s="28">
        <f t="shared" si="45"/>
        <v>386.12105262964997</v>
      </c>
      <c r="E1013" s="28">
        <f t="shared" si="46"/>
        <v>-7.4177102363826748</v>
      </c>
      <c r="F1013" s="28">
        <f t="shared" si="47"/>
        <v>7.4177102363826748</v>
      </c>
    </row>
    <row r="1014" spans="1:6" x14ac:dyDescent="0.3">
      <c r="A1014" s="37">
        <v>42684</v>
      </c>
      <c r="B1014" s="28">
        <v>26.947500000000002</v>
      </c>
      <c r="C1014" s="28">
        <v>120.8</v>
      </c>
      <c r="D1014" s="28">
        <f t="shared" si="45"/>
        <v>393.53876286603264</v>
      </c>
      <c r="E1014" s="28">
        <f t="shared" si="46"/>
        <v>-7.0514531984459836</v>
      </c>
      <c r="F1014" s="28">
        <f t="shared" si="47"/>
        <v>7.0514531984459836</v>
      </c>
    </row>
    <row r="1015" spans="1:6" x14ac:dyDescent="0.3">
      <c r="A1015" s="37">
        <v>42683</v>
      </c>
      <c r="B1015" s="28">
        <v>27.72</v>
      </c>
      <c r="C1015" s="28">
        <v>123.18</v>
      </c>
      <c r="D1015" s="28">
        <f t="shared" si="45"/>
        <v>400.59021606447862</v>
      </c>
      <c r="E1015" s="28">
        <f t="shared" si="46"/>
        <v>-3.9315060232993346</v>
      </c>
      <c r="F1015" s="28">
        <f t="shared" si="47"/>
        <v>3.9315060232993346</v>
      </c>
    </row>
    <row r="1016" spans="1:6" x14ac:dyDescent="0.3">
      <c r="A1016" s="37">
        <v>42682</v>
      </c>
      <c r="B1016" s="28">
        <v>27.765000000000001</v>
      </c>
      <c r="C1016" s="28">
        <v>124.22</v>
      </c>
      <c r="D1016" s="28">
        <f t="shared" si="45"/>
        <v>404.52172208777796</v>
      </c>
      <c r="E1016" s="28">
        <f t="shared" si="46"/>
        <v>7.613264059742221</v>
      </c>
      <c r="F1016" s="28">
        <f t="shared" si="47"/>
        <v>-7.613264059742221</v>
      </c>
    </row>
    <row r="1017" spans="1:6" x14ac:dyDescent="0.3">
      <c r="A1017" s="37">
        <v>42681</v>
      </c>
      <c r="B1017" s="28">
        <v>27.602499999999999</v>
      </c>
      <c r="C1017" s="28">
        <v>122.15</v>
      </c>
      <c r="D1017" s="28">
        <f t="shared" si="45"/>
        <v>396.90845802803574</v>
      </c>
      <c r="E1017" s="28">
        <f t="shared" si="46"/>
        <v>4.3278314758533156</v>
      </c>
      <c r="F1017" s="28">
        <f t="shared" si="47"/>
        <v>-4.3278314758533156</v>
      </c>
    </row>
    <row r="1018" spans="1:6" x14ac:dyDescent="0.3">
      <c r="A1018" s="37">
        <v>42678</v>
      </c>
      <c r="B1018" s="28">
        <v>27.21</v>
      </c>
      <c r="C1018" s="28">
        <v>120.75</v>
      </c>
      <c r="D1018" s="28">
        <f t="shared" si="45"/>
        <v>392.58062655218242</v>
      </c>
      <c r="E1018" s="28">
        <f t="shared" si="46"/>
        <v>3.6487711138101417</v>
      </c>
      <c r="F1018" s="28">
        <f t="shared" si="47"/>
        <v>-3.6487711138101417</v>
      </c>
    </row>
    <row r="1019" spans="1:6" x14ac:dyDescent="0.3">
      <c r="A1019" s="37">
        <v>42677</v>
      </c>
      <c r="B1019" s="28">
        <v>27.4575</v>
      </c>
      <c r="C1019" s="28">
        <v>120</v>
      </c>
      <c r="D1019" s="28">
        <f t="shared" si="45"/>
        <v>388.93185543837228</v>
      </c>
      <c r="E1019" s="28">
        <f t="shared" si="46"/>
        <v>-26.727623655080038</v>
      </c>
      <c r="F1019" s="28">
        <f t="shared" si="47"/>
        <v>26.727623655080038</v>
      </c>
    </row>
    <row r="1020" spans="1:6" x14ac:dyDescent="0.3">
      <c r="A1020" s="37">
        <v>42676</v>
      </c>
      <c r="B1020" s="28">
        <v>27.897500000000001</v>
      </c>
      <c r="C1020" s="28">
        <v>127.17</v>
      </c>
      <c r="D1020" s="28">
        <f t="shared" si="45"/>
        <v>415.65947909345232</v>
      </c>
      <c r="E1020" s="28">
        <f t="shared" si="46"/>
        <v>-9.1737152611758006</v>
      </c>
      <c r="F1020" s="28">
        <f t="shared" si="47"/>
        <v>9.1737152611758006</v>
      </c>
    </row>
    <row r="1021" spans="1:6" x14ac:dyDescent="0.3">
      <c r="A1021" s="37">
        <v>42675</v>
      </c>
      <c r="B1021" s="28">
        <v>27.872499999999999</v>
      </c>
      <c r="C1021" s="28">
        <v>129.5</v>
      </c>
      <c r="D1021" s="28">
        <f t="shared" si="45"/>
        <v>424.83319435462812</v>
      </c>
      <c r="E1021" s="28">
        <f t="shared" si="46"/>
        <v>-4.3306503897238144</v>
      </c>
      <c r="F1021" s="28">
        <f t="shared" si="47"/>
        <v>4.3306503897238144</v>
      </c>
    </row>
    <row r="1022" spans="1:6" x14ac:dyDescent="0.3">
      <c r="A1022" s="37">
        <v>42674</v>
      </c>
      <c r="B1022" s="28">
        <v>28.385000000000002</v>
      </c>
      <c r="C1022" s="28">
        <v>130.99</v>
      </c>
      <c r="D1022" s="28">
        <f t="shared" si="45"/>
        <v>429.16384474435193</v>
      </c>
      <c r="E1022" s="28">
        <f t="shared" si="46"/>
        <v>-1.0410392321018094</v>
      </c>
      <c r="F1022" s="28">
        <f t="shared" si="47"/>
        <v>1.0410392321018094</v>
      </c>
    </row>
    <row r="1023" spans="1:6" x14ac:dyDescent="0.3">
      <c r="A1023" s="37">
        <v>42671</v>
      </c>
      <c r="B1023" s="28">
        <v>28.43</v>
      </c>
      <c r="C1023" s="28">
        <v>131.29</v>
      </c>
      <c r="D1023" s="28">
        <f t="shared" si="45"/>
        <v>430.20488397645374</v>
      </c>
      <c r="E1023" s="28">
        <f t="shared" si="46"/>
        <v>6.801804805734605</v>
      </c>
      <c r="F1023" s="28">
        <f t="shared" si="47"/>
        <v>-6.801804805734605</v>
      </c>
    </row>
    <row r="1024" spans="1:6" x14ac:dyDescent="0.3">
      <c r="A1024" s="37">
        <v>42670</v>
      </c>
      <c r="B1024" s="28">
        <v>28.62</v>
      </c>
      <c r="C1024" s="28">
        <v>129.69</v>
      </c>
      <c r="D1024" s="28">
        <f t="shared" si="45"/>
        <v>423.40307917071914</v>
      </c>
      <c r="E1024" s="28">
        <f t="shared" si="46"/>
        <v>-4.4667238291342528</v>
      </c>
      <c r="F1024" s="28">
        <f t="shared" si="47"/>
        <v>4.4667238291342528</v>
      </c>
    </row>
    <row r="1025" spans="1:6" x14ac:dyDescent="0.3">
      <c r="A1025" s="37">
        <v>42669</v>
      </c>
      <c r="B1025" s="28">
        <v>28.897500000000001</v>
      </c>
      <c r="C1025" s="28">
        <v>131.04</v>
      </c>
      <c r="D1025" s="28">
        <f t="shared" si="45"/>
        <v>427.86980299985339</v>
      </c>
      <c r="E1025" s="28">
        <f t="shared" si="46"/>
        <v>-2.9500311795277412</v>
      </c>
      <c r="F1025" s="28">
        <f t="shared" si="47"/>
        <v>2.9500311795277412</v>
      </c>
    </row>
    <row r="1026" spans="1:6" x14ac:dyDescent="0.3">
      <c r="A1026" s="37">
        <v>42668</v>
      </c>
      <c r="B1026" s="28">
        <v>29.5625</v>
      </c>
      <c r="C1026" s="28">
        <v>132.29</v>
      </c>
      <c r="D1026" s="28">
        <f t="shared" ref="D1026:D1089" si="48">B1026*$I$1+C1026*$I$2</f>
        <v>430.81983417938113</v>
      </c>
      <c r="E1026" s="28">
        <f t="shared" ref="E1026:E1089" si="49">D1026-D1027</f>
        <v>-4.3028812729259016</v>
      </c>
      <c r="F1026" s="28">
        <f t="shared" ref="F1026:F1089" si="50">-E1026</f>
        <v>4.3028812729259016</v>
      </c>
    </row>
    <row r="1027" spans="1:6" x14ac:dyDescent="0.3">
      <c r="A1027" s="37">
        <v>42667</v>
      </c>
      <c r="B1027" s="28">
        <v>29.412500000000001</v>
      </c>
      <c r="C1027" s="28">
        <v>133.28</v>
      </c>
      <c r="D1027" s="28">
        <f t="shared" si="48"/>
        <v>435.12271545230703</v>
      </c>
      <c r="E1027" s="28">
        <f t="shared" si="49"/>
        <v>3.9634693035940245</v>
      </c>
      <c r="F1027" s="28">
        <f t="shared" si="50"/>
        <v>-3.9634693035940245</v>
      </c>
    </row>
    <row r="1028" spans="1:6" x14ac:dyDescent="0.3">
      <c r="A1028" s="37">
        <v>42664</v>
      </c>
      <c r="B1028" s="28">
        <v>29.15</v>
      </c>
      <c r="C1028" s="28">
        <v>132.07</v>
      </c>
      <c r="D1028" s="28">
        <f t="shared" si="48"/>
        <v>431.15924614871301</v>
      </c>
      <c r="E1028" s="28">
        <f t="shared" si="49"/>
        <v>8.4196891064412966</v>
      </c>
      <c r="F1028" s="28">
        <f t="shared" si="50"/>
        <v>-8.4196891064412966</v>
      </c>
    </row>
    <row r="1029" spans="1:6" x14ac:dyDescent="0.3">
      <c r="A1029" s="37">
        <v>42663</v>
      </c>
      <c r="B1029" s="28">
        <v>29.265000000000001</v>
      </c>
      <c r="C1029" s="28">
        <v>130</v>
      </c>
      <c r="D1029" s="28">
        <f t="shared" si="48"/>
        <v>422.73955704227171</v>
      </c>
      <c r="E1029" s="28">
        <f t="shared" si="49"/>
        <v>-0.38607343941055206</v>
      </c>
      <c r="F1029" s="28">
        <f t="shared" si="50"/>
        <v>0.38607343941055206</v>
      </c>
    </row>
    <row r="1030" spans="1:6" x14ac:dyDescent="0.3">
      <c r="A1030" s="37">
        <v>42662</v>
      </c>
      <c r="B1030" s="28">
        <v>29.28</v>
      </c>
      <c r="C1030" s="28">
        <v>130.11000000000001</v>
      </c>
      <c r="D1030" s="28">
        <f t="shared" si="48"/>
        <v>423.12563048168226</v>
      </c>
      <c r="E1030" s="28">
        <f t="shared" si="49"/>
        <v>6.2695739225324587</v>
      </c>
      <c r="F1030" s="28">
        <f t="shared" si="50"/>
        <v>-6.2695739225324587</v>
      </c>
    </row>
    <row r="1031" spans="1:6" x14ac:dyDescent="0.3">
      <c r="A1031" s="37">
        <v>42661</v>
      </c>
      <c r="B1031" s="28">
        <v>29.3675</v>
      </c>
      <c r="C1031" s="28">
        <v>128.57</v>
      </c>
      <c r="D1031" s="28">
        <f t="shared" si="48"/>
        <v>416.85605655914981</v>
      </c>
      <c r="E1031" s="28">
        <f t="shared" si="49"/>
        <v>4.081338014536982</v>
      </c>
      <c r="F1031" s="28">
        <f t="shared" si="50"/>
        <v>-4.081338014536982</v>
      </c>
    </row>
    <row r="1032" spans="1:6" x14ac:dyDescent="0.3">
      <c r="A1032" s="37">
        <v>42660</v>
      </c>
      <c r="B1032" s="28">
        <v>29.387499999999999</v>
      </c>
      <c r="C1032" s="28">
        <v>127.54</v>
      </c>
      <c r="D1032" s="28">
        <f t="shared" si="48"/>
        <v>412.77471854461282</v>
      </c>
      <c r="E1032" s="28">
        <f t="shared" si="49"/>
        <v>-1.2699315853826647</v>
      </c>
      <c r="F1032" s="28">
        <f t="shared" si="50"/>
        <v>1.2699315853826647</v>
      </c>
    </row>
    <row r="1033" spans="1:6" x14ac:dyDescent="0.3">
      <c r="A1033" s="37">
        <v>42657</v>
      </c>
      <c r="B1033" s="28">
        <v>29.407499999999999</v>
      </c>
      <c r="C1033" s="28">
        <v>127.88</v>
      </c>
      <c r="D1033" s="28">
        <f t="shared" si="48"/>
        <v>414.04465012999549</v>
      </c>
      <c r="E1033" s="28">
        <f t="shared" si="49"/>
        <v>-0.23786871094290518</v>
      </c>
      <c r="F1033" s="28">
        <f t="shared" si="50"/>
        <v>0.23786871094290518</v>
      </c>
    </row>
    <row r="1034" spans="1:6" x14ac:dyDescent="0.3">
      <c r="A1034" s="37">
        <v>42656</v>
      </c>
      <c r="B1034" s="28">
        <v>29.245000000000001</v>
      </c>
      <c r="C1034" s="28">
        <v>127.82</v>
      </c>
      <c r="D1034" s="28">
        <f t="shared" si="48"/>
        <v>414.28251884093839</v>
      </c>
      <c r="E1034" s="28">
        <f t="shared" si="49"/>
        <v>-4.5428812729259676</v>
      </c>
      <c r="F1034" s="28">
        <f t="shared" si="50"/>
        <v>4.5428812729259676</v>
      </c>
    </row>
    <row r="1035" spans="1:6" x14ac:dyDescent="0.3">
      <c r="A1035" s="37">
        <v>42655</v>
      </c>
      <c r="B1035" s="28">
        <v>29.335000000000001</v>
      </c>
      <c r="C1035" s="28">
        <v>129.05000000000001</v>
      </c>
      <c r="D1035" s="28">
        <f t="shared" si="48"/>
        <v>418.82540011386436</v>
      </c>
      <c r="E1035" s="28">
        <f t="shared" si="49"/>
        <v>-9.15432583888105E-2</v>
      </c>
      <c r="F1035" s="28">
        <f t="shared" si="50"/>
        <v>9.15432583888105E-2</v>
      </c>
    </row>
    <row r="1036" spans="1:6" x14ac:dyDescent="0.3">
      <c r="A1036" s="37">
        <v>42654</v>
      </c>
      <c r="B1036" s="28">
        <v>29.074999999999999</v>
      </c>
      <c r="C1036" s="28">
        <v>128.88</v>
      </c>
      <c r="D1036" s="28">
        <f t="shared" si="48"/>
        <v>418.91694337225317</v>
      </c>
      <c r="E1036" s="28">
        <f t="shared" si="49"/>
        <v>-5.493836500646637</v>
      </c>
      <c r="F1036" s="28">
        <f t="shared" si="50"/>
        <v>5.493836500646637</v>
      </c>
    </row>
    <row r="1037" spans="1:6" x14ac:dyDescent="0.3">
      <c r="A1037" s="37">
        <v>42653</v>
      </c>
      <c r="B1037" s="28">
        <v>29.012499999999999</v>
      </c>
      <c r="C1037" s="28">
        <v>130.24</v>
      </c>
      <c r="D1037" s="28">
        <f t="shared" si="48"/>
        <v>424.41077987289981</v>
      </c>
      <c r="E1037" s="28">
        <f t="shared" si="49"/>
        <v>3.4367922437515404</v>
      </c>
      <c r="F1037" s="28">
        <f t="shared" si="50"/>
        <v>-3.4367922437515404</v>
      </c>
    </row>
    <row r="1038" spans="1:6" x14ac:dyDescent="0.3">
      <c r="A1038" s="37">
        <v>42650</v>
      </c>
      <c r="B1038" s="28">
        <v>28.515000000000001</v>
      </c>
      <c r="C1038" s="28">
        <v>128.99</v>
      </c>
      <c r="D1038" s="28">
        <f t="shared" si="48"/>
        <v>420.97398762914827</v>
      </c>
      <c r="E1038" s="28">
        <f t="shared" si="49"/>
        <v>0.85300251239664249</v>
      </c>
      <c r="F1038" s="28">
        <f t="shared" si="50"/>
        <v>-0.85300251239664249</v>
      </c>
    </row>
    <row r="1039" spans="1:6" x14ac:dyDescent="0.3">
      <c r="A1039" s="37">
        <v>42649</v>
      </c>
      <c r="B1039" s="28">
        <v>28.4725</v>
      </c>
      <c r="C1039" s="28">
        <v>128.74</v>
      </c>
      <c r="D1039" s="28">
        <f t="shared" si="48"/>
        <v>420.12098511675163</v>
      </c>
      <c r="E1039" s="28">
        <f t="shared" si="49"/>
        <v>0.44436217225927521</v>
      </c>
      <c r="F1039" s="28">
        <f t="shared" si="50"/>
        <v>-0.44436217225927521</v>
      </c>
    </row>
    <row r="1040" spans="1:6" x14ac:dyDescent="0.3">
      <c r="A1040" s="37">
        <v>42648</v>
      </c>
      <c r="B1040" s="28">
        <v>28.262499999999999</v>
      </c>
      <c r="C1040" s="28">
        <v>128.47</v>
      </c>
      <c r="D1040" s="28">
        <f t="shared" si="48"/>
        <v>419.67662294449235</v>
      </c>
      <c r="E1040" s="28">
        <f t="shared" si="49"/>
        <v>1.0573646846558518</v>
      </c>
      <c r="F1040" s="28">
        <f t="shared" si="50"/>
        <v>-1.0573646846558518</v>
      </c>
    </row>
    <row r="1041" spans="1:6" x14ac:dyDescent="0.3">
      <c r="A1041" s="37">
        <v>42647</v>
      </c>
      <c r="B1041" s="28">
        <v>28.25</v>
      </c>
      <c r="C1041" s="28">
        <v>128.19</v>
      </c>
      <c r="D1041" s="28">
        <f t="shared" si="48"/>
        <v>418.6192582598365</v>
      </c>
      <c r="E1041" s="28">
        <f t="shared" si="49"/>
        <v>-2.6142253430247706</v>
      </c>
      <c r="F1041" s="28">
        <f t="shared" si="50"/>
        <v>2.6142253430247706</v>
      </c>
    </row>
    <row r="1042" spans="1:6" x14ac:dyDescent="0.3">
      <c r="A1042" s="37">
        <v>42646</v>
      </c>
      <c r="B1042" s="28">
        <v>28.13</v>
      </c>
      <c r="C1042" s="28">
        <v>128.77000000000001</v>
      </c>
      <c r="D1042" s="28">
        <f t="shared" si="48"/>
        <v>421.23348360286127</v>
      </c>
      <c r="E1042" s="28">
        <f t="shared" si="49"/>
        <v>2.3380678992330672</v>
      </c>
      <c r="F1042" s="28">
        <f t="shared" si="50"/>
        <v>-2.3380678992330672</v>
      </c>
    </row>
    <row r="1043" spans="1:6" x14ac:dyDescent="0.3">
      <c r="A1043" s="37">
        <v>42643</v>
      </c>
      <c r="B1043" s="28">
        <v>28.262499999999999</v>
      </c>
      <c r="C1043" s="28">
        <v>128.27000000000001</v>
      </c>
      <c r="D1043" s="28">
        <f t="shared" si="48"/>
        <v>418.8954157036282</v>
      </c>
      <c r="E1043" s="28">
        <f t="shared" si="49"/>
        <v>7.1023642337934234E-2</v>
      </c>
      <c r="F1043" s="28">
        <f t="shared" si="50"/>
        <v>-7.1023642337934234E-2</v>
      </c>
    </row>
    <row r="1044" spans="1:6" x14ac:dyDescent="0.3">
      <c r="A1044" s="37">
        <v>42642</v>
      </c>
      <c r="B1044" s="28">
        <v>28.045000000000002</v>
      </c>
      <c r="C1044" s="28">
        <v>128.09</v>
      </c>
      <c r="D1044" s="28">
        <f t="shared" si="48"/>
        <v>418.82439206129027</v>
      </c>
      <c r="E1044" s="28">
        <f t="shared" si="49"/>
        <v>-3.1669602525137748</v>
      </c>
      <c r="F1044" s="28">
        <f t="shared" si="50"/>
        <v>3.1669602525137748</v>
      </c>
    </row>
    <row r="1045" spans="1:6" x14ac:dyDescent="0.3">
      <c r="A1045" s="37">
        <v>42641</v>
      </c>
      <c r="B1045" s="28">
        <v>28.487500000000001</v>
      </c>
      <c r="C1045" s="28">
        <v>129.22999999999999</v>
      </c>
      <c r="D1045" s="28">
        <f t="shared" si="48"/>
        <v>421.99135231380404</v>
      </c>
      <c r="E1045" s="28">
        <f t="shared" si="49"/>
        <v>1.4844617664042516</v>
      </c>
      <c r="F1045" s="28">
        <f t="shared" si="50"/>
        <v>-1.4844617664042516</v>
      </c>
    </row>
    <row r="1046" spans="1:6" x14ac:dyDescent="0.3">
      <c r="A1046" s="37">
        <v>42640</v>
      </c>
      <c r="B1046" s="28">
        <v>28.272500000000001</v>
      </c>
      <c r="C1046" s="28">
        <v>128.69</v>
      </c>
      <c r="D1046" s="28">
        <f t="shared" si="48"/>
        <v>420.50689054739979</v>
      </c>
      <c r="E1046" s="28">
        <f t="shared" si="49"/>
        <v>5.2377630612360804</v>
      </c>
      <c r="F1046" s="28">
        <f t="shared" si="50"/>
        <v>-5.2377630612360804</v>
      </c>
    </row>
    <row r="1047" spans="1:6" x14ac:dyDescent="0.3">
      <c r="A1047" s="37">
        <v>42639</v>
      </c>
      <c r="B1047" s="28">
        <v>28.22</v>
      </c>
      <c r="C1047" s="28">
        <v>127.31</v>
      </c>
      <c r="D1047" s="28">
        <f t="shared" si="48"/>
        <v>415.26912748616371</v>
      </c>
      <c r="E1047" s="28">
        <f t="shared" si="49"/>
        <v>-2.6624300714922242</v>
      </c>
      <c r="F1047" s="28">
        <f t="shared" si="50"/>
        <v>2.6624300714922242</v>
      </c>
    </row>
    <row r="1048" spans="1:6" x14ac:dyDescent="0.3">
      <c r="A1048" s="37">
        <v>42636</v>
      </c>
      <c r="B1048" s="28">
        <v>28.177499999999998</v>
      </c>
      <c r="C1048" s="28">
        <v>127.96</v>
      </c>
      <c r="D1048" s="28">
        <f t="shared" si="48"/>
        <v>417.93155755765594</v>
      </c>
      <c r="E1048" s="28">
        <f t="shared" si="49"/>
        <v>-6.8931644655972946</v>
      </c>
      <c r="F1048" s="28">
        <f t="shared" si="50"/>
        <v>6.8931644655972946</v>
      </c>
    </row>
    <row r="1049" spans="1:6" x14ac:dyDescent="0.3">
      <c r="A1049" s="37">
        <v>42635</v>
      </c>
      <c r="B1049" s="28">
        <v>28.655000000000001</v>
      </c>
      <c r="C1049" s="28">
        <v>130.08000000000001</v>
      </c>
      <c r="D1049" s="28">
        <f t="shared" si="48"/>
        <v>424.82472202325323</v>
      </c>
      <c r="E1049" s="28">
        <f t="shared" si="49"/>
        <v>-0.2305196160508558</v>
      </c>
      <c r="F1049" s="28">
        <f t="shared" si="50"/>
        <v>0.2305196160508558</v>
      </c>
    </row>
    <row r="1050" spans="1:6" x14ac:dyDescent="0.3">
      <c r="A1050" s="37">
        <v>42634</v>
      </c>
      <c r="B1050" s="28">
        <v>28.387499999999999</v>
      </c>
      <c r="C1050" s="28">
        <v>129.94</v>
      </c>
      <c r="D1050" s="28">
        <f t="shared" si="48"/>
        <v>425.05524163930409</v>
      </c>
      <c r="E1050" s="28">
        <f t="shared" si="49"/>
        <v>5.0923772466389323</v>
      </c>
      <c r="F1050" s="28">
        <f t="shared" si="50"/>
        <v>-5.0923772466389323</v>
      </c>
    </row>
    <row r="1051" spans="1:6" x14ac:dyDescent="0.3">
      <c r="A1051" s="37">
        <v>42633</v>
      </c>
      <c r="B1051" s="28">
        <v>28.392499999999998</v>
      </c>
      <c r="C1051" s="28">
        <v>128.63999999999999</v>
      </c>
      <c r="D1051" s="28">
        <f t="shared" si="48"/>
        <v>419.96286439266515</v>
      </c>
      <c r="E1051" s="28">
        <f t="shared" si="49"/>
        <v>-3.1795271532530478E-2</v>
      </c>
      <c r="F1051" s="28">
        <f t="shared" si="50"/>
        <v>3.1795271532530478E-2</v>
      </c>
    </row>
    <row r="1052" spans="1:6" x14ac:dyDescent="0.3">
      <c r="A1052" s="37">
        <v>42632</v>
      </c>
      <c r="B1052" s="28">
        <v>28.395</v>
      </c>
      <c r="C1052" s="28">
        <v>128.65</v>
      </c>
      <c r="D1052" s="28">
        <f t="shared" si="48"/>
        <v>419.99465966419768</v>
      </c>
      <c r="E1052" s="28">
        <f t="shared" si="49"/>
        <v>-0.66701307736718718</v>
      </c>
      <c r="F1052" s="28">
        <f t="shared" si="50"/>
        <v>0.66701307736718718</v>
      </c>
    </row>
    <row r="1053" spans="1:6" x14ac:dyDescent="0.3">
      <c r="A1053" s="37">
        <v>42629</v>
      </c>
      <c r="B1053" s="28">
        <v>28.73</v>
      </c>
      <c r="C1053" s="28">
        <v>129.07</v>
      </c>
      <c r="D1053" s="28">
        <f t="shared" si="48"/>
        <v>420.66167274156487</v>
      </c>
      <c r="E1053" s="28">
        <f t="shared" si="49"/>
        <v>3.2845769503132374</v>
      </c>
      <c r="F1053" s="28">
        <f t="shared" si="50"/>
        <v>-3.2845769503132374</v>
      </c>
    </row>
    <row r="1054" spans="1:6" x14ac:dyDescent="0.3">
      <c r="A1054" s="37">
        <v>42628</v>
      </c>
      <c r="B1054" s="28">
        <v>28.892499999999998</v>
      </c>
      <c r="C1054" s="28">
        <v>128.35</v>
      </c>
      <c r="D1054" s="28">
        <f t="shared" si="48"/>
        <v>417.37709579125163</v>
      </c>
      <c r="E1054" s="28">
        <f t="shared" si="49"/>
        <v>-0.49523339559874557</v>
      </c>
      <c r="F1054" s="28">
        <f t="shared" si="50"/>
        <v>0.49523339559874557</v>
      </c>
    </row>
    <row r="1055" spans="1:6" x14ac:dyDescent="0.3">
      <c r="A1055" s="37">
        <v>42627</v>
      </c>
      <c r="B1055" s="28">
        <v>27.942499999999999</v>
      </c>
      <c r="C1055" s="28">
        <v>127.77</v>
      </c>
      <c r="D1055" s="28">
        <f t="shared" si="48"/>
        <v>417.87232918685038</v>
      </c>
      <c r="E1055" s="28">
        <f t="shared" si="49"/>
        <v>-0.58788430070677578</v>
      </c>
      <c r="F1055" s="28">
        <f t="shared" si="50"/>
        <v>0.58788430070677578</v>
      </c>
    </row>
    <row r="1056" spans="1:6" x14ac:dyDescent="0.3">
      <c r="A1056" s="37">
        <v>42626</v>
      </c>
      <c r="B1056" s="28">
        <v>26.987500000000001</v>
      </c>
      <c r="C1056" s="28">
        <v>127.21</v>
      </c>
      <c r="D1056" s="28">
        <f t="shared" si="48"/>
        <v>418.46021348755716</v>
      </c>
      <c r="E1056" s="28">
        <f t="shared" si="49"/>
        <v>-7.6044713006064626</v>
      </c>
      <c r="F1056" s="28">
        <f t="shared" si="50"/>
        <v>7.6044713006064626</v>
      </c>
    </row>
    <row r="1057" spans="1:6" x14ac:dyDescent="0.3">
      <c r="A1057" s="37">
        <v>42625</v>
      </c>
      <c r="B1057" s="28">
        <v>26.36</v>
      </c>
      <c r="C1057" s="28">
        <v>128.69</v>
      </c>
      <c r="D1057" s="28">
        <f t="shared" si="48"/>
        <v>426.06468478816362</v>
      </c>
      <c r="E1057" s="28">
        <f t="shared" si="49"/>
        <v>4.5323616568749685</v>
      </c>
      <c r="F1057" s="28">
        <f t="shared" si="50"/>
        <v>-4.5323616568749685</v>
      </c>
    </row>
    <row r="1058" spans="1:6" x14ac:dyDescent="0.3">
      <c r="A1058" s="37">
        <v>42622</v>
      </c>
      <c r="B1058" s="28">
        <v>25.782499999999999</v>
      </c>
      <c r="C1058" s="28">
        <v>127.1</v>
      </c>
      <c r="D1058" s="28">
        <f t="shared" si="48"/>
        <v>421.53232313128865</v>
      </c>
      <c r="E1058" s="28">
        <f t="shared" si="49"/>
        <v>-10.645778135615728</v>
      </c>
      <c r="F1058" s="28">
        <f t="shared" si="50"/>
        <v>10.645778135615728</v>
      </c>
    </row>
    <row r="1059" spans="1:6" x14ac:dyDescent="0.3">
      <c r="A1059" s="37">
        <v>42621</v>
      </c>
      <c r="B1059" s="28">
        <v>26.38</v>
      </c>
      <c r="C1059" s="28">
        <v>130.27000000000001</v>
      </c>
      <c r="D1059" s="28">
        <f t="shared" si="48"/>
        <v>432.17810126690438</v>
      </c>
      <c r="E1059" s="28">
        <f t="shared" si="49"/>
        <v>-0.98342253430246274</v>
      </c>
      <c r="F1059" s="28">
        <f t="shared" si="50"/>
        <v>0.98342253430246274</v>
      </c>
    </row>
    <row r="1060" spans="1:6" x14ac:dyDescent="0.3">
      <c r="A1060" s="37">
        <v>42620</v>
      </c>
      <c r="B1060" s="28">
        <v>27.09</v>
      </c>
      <c r="C1060" s="28">
        <v>131.05000000000001</v>
      </c>
      <c r="D1060" s="28">
        <f t="shared" si="48"/>
        <v>433.16152380120684</v>
      </c>
      <c r="E1060" s="28">
        <f t="shared" si="49"/>
        <v>4.6764718159908512</v>
      </c>
      <c r="F1060" s="28">
        <f t="shared" si="50"/>
        <v>-4.6764718159908512</v>
      </c>
    </row>
    <row r="1061" spans="1:6" x14ac:dyDescent="0.3">
      <c r="A1061" s="37">
        <v>42619</v>
      </c>
      <c r="B1061" s="28">
        <v>26.925000000000001</v>
      </c>
      <c r="C1061" s="28">
        <v>129.72999999999999</v>
      </c>
      <c r="D1061" s="28">
        <f t="shared" si="48"/>
        <v>428.48505198521599</v>
      </c>
      <c r="E1061" s="28">
        <f t="shared" si="49"/>
        <v>12.599231849445744</v>
      </c>
      <c r="F1061" s="28">
        <f t="shared" si="50"/>
        <v>-12.599231849445744</v>
      </c>
    </row>
    <row r="1062" spans="1:6" x14ac:dyDescent="0.3">
      <c r="A1062" s="37">
        <v>42618</v>
      </c>
      <c r="B1062" s="28">
        <v>26.932500000000001</v>
      </c>
      <c r="C1062" s="28">
        <v>126.51</v>
      </c>
      <c r="D1062" s="28">
        <f t="shared" si="48"/>
        <v>415.88582013577025</v>
      </c>
      <c r="E1062" s="28">
        <f t="shared" si="49"/>
        <v>0</v>
      </c>
      <c r="F1062" s="28">
        <f t="shared" si="50"/>
        <v>0</v>
      </c>
    </row>
    <row r="1063" spans="1:6" x14ac:dyDescent="0.3">
      <c r="A1063" s="37">
        <v>42615</v>
      </c>
      <c r="B1063" s="28">
        <v>26.932500000000001</v>
      </c>
      <c r="C1063" s="28">
        <v>126.51</v>
      </c>
      <c r="D1063" s="28">
        <f t="shared" si="48"/>
        <v>415.88582013577025</v>
      </c>
      <c r="E1063" s="28">
        <f t="shared" si="49"/>
        <v>0.60154325838897194</v>
      </c>
      <c r="F1063" s="28">
        <f t="shared" si="50"/>
        <v>-0.60154325838897194</v>
      </c>
    </row>
    <row r="1064" spans="1:6" x14ac:dyDescent="0.3">
      <c r="A1064" s="37">
        <v>42614</v>
      </c>
      <c r="B1064" s="28">
        <v>26.682500000000001</v>
      </c>
      <c r="C1064" s="28">
        <v>126.17</v>
      </c>
      <c r="D1064" s="28">
        <f t="shared" si="48"/>
        <v>415.28427687738127</v>
      </c>
      <c r="E1064" s="28">
        <f t="shared" si="49"/>
        <v>-0.26239889196455124</v>
      </c>
      <c r="F1064" s="28">
        <f t="shared" si="50"/>
        <v>0.26239889196455124</v>
      </c>
    </row>
    <row r="1065" spans="1:6" x14ac:dyDescent="0.3">
      <c r="A1065" s="37">
        <v>42613</v>
      </c>
      <c r="B1065" s="28">
        <v>26.524999999999999</v>
      </c>
      <c r="C1065" s="28">
        <v>126.12</v>
      </c>
      <c r="D1065" s="28">
        <f t="shared" si="48"/>
        <v>415.54667576934582</v>
      </c>
      <c r="E1065" s="28">
        <f t="shared" si="49"/>
        <v>1.0210392321018844</v>
      </c>
      <c r="F1065" s="28">
        <f t="shared" si="50"/>
        <v>-1.0210392321018844</v>
      </c>
    </row>
    <row r="1066" spans="1:6" x14ac:dyDescent="0.3">
      <c r="A1066" s="37">
        <v>42612</v>
      </c>
      <c r="B1066" s="28">
        <v>26.5</v>
      </c>
      <c r="C1066" s="28">
        <v>125.84</v>
      </c>
      <c r="D1066" s="28">
        <f t="shared" si="48"/>
        <v>414.52563653724394</v>
      </c>
      <c r="E1066" s="28">
        <f t="shared" si="49"/>
        <v>-2.1384879211389034</v>
      </c>
      <c r="F1066" s="28">
        <f t="shared" si="50"/>
        <v>2.1384879211389034</v>
      </c>
    </row>
    <row r="1067" spans="1:6" x14ac:dyDescent="0.3">
      <c r="A1067" s="37">
        <v>42611</v>
      </c>
      <c r="B1067" s="28">
        <v>26.704999999999998</v>
      </c>
      <c r="C1067" s="28">
        <v>126.54</v>
      </c>
      <c r="D1067" s="28">
        <f t="shared" si="48"/>
        <v>416.66412445838284</v>
      </c>
      <c r="E1067" s="28">
        <f t="shared" si="49"/>
        <v>6.258718288956743</v>
      </c>
      <c r="F1067" s="28">
        <f t="shared" si="50"/>
        <v>-6.258718288956743</v>
      </c>
    </row>
    <row r="1068" spans="1:6" x14ac:dyDescent="0.3">
      <c r="A1068" s="37">
        <v>42608</v>
      </c>
      <c r="B1068" s="28">
        <v>26.734999999999999</v>
      </c>
      <c r="C1068" s="28">
        <v>124.96</v>
      </c>
      <c r="D1068" s="28">
        <f t="shared" si="48"/>
        <v>410.4054061694261</v>
      </c>
      <c r="E1068" s="28">
        <f t="shared" si="49"/>
        <v>4.6371594408039982</v>
      </c>
      <c r="F1068" s="28">
        <f t="shared" si="50"/>
        <v>-4.6371594408039982</v>
      </c>
    </row>
    <row r="1069" spans="1:6" x14ac:dyDescent="0.3">
      <c r="A1069" s="37">
        <v>42607</v>
      </c>
      <c r="B1069" s="28">
        <v>26.892499999999998</v>
      </c>
      <c r="C1069" s="28">
        <v>123.89</v>
      </c>
      <c r="D1069" s="28">
        <f t="shared" si="48"/>
        <v>405.7682467286221</v>
      </c>
      <c r="E1069" s="28">
        <f t="shared" si="49"/>
        <v>1.9356690072684728</v>
      </c>
      <c r="F1069" s="28">
        <f t="shared" si="50"/>
        <v>-1.9356690072684728</v>
      </c>
    </row>
    <row r="1070" spans="1:6" x14ac:dyDescent="0.3">
      <c r="A1070" s="37">
        <v>42606</v>
      </c>
      <c r="B1070" s="28">
        <v>27.0075</v>
      </c>
      <c r="C1070" s="28">
        <v>123.48</v>
      </c>
      <c r="D1070" s="28">
        <f t="shared" si="48"/>
        <v>403.83257772135363</v>
      </c>
      <c r="E1070" s="28">
        <f t="shared" si="49"/>
        <v>-2.8806347999598074</v>
      </c>
      <c r="F1070" s="28">
        <f t="shared" si="50"/>
        <v>2.8806347999598074</v>
      </c>
    </row>
    <row r="1071" spans="1:6" x14ac:dyDescent="0.3">
      <c r="A1071" s="37">
        <v>42605</v>
      </c>
      <c r="B1071" s="28">
        <v>27.212499999999999</v>
      </c>
      <c r="C1071" s="28">
        <v>124.37</v>
      </c>
      <c r="D1071" s="28">
        <f t="shared" si="48"/>
        <v>406.71321252131344</v>
      </c>
      <c r="E1071" s="28">
        <f t="shared" si="49"/>
        <v>0.61231488758329533</v>
      </c>
      <c r="F1071" s="28">
        <f t="shared" si="50"/>
        <v>-0.61231488758329533</v>
      </c>
    </row>
    <row r="1072" spans="1:6" x14ac:dyDescent="0.3">
      <c r="A1072" s="37">
        <v>42604</v>
      </c>
      <c r="B1072" s="28">
        <v>27.127500000000001</v>
      </c>
      <c r="C1072" s="28">
        <v>124.15</v>
      </c>
      <c r="D1072" s="28">
        <f t="shared" si="48"/>
        <v>406.10089763373014</v>
      </c>
      <c r="E1072" s="28">
        <f t="shared" si="49"/>
        <v>2.9220940539675553</v>
      </c>
      <c r="F1072" s="28">
        <f t="shared" si="50"/>
        <v>-2.9220940539675553</v>
      </c>
    </row>
    <row r="1073" spans="1:6" x14ac:dyDescent="0.3">
      <c r="A1073" s="37">
        <v>42601</v>
      </c>
      <c r="B1073" s="28">
        <v>27.34</v>
      </c>
      <c r="C1073" s="28">
        <v>123.56</v>
      </c>
      <c r="D1073" s="28">
        <f t="shared" si="48"/>
        <v>403.17880357976259</v>
      </c>
      <c r="E1073" s="28">
        <f t="shared" si="49"/>
        <v>-1.5705352058147355</v>
      </c>
      <c r="F1073" s="28">
        <f t="shared" si="50"/>
        <v>1.5705352058147355</v>
      </c>
    </row>
    <row r="1074" spans="1:6" x14ac:dyDescent="0.3">
      <c r="A1074" s="37">
        <v>42600</v>
      </c>
      <c r="B1074" s="28">
        <v>27.27</v>
      </c>
      <c r="C1074" s="28">
        <v>123.91</v>
      </c>
      <c r="D1074" s="28">
        <f t="shared" si="48"/>
        <v>404.74933878557732</v>
      </c>
      <c r="E1074" s="28">
        <f t="shared" si="49"/>
        <v>-1.6950653868364611</v>
      </c>
      <c r="F1074" s="28">
        <f t="shared" si="50"/>
        <v>1.6950653868364611</v>
      </c>
    </row>
    <row r="1075" spans="1:6" x14ac:dyDescent="0.3">
      <c r="A1075" s="37">
        <v>42599</v>
      </c>
      <c r="B1075" s="28">
        <v>27.305</v>
      </c>
      <c r="C1075" s="28">
        <v>124.37</v>
      </c>
      <c r="D1075" s="28">
        <f t="shared" si="48"/>
        <v>406.44440417241378</v>
      </c>
      <c r="E1075" s="28">
        <f t="shared" si="49"/>
        <v>4.2957001867962958</v>
      </c>
      <c r="F1075" s="28">
        <f t="shared" si="50"/>
        <v>-4.2957001867962958</v>
      </c>
    </row>
    <row r="1076" spans="1:6" x14ac:dyDescent="0.3">
      <c r="A1076" s="37">
        <v>42598</v>
      </c>
      <c r="B1076" s="28">
        <v>27.344999999999999</v>
      </c>
      <c r="C1076" s="28">
        <v>123.3</v>
      </c>
      <c r="D1076" s="28">
        <f t="shared" si="48"/>
        <v>402.14870398561749</v>
      </c>
      <c r="E1076" s="28">
        <f t="shared" si="49"/>
        <v>-2.2709708174845673</v>
      </c>
      <c r="F1076" s="28">
        <f t="shared" si="50"/>
        <v>2.2709708174845673</v>
      </c>
    </row>
    <row r="1077" spans="1:6" x14ac:dyDescent="0.3">
      <c r="A1077" s="37">
        <v>42597</v>
      </c>
      <c r="B1077" s="28">
        <v>27.37</v>
      </c>
      <c r="C1077" s="28">
        <v>123.9</v>
      </c>
      <c r="D1077" s="28">
        <f t="shared" si="48"/>
        <v>404.41967480310205</v>
      </c>
      <c r="E1077" s="28">
        <f t="shared" si="49"/>
        <v>-4.7723772466388255</v>
      </c>
      <c r="F1077" s="28">
        <f t="shared" si="50"/>
        <v>4.7723772466388255</v>
      </c>
    </row>
    <row r="1078" spans="1:6" x14ac:dyDescent="0.3">
      <c r="A1078" s="37">
        <v>42594</v>
      </c>
      <c r="B1078" s="28">
        <v>27.045000000000002</v>
      </c>
      <c r="C1078" s="28">
        <v>124.88</v>
      </c>
      <c r="D1078" s="28">
        <f t="shared" si="48"/>
        <v>409.19205204974088</v>
      </c>
      <c r="E1078" s="28">
        <f t="shared" si="49"/>
        <v>-0.25974798685649603</v>
      </c>
      <c r="F1078" s="28">
        <f t="shared" si="50"/>
        <v>0.25974798685649603</v>
      </c>
    </row>
    <row r="1079" spans="1:6" x14ac:dyDescent="0.3">
      <c r="A1079" s="37">
        <v>42593</v>
      </c>
      <c r="B1079" s="28">
        <v>26.982500000000002</v>
      </c>
      <c r="C1079" s="28">
        <v>124.9</v>
      </c>
      <c r="D1079" s="28">
        <f t="shared" si="48"/>
        <v>409.45180003659738</v>
      </c>
      <c r="E1079" s="28">
        <f t="shared" si="49"/>
        <v>0.12897635766199755</v>
      </c>
      <c r="F1079" s="28">
        <f t="shared" si="50"/>
        <v>-0.12897635766199755</v>
      </c>
    </row>
    <row r="1080" spans="1:6" x14ac:dyDescent="0.3">
      <c r="A1080" s="37">
        <v>42592</v>
      </c>
      <c r="B1080" s="28">
        <v>27</v>
      </c>
      <c r="C1080" s="28">
        <v>124.88</v>
      </c>
      <c r="D1080" s="28">
        <f t="shared" si="48"/>
        <v>409.32282367893538</v>
      </c>
      <c r="E1080" s="28">
        <f t="shared" si="49"/>
        <v>-0.11461418540272916</v>
      </c>
      <c r="F1080" s="28">
        <f t="shared" si="50"/>
        <v>0.11461418540272916</v>
      </c>
    </row>
    <row r="1081" spans="1:6" x14ac:dyDescent="0.3">
      <c r="A1081" s="37">
        <v>42591</v>
      </c>
      <c r="B1081" s="28">
        <v>27.202500000000001</v>
      </c>
      <c r="C1081" s="28">
        <v>125.06</v>
      </c>
      <c r="D1081" s="28">
        <f t="shared" si="48"/>
        <v>409.43743786433811</v>
      </c>
      <c r="E1081" s="28">
        <f t="shared" si="49"/>
        <v>-1.1008712233395386</v>
      </c>
      <c r="F1081" s="28">
        <f t="shared" si="50"/>
        <v>1.1008712233395386</v>
      </c>
    </row>
    <row r="1082" spans="1:6" x14ac:dyDescent="0.3">
      <c r="A1082" s="37">
        <v>42590</v>
      </c>
      <c r="B1082" s="28">
        <v>27.092500000000001</v>
      </c>
      <c r="C1082" s="28">
        <v>125.26</v>
      </c>
      <c r="D1082" s="28">
        <f t="shared" si="48"/>
        <v>410.53830908767765</v>
      </c>
      <c r="E1082" s="28">
        <f t="shared" si="49"/>
        <v>-0.21692907298614728</v>
      </c>
      <c r="F1082" s="28">
        <f t="shared" si="50"/>
        <v>0.21692907298614728</v>
      </c>
    </row>
    <row r="1083" spans="1:6" x14ac:dyDescent="0.3">
      <c r="A1083" s="37">
        <v>42587</v>
      </c>
      <c r="B1083" s="28">
        <v>26.87</v>
      </c>
      <c r="C1083" s="28">
        <v>125.15</v>
      </c>
      <c r="D1083" s="28">
        <f t="shared" si="48"/>
        <v>410.75523816066379</v>
      </c>
      <c r="E1083" s="28">
        <f t="shared" si="49"/>
        <v>1.9160890291744295</v>
      </c>
      <c r="F1083" s="28">
        <f t="shared" si="50"/>
        <v>-1.9160890291744295</v>
      </c>
    </row>
    <row r="1084" spans="1:6" x14ac:dyDescent="0.3">
      <c r="A1084" s="37">
        <v>42586</v>
      </c>
      <c r="B1084" s="28">
        <v>26.467500000000001</v>
      </c>
      <c r="C1084" s="28">
        <v>124.36</v>
      </c>
      <c r="D1084" s="28">
        <f t="shared" si="48"/>
        <v>408.83914913148936</v>
      </c>
      <c r="E1084" s="28">
        <f t="shared" si="49"/>
        <v>7.1680462539073346</v>
      </c>
      <c r="F1084" s="28">
        <f t="shared" si="50"/>
        <v>-7.1680462539073346</v>
      </c>
    </row>
    <row r="1085" spans="1:6" x14ac:dyDescent="0.3">
      <c r="A1085" s="37">
        <v>42585</v>
      </c>
      <c r="B1085" s="28">
        <v>26.447500000000002</v>
      </c>
      <c r="C1085" s="28">
        <v>122.51</v>
      </c>
      <c r="D1085" s="28">
        <f t="shared" si="48"/>
        <v>401.67110287758203</v>
      </c>
      <c r="E1085" s="28">
        <f t="shared" si="49"/>
        <v>-3.2172278554212426</v>
      </c>
      <c r="F1085" s="28">
        <f t="shared" si="50"/>
        <v>3.2172278554212426</v>
      </c>
    </row>
    <row r="1086" spans="1:6" x14ac:dyDescent="0.3">
      <c r="A1086" s="37">
        <v>42584</v>
      </c>
      <c r="B1086" s="28">
        <v>26.12</v>
      </c>
      <c r="C1086" s="28">
        <v>123.09</v>
      </c>
      <c r="D1086" s="28">
        <f t="shared" si="48"/>
        <v>404.88833073300327</v>
      </c>
      <c r="E1086" s="28">
        <f t="shared" si="49"/>
        <v>-3.6247449590755991</v>
      </c>
      <c r="F1086" s="28">
        <f t="shared" si="50"/>
        <v>3.6247449590755991</v>
      </c>
    </row>
    <row r="1087" spans="1:6" x14ac:dyDescent="0.3">
      <c r="A1087" s="37">
        <v>42583</v>
      </c>
      <c r="B1087" s="28">
        <v>26.512499999999999</v>
      </c>
      <c r="C1087" s="28">
        <v>124.31</v>
      </c>
      <c r="D1087" s="28">
        <f t="shared" si="48"/>
        <v>408.51307569207887</v>
      </c>
      <c r="E1087" s="28">
        <f t="shared" si="49"/>
        <v>0.10845674161112129</v>
      </c>
      <c r="F1087" s="28">
        <f t="shared" si="50"/>
        <v>-0.10845674161112129</v>
      </c>
    </row>
    <row r="1088" spans="1:6" x14ac:dyDescent="0.3">
      <c r="A1088" s="37">
        <v>42580</v>
      </c>
      <c r="B1088" s="28">
        <v>26.052499999999998</v>
      </c>
      <c r="C1088" s="28">
        <v>123.94</v>
      </c>
      <c r="D1088" s="28">
        <f t="shared" si="48"/>
        <v>408.40461895046775</v>
      </c>
      <c r="E1088" s="28">
        <f t="shared" si="49"/>
        <v>-4.0459521999397907</v>
      </c>
      <c r="F1088" s="28">
        <f t="shared" si="50"/>
        <v>4.0459521999397907</v>
      </c>
    </row>
    <row r="1089" spans="1:6" x14ac:dyDescent="0.3">
      <c r="A1089" s="37">
        <v>42579</v>
      </c>
      <c r="B1089" s="28">
        <v>26.085000000000001</v>
      </c>
      <c r="C1089" s="28">
        <v>125</v>
      </c>
      <c r="D1089" s="28">
        <f t="shared" si="48"/>
        <v>412.45057115040754</v>
      </c>
      <c r="E1089" s="28">
        <f t="shared" si="49"/>
        <v>5.4741725181712582</v>
      </c>
      <c r="F1089" s="28">
        <f t="shared" si="50"/>
        <v>-5.4741725181712582</v>
      </c>
    </row>
    <row r="1090" spans="1:6" x14ac:dyDescent="0.3">
      <c r="A1090" s="37">
        <v>42578</v>
      </c>
      <c r="B1090" s="28">
        <v>25.737500000000001</v>
      </c>
      <c r="C1090" s="28">
        <v>123.34</v>
      </c>
      <c r="D1090" s="28">
        <f t="shared" ref="D1090:D1153" si="51">B1090*$I$1+C1090*$I$2</f>
        <v>406.97639863223628</v>
      </c>
      <c r="E1090" s="28">
        <f t="shared" ref="E1090:E1153" si="52">D1090-D1091</f>
        <v>3.7183199123765007</v>
      </c>
      <c r="F1090" s="28">
        <f t="shared" ref="F1090:F1153" si="53">-E1090</f>
        <v>-3.7183199123765007</v>
      </c>
    </row>
    <row r="1091" spans="1:6" x14ac:dyDescent="0.3">
      <c r="A1091" s="37">
        <v>42577</v>
      </c>
      <c r="B1091" s="28">
        <v>24.1675</v>
      </c>
      <c r="C1091" s="28">
        <v>121.22</v>
      </c>
      <c r="D1091" s="28">
        <f t="shared" si="51"/>
        <v>403.25807871985978</v>
      </c>
      <c r="E1091" s="28">
        <f t="shared" si="52"/>
        <v>-1.1147137795477988</v>
      </c>
      <c r="F1091" s="28">
        <f t="shared" si="53"/>
        <v>1.1147137795477988</v>
      </c>
    </row>
    <row r="1092" spans="1:6" x14ac:dyDescent="0.3">
      <c r="A1092" s="37">
        <v>42576</v>
      </c>
      <c r="B1092" s="28">
        <v>24.335000000000001</v>
      </c>
      <c r="C1092" s="28">
        <v>121.63</v>
      </c>
      <c r="D1092" s="28">
        <f t="shared" si="51"/>
        <v>404.37279249940758</v>
      </c>
      <c r="E1092" s="28">
        <f t="shared" si="52"/>
        <v>3.4197947561481215</v>
      </c>
      <c r="F1092" s="28">
        <f t="shared" si="53"/>
        <v>-3.4197947561481215</v>
      </c>
    </row>
    <row r="1093" spans="1:6" x14ac:dyDescent="0.3">
      <c r="A1093" s="37">
        <v>42573</v>
      </c>
      <c r="B1093" s="28">
        <v>24.664999999999999</v>
      </c>
      <c r="C1093" s="28">
        <v>121</v>
      </c>
      <c r="D1093" s="28">
        <f t="shared" si="51"/>
        <v>400.95299774325946</v>
      </c>
      <c r="E1093" s="28">
        <f t="shared" si="52"/>
        <v>2.0827660890169568</v>
      </c>
      <c r="F1093" s="28">
        <f t="shared" si="53"/>
        <v>-2.0827660890169568</v>
      </c>
    </row>
    <row r="1094" spans="1:6" x14ac:dyDescent="0.3">
      <c r="A1094" s="37">
        <v>42572</v>
      </c>
      <c r="B1094" s="28">
        <v>24.857500000000002</v>
      </c>
      <c r="C1094" s="28">
        <v>120.61</v>
      </c>
      <c r="D1094" s="28">
        <f t="shared" si="51"/>
        <v>398.8702316542425</v>
      </c>
      <c r="E1094" s="28">
        <f t="shared" si="52"/>
        <v>-4.7318576305879105</v>
      </c>
      <c r="F1094" s="28">
        <f t="shared" si="53"/>
        <v>4.7318576305879105</v>
      </c>
    </row>
    <row r="1095" spans="1:6" x14ac:dyDescent="0.3">
      <c r="A1095" s="37">
        <v>42571</v>
      </c>
      <c r="B1095" s="28">
        <v>24.99</v>
      </c>
      <c r="C1095" s="28">
        <v>121.92</v>
      </c>
      <c r="D1095" s="28">
        <f t="shared" si="51"/>
        <v>403.60208928483041</v>
      </c>
      <c r="E1095" s="28">
        <f t="shared" si="52"/>
        <v>5.0515216130632439</v>
      </c>
      <c r="F1095" s="28">
        <f t="shared" si="53"/>
        <v>-5.0515216130632439</v>
      </c>
    </row>
    <row r="1096" spans="1:6" x14ac:dyDescent="0.3">
      <c r="A1096" s="37">
        <v>42570</v>
      </c>
      <c r="B1096" s="28">
        <v>24.967500000000001</v>
      </c>
      <c r="C1096" s="28">
        <v>120.61</v>
      </c>
      <c r="D1096" s="28">
        <f t="shared" si="51"/>
        <v>398.55056767176717</v>
      </c>
      <c r="E1096" s="28">
        <f t="shared" si="52"/>
        <v>4.814424531314728</v>
      </c>
      <c r="F1096" s="28">
        <f t="shared" si="53"/>
        <v>-4.814424531314728</v>
      </c>
    </row>
    <row r="1097" spans="1:6" x14ac:dyDescent="0.3">
      <c r="A1097" s="37">
        <v>42569</v>
      </c>
      <c r="B1097" s="28">
        <v>24.9575</v>
      </c>
      <c r="C1097" s="28">
        <v>119.37</v>
      </c>
      <c r="D1097" s="28">
        <f t="shared" si="51"/>
        <v>393.73614314045244</v>
      </c>
      <c r="E1097" s="28">
        <f t="shared" si="52"/>
        <v>9.0413163692113585</v>
      </c>
      <c r="F1097" s="28">
        <f t="shared" si="53"/>
        <v>-9.0413163692113585</v>
      </c>
    </row>
    <row r="1098" spans="1:6" x14ac:dyDescent="0.3">
      <c r="A1098" s="37">
        <v>42566</v>
      </c>
      <c r="B1098" s="28">
        <v>24.695</v>
      </c>
      <c r="C1098" s="28">
        <v>116.86</v>
      </c>
      <c r="D1098" s="28">
        <f t="shared" si="51"/>
        <v>384.69482677124108</v>
      </c>
      <c r="E1098" s="28">
        <f t="shared" si="52"/>
        <v>-1.6723304773472591</v>
      </c>
      <c r="F1098" s="28">
        <f t="shared" si="53"/>
        <v>1.6723304773472591</v>
      </c>
    </row>
    <row r="1099" spans="1:6" x14ac:dyDescent="0.3">
      <c r="A1099" s="37">
        <v>42565</v>
      </c>
      <c r="B1099" s="28">
        <v>24.697500000000002</v>
      </c>
      <c r="C1099" s="28">
        <v>117.29</v>
      </c>
      <c r="D1099" s="28">
        <f t="shared" si="51"/>
        <v>386.36715724858834</v>
      </c>
      <c r="E1099" s="28">
        <f t="shared" si="52"/>
        <v>0.59718108612969445</v>
      </c>
      <c r="F1099" s="28">
        <f t="shared" si="53"/>
        <v>-0.59718108612969445</v>
      </c>
    </row>
    <row r="1100" spans="1:6" x14ac:dyDescent="0.3">
      <c r="A1100" s="37">
        <v>42564</v>
      </c>
      <c r="B1100" s="28">
        <v>24.217500000000001</v>
      </c>
      <c r="C1100" s="28">
        <v>116.78</v>
      </c>
      <c r="D1100" s="28">
        <f t="shared" si="51"/>
        <v>385.76997616245865</v>
      </c>
      <c r="E1100" s="28">
        <f t="shared" si="52"/>
        <v>-4.0923616568750276</v>
      </c>
      <c r="F1100" s="28">
        <f t="shared" si="53"/>
        <v>4.0923616568750276</v>
      </c>
    </row>
    <row r="1101" spans="1:6" x14ac:dyDescent="0.3">
      <c r="A1101" s="37">
        <v>42563</v>
      </c>
      <c r="B1101" s="28">
        <v>24.355</v>
      </c>
      <c r="C1101" s="28">
        <v>117.93</v>
      </c>
      <c r="D1101" s="28">
        <f t="shared" si="51"/>
        <v>389.86233781933367</v>
      </c>
      <c r="E1101" s="28">
        <f t="shared" si="52"/>
        <v>-8.5301810215980822E-2</v>
      </c>
      <c r="F1101" s="28">
        <f t="shared" si="53"/>
        <v>8.5301810215980822E-2</v>
      </c>
    </row>
    <row r="1102" spans="1:6" x14ac:dyDescent="0.3">
      <c r="A1102" s="37">
        <v>42562</v>
      </c>
      <c r="B1102" s="28">
        <v>24.245000000000001</v>
      </c>
      <c r="C1102" s="28">
        <v>117.87</v>
      </c>
      <c r="D1102" s="28">
        <f t="shared" si="51"/>
        <v>389.94763962954966</v>
      </c>
      <c r="E1102" s="28">
        <f t="shared" si="52"/>
        <v>2.2428500933981468</v>
      </c>
      <c r="F1102" s="28">
        <f t="shared" si="53"/>
        <v>-2.2428500933981468</v>
      </c>
    </row>
    <row r="1103" spans="1:6" x14ac:dyDescent="0.3">
      <c r="A1103" s="37">
        <v>42559</v>
      </c>
      <c r="B1103" s="28">
        <v>24.17</v>
      </c>
      <c r="C1103" s="28">
        <v>117.24</v>
      </c>
      <c r="D1103" s="28">
        <f t="shared" si="51"/>
        <v>387.70478953615151</v>
      </c>
      <c r="E1103" s="28">
        <f t="shared" si="52"/>
        <v>4.8917736262067706</v>
      </c>
      <c r="F1103" s="28">
        <f t="shared" si="53"/>
        <v>-4.8917736262067706</v>
      </c>
    </row>
    <row r="1104" spans="1:6" x14ac:dyDescent="0.3">
      <c r="A1104" s="37">
        <v>42558</v>
      </c>
      <c r="B1104" s="28">
        <v>23.984999999999999</v>
      </c>
      <c r="C1104" s="28">
        <v>115.85</v>
      </c>
      <c r="D1104" s="28">
        <f t="shared" si="51"/>
        <v>382.81301590994474</v>
      </c>
      <c r="E1104" s="28">
        <f t="shared" si="52"/>
        <v>-3.6179994846157797</v>
      </c>
      <c r="F1104" s="28">
        <f t="shared" si="53"/>
        <v>3.6179994846157797</v>
      </c>
    </row>
    <row r="1105" spans="1:6" x14ac:dyDescent="0.3">
      <c r="A1105" s="37">
        <v>42557</v>
      </c>
      <c r="B1105" s="28">
        <v>23.8825</v>
      </c>
      <c r="C1105" s="28">
        <v>116.7</v>
      </c>
      <c r="D1105" s="28">
        <f t="shared" si="51"/>
        <v>386.43101539456052</v>
      </c>
      <c r="E1105" s="28">
        <f t="shared" si="52"/>
        <v>10.153982864083275</v>
      </c>
      <c r="F1105" s="28">
        <f t="shared" si="53"/>
        <v>-10.153982864083275</v>
      </c>
    </row>
    <row r="1106" spans="1:6" x14ac:dyDescent="0.3">
      <c r="A1106" s="37">
        <v>42556</v>
      </c>
      <c r="B1106" s="28">
        <v>23.747499999999999</v>
      </c>
      <c r="C1106" s="28">
        <v>114</v>
      </c>
      <c r="D1106" s="28">
        <f t="shared" si="51"/>
        <v>376.27703253047724</v>
      </c>
      <c r="E1106" s="28">
        <f t="shared" si="52"/>
        <v>-8.8288732848752716E-2</v>
      </c>
      <c r="F1106" s="28">
        <f t="shared" si="53"/>
        <v>8.8288732848752716E-2</v>
      </c>
    </row>
    <row r="1107" spans="1:6" x14ac:dyDescent="0.3">
      <c r="A1107" s="37">
        <v>42555</v>
      </c>
      <c r="B1107" s="28">
        <v>23.9725</v>
      </c>
      <c r="C1107" s="28">
        <v>114.19</v>
      </c>
      <c r="D1107" s="28">
        <f t="shared" si="51"/>
        <v>376.365321263326</v>
      </c>
      <c r="E1107" s="28">
        <f t="shared" si="52"/>
        <v>0</v>
      </c>
      <c r="F1107" s="28">
        <f t="shared" si="53"/>
        <v>0</v>
      </c>
    </row>
    <row r="1108" spans="1:6" x14ac:dyDescent="0.3">
      <c r="A1108" s="37">
        <v>42552</v>
      </c>
      <c r="B1108" s="28">
        <v>23.9725</v>
      </c>
      <c r="C1108" s="28">
        <v>114.19</v>
      </c>
      <c r="D1108" s="28">
        <f t="shared" si="51"/>
        <v>376.365321263326</v>
      </c>
      <c r="E1108" s="28">
        <f t="shared" si="52"/>
        <v>-0.56223088320217585</v>
      </c>
      <c r="F1108" s="28">
        <f t="shared" si="53"/>
        <v>0.56223088320217585</v>
      </c>
    </row>
    <row r="1109" spans="1:6" x14ac:dyDescent="0.3">
      <c r="A1109" s="37">
        <v>42551</v>
      </c>
      <c r="B1109" s="28">
        <v>23.9</v>
      </c>
      <c r="C1109" s="28">
        <v>114.28</v>
      </c>
      <c r="D1109" s="28">
        <f t="shared" si="51"/>
        <v>376.92755214652817</v>
      </c>
      <c r="E1109" s="28">
        <f t="shared" si="52"/>
        <v>-0.40308651677776197</v>
      </c>
      <c r="F1109" s="28">
        <f t="shared" si="53"/>
        <v>0.40308651677776197</v>
      </c>
    </row>
    <row r="1110" spans="1:6" x14ac:dyDescent="0.3">
      <c r="A1110" s="37">
        <v>42550</v>
      </c>
      <c r="B1110" s="28">
        <v>23.6</v>
      </c>
      <c r="C1110" s="28">
        <v>114.16</v>
      </c>
      <c r="D1110" s="28">
        <f t="shared" si="51"/>
        <v>377.33063866330593</v>
      </c>
      <c r="E1110" s="28">
        <f t="shared" si="52"/>
        <v>5.1143405269335744</v>
      </c>
      <c r="F1110" s="28">
        <f t="shared" si="53"/>
        <v>-5.1143405269335744</v>
      </c>
    </row>
    <row r="1111" spans="1:6" x14ac:dyDescent="0.3">
      <c r="A1111" s="37">
        <v>42549</v>
      </c>
      <c r="B1111" s="28">
        <v>23.397500000000001</v>
      </c>
      <c r="C1111" s="28">
        <v>112.7</v>
      </c>
      <c r="D1111" s="28">
        <f t="shared" si="51"/>
        <v>372.21629813637236</v>
      </c>
      <c r="E1111" s="28">
        <f t="shared" si="52"/>
        <v>13.443426012942837</v>
      </c>
      <c r="F1111" s="28">
        <f t="shared" si="53"/>
        <v>-13.443426012942837</v>
      </c>
    </row>
    <row r="1112" spans="1:6" x14ac:dyDescent="0.3">
      <c r="A1112" s="37">
        <v>42548</v>
      </c>
      <c r="B1112" s="28">
        <v>23.01</v>
      </c>
      <c r="C1112" s="28">
        <v>108.97</v>
      </c>
      <c r="D1112" s="28">
        <f t="shared" si="51"/>
        <v>358.77287212342952</v>
      </c>
      <c r="E1112" s="28">
        <f t="shared" si="52"/>
        <v>-11.159720285969058</v>
      </c>
      <c r="F1112" s="28">
        <f t="shared" si="53"/>
        <v>11.159720285969058</v>
      </c>
    </row>
    <row r="1113" spans="1:6" x14ac:dyDescent="0.3">
      <c r="A1113" s="37">
        <v>42545</v>
      </c>
      <c r="B1113" s="28">
        <v>23.35</v>
      </c>
      <c r="C1113" s="28">
        <v>112.08</v>
      </c>
      <c r="D1113" s="28">
        <f t="shared" si="51"/>
        <v>369.93259240939858</v>
      </c>
      <c r="E1113" s="28">
        <f t="shared" si="52"/>
        <v>-9.7565341750462267</v>
      </c>
      <c r="F1113" s="28">
        <f t="shared" si="53"/>
        <v>9.7565341750462267</v>
      </c>
    </row>
    <row r="1114" spans="1:6" x14ac:dyDescent="0.3">
      <c r="A1114" s="37">
        <v>42544</v>
      </c>
      <c r="B1114" s="28">
        <v>24.024999999999999</v>
      </c>
      <c r="C1114" s="28">
        <v>115.08</v>
      </c>
      <c r="D1114" s="28">
        <f t="shared" si="51"/>
        <v>379.68912658444481</v>
      </c>
      <c r="E1114" s="28">
        <f t="shared" si="52"/>
        <v>4.1704823809614027</v>
      </c>
      <c r="F1114" s="28">
        <f t="shared" si="53"/>
        <v>-4.1704823809614027</v>
      </c>
    </row>
    <row r="1115" spans="1:6" x14ac:dyDescent="0.3">
      <c r="A1115" s="37">
        <v>42543</v>
      </c>
      <c r="B1115" s="28">
        <v>23.887499999999999</v>
      </c>
      <c r="C1115" s="28">
        <v>113.91</v>
      </c>
      <c r="D1115" s="28">
        <f t="shared" si="51"/>
        <v>375.5186442034834</v>
      </c>
      <c r="E1115" s="28">
        <f t="shared" si="52"/>
        <v>-1.5742937576419536</v>
      </c>
      <c r="F1115" s="28">
        <f t="shared" si="53"/>
        <v>1.5742937576419536</v>
      </c>
    </row>
    <row r="1116" spans="1:6" x14ac:dyDescent="0.3">
      <c r="A1116" s="37">
        <v>42542</v>
      </c>
      <c r="B1116" s="28">
        <v>23.977499999999999</v>
      </c>
      <c r="C1116" s="28">
        <v>114.38</v>
      </c>
      <c r="D1116" s="28">
        <f t="shared" si="51"/>
        <v>377.09293796112536</v>
      </c>
      <c r="E1116" s="28">
        <f t="shared" si="52"/>
        <v>3.3566242349891127</v>
      </c>
      <c r="F1116" s="28">
        <f t="shared" si="53"/>
        <v>-3.3566242349891127</v>
      </c>
    </row>
    <row r="1117" spans="1:6" x14ac:dyDescent="0.3">
      <c r="A1117" s="37">
        <v>42541</v>
      </c>
      <c r="B1117" s="28">
        <v>23.774999999999999</v>
      </c>
      <c r="C1117" s="28">
        <v>113.37</v>
      </c>
      <c r="D1117" s="28">
        <f t="shared" si="51"/>
        <v>373.73631372613625</v>
      </c>
      <c r="E1117" s="28">
        <f t="shared" si="52"/>
        <v>1.534209753260825</v>
      </c>
      <c r="F1117" s="28">
        <f t="shared" si="53"/>
        <v>-1.534209753260825</v>
      </c>
    </row>
    <row r="1118" spans="1:6" x14ac:dyDescent="0.3">
      <c r="A1118" s="37">
        <v>42538</v>
      </c>
      <c r="B1118" s="28">
        <v>23.8325</v>
      </c>
      <c r="C1118" s="28">
        <v>113.02</v>
      </c>
      <c r="D1118" s="28">
        <f t="shared" si="51"/>
        <v>372.20210397287542</v>
      </c>
      <c r="E1118" s="28">
        <f t="shared" si="52"/>
        <v>-3.738419506521609</v>
      </c>
      <c r="F1118" s="28">
        <f t="shared" si="53"/>
        <v>3.738419506521609</v>
      </c>
    </row>
    <row r="1119" spans="1:6" x14ac:dyDescent="0.3">
      <c r="A1119" s="37">
        <v>42537</v>
      </c>
      <c r="B1119" s="28">
        <v>24.387499999999999</v>
      </c>
      <c r="C1119" s="28">
        <v>114.39</v>
      </c>
      <c r="D1119" s="28">
        <f t="shared" si="51"/>
        <v>375.94052347939703</v>
      </c>
      <c r="E1119" s="28">
        <f t="shared" si="52"/>
        <v>-1.1181363138502434</v>
      </c>
      <c r="F1119" s="28">
        <f t="shared" si="53"/>
        <v>1.1181363138502434</v>
      </c>
    </row>
    <row r="1120" spans="1:6" x14ac:dyDescent="0.3">
      <c r="A1120" s="37">
        <v>42536</v>
      </c>
      <c r="B1120" s="28">
        <v>24.285</v>
      </c>
      <c r="C1120" s="28">
        <v>114.6</v>
      </c>
      <c r="D1120" s="28">
        <f t="shared" si="51"/>
        <v>377.05865979324727</v>
      </c>
      <c r="E1120" s="28">
        <f t="shared" si="52"/>
        <v>-1.095569413123485</v>
      </c>
      <c r="F1120" s="28">
        <f t="shared" si="53"/>
        <v>1.095569413123485</v>
      </c>
    </row>
    <row r="1121" spans="1:6" x14ac:dyDescent="0.3">
      <c r="A1121" s="37">
        <v>42535</v>
      </c>
      <c r="B1121" s="28">
        <v>24.364999999999998</v>
      </c>
      <c r="C1121" s="28">
        <v>114.94</v>
      </c>
      <c r="D1121" s="28">
        <f t="shared" si="51"/>
        <v>378.15422920637076</v>
      </c>
      <c r="E1121" s="28">
        <f t="shared" si="52"/>
        <v>3.7797947561481351</v>
      </c>
      <c r="F1121" s="28">
        <f t="shared" si="53"/>
        <v>-3.7797947561481351</v>
      </c>
    </row>
    <row r="1122" spans="1:6" x14ac:dyDescent="0.3">
      <c r="A1122" s="37">
        <v>42534</v>
      </c>
      <c r="B1122" s="28">
        <v>24.335000000000001</v>
      </c>
      <c r="C1122" s="28">
        <v>113.95</v>
      </c>
      <c r="D1122" s="28">
        <f t="shared" si="51"/>
        <v>374.37443445022262</v>
      </c>
      <c r="E1122" s="28">
        <f t="shared" si="52"/>
        <v>-9.3466181794274235</v>
      </c>
      <c r="F1122" s="28">
        <f t="shared" si="53"/>
        <v>9.3466181794274235</v>
      </c>
    </row>
    <row r="1123" spans="1:6" x14ac:dyDescent="0.3">
      <c r="A1123" s="37">
        <v>42531</v>
      </c>
      <c r="B1123" s="28">
        <v>24.7075</v>
      </c>
      <c r="C1123" s="28">
        <v>116.62</v>
      </c>
      <c r="D1123" s="28">
        <f t="shared" si="51"/>
        <v>383.72105262965005</v>
      </c>
      <c r="E1123" s="28">
        <f t="shared" si="52"/>
        <v>-6.9819728144968281</v>
      </c>
      <c r="F1123" s="28">
        <f t="shared" si="53"/>
        <v>6.9819728144968281</v>
      </c>
    </row>
    <row r="1124" spans="1:6" x14ac:dyDescent="0.3">
      <c r="A1124" s="37">
        <v>42530</v>
      </c>
      <c r="B1124" s="28">
        <v>24.912500000000001</v>
      </c>
      <c r="C1124" s="28">
        <v>118.56</v>
      </c>
      <c r="D1124" s="28">
        <f t="shared" si="51"/>
        <v>390.70302544414687</v>
      </c>
      <c r="E1124" s="28">
        <f t="shared" si="52"/>
        <v>0.14820472846759003</v>
      </c>
      <c r="F1124" s="28">
        <f t="shared" si="53"/>
        <v>-0.14820472846759003</v>
      </c>
    </row>
    <row r="1125" spans="1:6" x14ac:dyDescent="0.3">
      <c r="A1125" s="37">
        <v>42529</v>
      </c>
      <c r="B1125" s="28">
        <v>24.734999999999999</v>
      </c>
      <c r="C1125" s="28">
        <v>118.39</v>
      </c>
      <c r="D1125" s="28">
        <f t="shared" si="51"/>
        <v>390.55482071567928</v>
      </c>
      <c r="E1125" s="28">
        <f t="shared" si="52"/>
        <v>2.5261886233193991</v>
      </c>
      <c r="F1125" s="28">
        <f t="shared" si="53"/>
        <v>-2.5261886233193991</v>
      </c>
    </row>
    <row r="1126" spans="1:6" x14ac:dyDescent="0.3">
      <c r="A1126" s="37">
        <v>42528</v>
      </c>
      <c r="B1126" s="28">
        <v>24.7575</v>
      </c>
      <c r="C1126" s="28">
        <v>117.76</v>
      </c>
      <c r="D1126" s="28">
        <f t="shared" si="51"/>
        <v>388.02863209235989</v>
      </c>
      <c r="E1126" s="28">
        <f t="shared" si="52"/>
        <v>-4.3138209108826686</v>
      </c>
      <c r="F1126" s="28">
        <f t="shared" si="53"/>
        <v>4.3138209108826686</v>
      </c>
    </row>
    <row r="1127" spans="1:6" x14ac:dyDescent="0.3">
      <c r="A1127" s="37">
        <v>42527</v>
      </c>
      <c r="B1127" s="28">
        <v>24.657499999999999</v>
      </c>
      <c r="C1127" s="28">
        <v>118.79</v>
      </c>
      <c r="D1127" s="28">
        <f t="shared" si="51"/>
        <v>392.34245300324255</v>
      </c>
      <c r="E1127" s="28">
        <f t="shared" si="52"/>
        <v>0.73411015911574395</v>
      </c>
      <c r="F1127" s="28">
        <f t="shared" si="53"/>
        <v>-0.73411015911574395</v>
      </c>
    </row>
    <row r="1128" spans="1:6" x14ac:dyDescent="0.3">
      <c r="A1128" s="37">
        <v>42524</v>
      </c>
      <c r="B1128" s="28">
        <v>24.48</v>
      </c>
      <c r="C1128" s="28">
        <v>118.47</v>
      </c>
      <c r="D1128" s="28">
        <f t="shared" si="51"/>
        <v>391.60834284412681</v>
      </c>
      <c r="E1128" s="28">
        <f t="shared" si="52"/>
        <v>-1.9420784642037461</v>
      </c>
      <c r="F1128" s="28">
        <f t="shared" si="53"/>
        <v>1.9420784642037461</v>
      </c>
    </row>
    <row r="1129" spans="1:6" x14ac:dyDescent="0.3">
      <c r="A1129" s="37">
        <v>42523</v>
      </c>
      <c r="B1129" s="28">
        <v>24.43</v>
      </c>
      <c r="C1129" s="28">
        <v>118.93</v>
      </c>
      <c r="D1129" s="28">
        <f t="shared" si="51"/>
        <v>393.55042130833056</v>
      </c>
      <c r="E1129" s="28">
        <f t="shared" si="52"/>
        <v>1.1235221284475756</v>
      </c>
      <c r="F1129" s="28">
        <f t="shared" si="53"/>
        <v>-1.1235221284475756</v>
      </c>
    </row>
    <row r="1130" spans="1:6" x14ac:dyDescent="0.3">
      <c r="A1130" s="37">
        <v>42522</v>
      </c>
      <c r="B1130" s="28">
        <v>24.614999999999998</v>
      </c>
      <c r="C1130" s="28">
        <v>118.78</v>
      </c>
      <c r="D1130" s="28">
        <f t="shared" si="51"/>
        <v>392.42689917988298</v>
      </c>
      <c r="E1130" s="28">
        <f t="shared" si="52"/>
        <v>0.89993158538266016</v>
      </c>
      <c r="F1130" s="28">
        <f t="shared" si="53"/>
        <v>-0.89993158538266016</v>
      </c>
    </row>
    <row r="1131" spans="1:6" x14ac:dyDescent="0.3">
      <c r="A1131" s="37">
        <v>42521</v>
      </c>
      <c r="B1131" s="28">
        <v>24.965</v>
      </c>
      <c r="C1131" s="28">
        <v>118.81</v>
      </c>
      <c r="D1131" s="28">
        <f t="shared" si="51"/>
        <v>391.52696759450032</v>
      </c>
      <c r="E1131" s="28">
        <f t="shared" si="52"/>
        <v>-1.8704512014335819</v>
      </c>
      <c r="F1131" s="28">
        <f t="shared" si="53"/>
        <v>1.8704512014335819</v>
      </c>
    </row>
    <row r="1132" spans="1:6" x14ac:dyDescent="0.3">
      <c r="A1132" s="37">
        <v>42520</v>
      </c>
      <c r="B1132" s="28">
        <v>25.087499999999999</v>
      </c>
      <c r="C1132" s="28">
        <v>119.38</v>
      </c>
      <c r="D1132" s="28">
        <f t="shared" si="51"/>
        <v>393.3974187959339</v>
      </c>
      <c r="E1132" s="28">
        <f t="shared" si="52"/>
        <v>0</v>
      </c>
      <c r="F1132" s="28">
        <f t="shared" si="53"/>
        <v>0</v>
      </c>
    </row>
    <row r="1133" spans="1:6" x14ac:dyDescent="0.3">
      <c r="A1133" s="37">
        <v>42517</v>
      </c>
      <c r="B1133" s="28">
        <v>25.087499999999999</v>
      </c>
      <c r="C1133" s="28">
        <v>119.38</v>
      </c>
      <c r="D1133" s="28">
        <f t="shared" si="51"/>
        <v>393.3974187959339</v>
      </c>
      <c r="E1133" s="28">
        <f t="shared" si="52"/>
        <v>-0.30795271532406332</v>
      </c>
      <c r="F1133" s="28">
        <f t="shared" si="53"/>
        <v>0.30795271532406332</v>
      </c>
    </row>
    <row r="1134" spans="1:6" x14ac:dyDescent="0.3">
      <c r="A1134" s="37">
        <v>42516</v>
      </c>
      <c r="B1134" s="28">
        <v>25.102499999999999</v>
      </c>
      <c r="C1134" s="28">
        <v>119.47</v>
      </c>
      <c r="D1134" s="28">
        <f t="shared" si="51"/>
        <v>393.70537151125797</v>
      </c>
      <c r="E1134" s="28">
        <f t="shared" si="52"/>
        <v>5.5975950524737073</v>
      </c>
      <c r="F1134" s="28">
        <f t="shared" si="53"/>
        <v>-5.5975950524737073</v>
      </c>
    </row>
    <row r="1135" spans="1:6" x14ac:dyDescent="0.3">
      <c r="A1135" s="37">
        <v>42515</v>
      </c>
      <c r="B1135" s="28">
        <v>24.905000000000001</v>
      </c>
      <c r="C1135" s="28">
        <v>117.89</v>
      </c>
      <c r="D1135" s="28">
        <f t="shared" si="51"/>
        <v>388.10777645878426</v>
      </c>
      <c r="E1135" s="28">
        <f t="shared" si="52"/>
        <v>-0.50744868903706219</v>
      </c>
      <c r="F1135" s="28">
        <f t="shared" si="53"/>
        <v>0.50744868903706219</v>
      </c>
    </row>
    <row r="1136" spans="1:6" x14ac:dyDescent="0.3">
      <c r="A1136" s="37">
        <v>42514</v>
      </c>
      <c r="B1136" s="28">
        <v>24.475000000000001</v>
      </c>
      <c r="C1136" s="28">
        <v>117.7</v>
      </c>
      <c r="D1136" s="28">
        <f t="shared" si="51"/>
        <v>388.61522514782132</v>
      </c>
      <c r="E1136" s="28">
        <f t="shared" si="52"/>
        <v>5.6894743283873481</v>
      </c>
      <c r="F1136" s="28">
        <f t="shared" si="53"/>
        <v>-5.6894743283873481</v>
      </c>
    </row>
    <row r="1137" spans="1:6" x14ac:dyDescent="0.3">
      <c r="A1137" s="37">
        <v>42513</v>
      </c>
      <c r="B1137" s="28">
        <v>24.107500000000002</v>
      </c>
      <c r="C1137" s="28">
        <v>115.97</v>
      </c>
      <c r="D1137" s="28">
        <f t="shared" si="51"/>
        <v>382.92575081943397</v>
      </c>
      <c r="E1137" s="28">
        <f t="shared" si="52"/>
        <v>-6.2694059137699583</v>
      </c>
      <c r="F1137" s="28">
        <f t="shared" si="53"/>
        <v>6.2694059137699583</v>
      </c>
    </row>
    <row r="1138" spans="1:6" x14ac:dyDescent="0.3">
      <c r="A1138" s="37">
        <v>42510</v>
      </c>
      <c r="B1138" s="28">
        <v>23.805</v>
      </c>
      <c r="C1138" s="28">
        <v>117.35</v>
      </c>
      <c r="D1138" s="28">
        <f t="shared" si="51"/>
        <v>389.19515673320393</v>
      </c>
      <c r="E1138" s="28">
        <f t="shared" si="52"/>
        <v>1.3682203182314083</v>
      </c>
      <c r="F1138" s="28">
        <f t="shared" si="53"/>
        <v>-1.3682203182314083</v>
      </c>
    </row>
    <row r="1139" spans="1:6" x14ac:dyDescent="0.3">
      <c r="A1139" s="37">
        <v>42509</v>
      </c>
      <c r="B1139" s="28">
        <v>23.55</v>
      </c>
      <c r="C1139" s="28">
        <v>116.81</v>
      </c>
      <c r="D1139" s="28">
        <f t="shared" si="51"/>
        <v>387.82693641497252</v>
      </c>
      <c r="E1139" s="28">
        <f t="shared" si="52"/>
        <v>-3.0195271532407446</v>
      </c>
      <c r="F1139" s="28">
        <f t="shared" si="53"/>
        <v>3.0195271532407446</v>
      </c>
    </row>
    <row r="1140" spans="1:6" x14ac:dyDescent="0.3">
      <c r="A1140" s="37">
        <v>42508</v>
      </c>
      <c r="B1140" s="28">
        <v>23.64</v>
      </c>
      <c r="C1140" s="28">
        <v>117.65</v>
      </c>
      <c r="D1140" s="28">
        <f t="shared" si="51"/>
        <v>390.84646356821327</v>
      </c>
      <c r="E1140" s="28">
        <f t="shared" si="52"/>
        <v>0.39444617664048565</v>
      </c>
      <c r="F1140" s="28">
        <f t="shared" si="53"/>
        <v>-0.39444617664048565</v>
      </c>
    </row>
    <row r="1141" spans="1:6" x14ac:dyDescent="0.3">
      <c r="A1141" s="37">
        <v>42507</v>
      </c>
      <c r="B1141" s="28">
        <v>23.372499999999999</v>
      </c>
      <c r="C1141" s="28">
        <v>117.35</v>
      </c>
      <c r="D1141" s="28">
        <f t="shared" si="51"/>
        <v>390.45201739157278</v>
      </c>
      <c r="E1141" s="28">
        <f t="shared" si="52"/>
        <v>-4.8726292597823999</v>
      </c>
      <c r="F1141" s="28">
        <f t="shared" si="53"/>
        <v>4.8726292597823999</v>
      </c>
    </row>
    <row r="1142" spans="1:6" x14ac:dyDescent="0.3">
      <c r="A1142" s="37">
        <v>42506</v>
      </c>
      <c r="B1142" s="28">
        <v>23.47</v>
      </c>
      <c r="C1142" s="28">
        <v>118.67</v>
      </c>
      <c r="D1142" s="28">
        <f t="shared" si="51"/>
        <v>395.32464665135518</v>
      </c>
      <c r="E1142" s="28">
        <f t="shared" si="52"/>
        <v>-6.8939516845554749</v>
      </c>
      <c r="F1142" s="28">
        <f t="shared" si="53"/>
        <v>6.8939516845554749</v>
      </c>
    </row>
    <row r="1143" spans="1:6" x14ac:dyDescent="0.3">
      <c r="A1143" s="37">
        <v>42503</v>
      </c>
      <c r="B1143" s="28">
        <v>22.63</v>
      </c>
      <c r="C1143" s="28">
        <v>119.81</v>
      </c>
      <c r="D1143" s="28">
        <f t="shared" si="51"/>
        <v>402.21859833591066</v>
      </c>
      <c r="E1143" s="28">
        <f t="shared" si="52"/>
        <v>-1.9666086452253353</v>
      </c>
      <c r="F1143" s="28">
        <f t="shared" si="53"/>
        <v>1.9666086452253353</v>
      </c>
    </row>
    <row r="1144" spans="1:6" x14ac:dyDescent="0.3">
      <c r="A1144" s="37">
        <v>42502</v>
      </c>
      <c r="B1144" s="28">
        <v>22.585000000000001</v>
      </c>
      <c r="C1144" s="28">
        <v>120.28</v>
      </c>
      <c r="D1144" s="28">
        <f t="shared" si="51"/>
        <v>404.18520698113599</v>
      </c>
      <c r="E1144" s="28">
        <f t="shared" si="52"/>
        <v>4.5451121561280843</v>
      </c>
      <c r="F1144" s="28">
        <f t="shared" si="53"/>
        <v>-4.5451121561280843</v>
      </c>
    </row>
    <row r="1145" spans="1:6" x14ac:dyDescent="0.3">
      <c r="A1145" s="37">
        <v>42501</v>
      </c>
      <c r="B1145" s="28">
        <v>23.127500000000001</v>
      </c>
      <c r="C1145" s="28">
        <v>119.52</v>
      </c>
      <c r="D1145" s="28">
        <f t="shared" si="51"/>
        <v>399.64009482500791</v>
      </c>
      <c r="E1145" s="28">
        <f t="shared" si="52"/>
        <v>-3.1667922437515585</v>
      </c>
      <c r="F1145" s="28">
        <f t="shared" si="53"/>
        <v>3.1667922437515585</v>
      </c>
    </row>
    <row r="1146" spans="1:6" x14ac:dyDescent="0.3">
      <c r="A1146" s="37">
        <v>42500</v>
      </c>
      <c r="B1146" s="28">
        <v>23.355</v>
      </c>
      <c r="C1146" s="28">
        <v>120.5</v>
      </c>
      <c r="D1146" s="28">
        <f t="shared" si="51"/>
        <v>402.80688706875947</v>
      </c>
      <c r="E1146" s="28">
        <f t="shared" si="52"/>
        <v>4.4639049152639245</v>
      </c>
      <c r="F1146" s="28">
        <f t="shared" si="53"/>
        <v>-4.4639049152639245</v>
      </c>
    </row>
    <row r="1147" spans="1:6" x14ac:dyDescent="0.3">
      <c r="A1147" s="37">
        <v>42499</v>
      </c>
      <c r="B1147" s="28">
        <v>23.197500000000002</v>
      </c>
      <c r="C1147" s="28">
        <v>119.24</v>
      </c>
      <c r="D1147" s="28">
        <f t="shared" si="51"/>
        <v>398.34298215349554</v>
      </c>
      <c r="E1147" s="28">
        <f t="shared" si="52"/>
        <v>-1.0273646846558222</v>
      </c>
      <c r="F1147" s="28">
        <f t="shared" si="53"/>
        <v>1.0273646846558222</v>
      </c>
    </row>
    <row r="1148" spans="1:6" x14ac:dyDescent="0.3">
      <c r="A1148" s="37">
        <v>42496</v>
      </c>
      <c r="B1148" s="28">
        <v>23.18</v>
      </c>
      <c r="C1148" s="28">
        <v>119.49</v>
      </c>
      <c r="D1148" s="28">
        <f t="shared" si="51"/>
        <v>399.37034683815136</v>
      </c>
      <c r="E1148" s="28">
        <f t="shared" si="52"/>
        <v>6.9399255298208118</v>
      </c>
      <c r="F1148" s="28">
        <f t="shared" si="53"/>
        <v>-6.9399255298208118</v>
      </c>
    </row>
    <row r="1149" spans="1:6" x14ac:dyDescent="0.3">
      <c r="A1149" s="37">
        <v>42495</v>
      </c>
      <c r="B1149" s="28">
        <v>23.31</v>
      </c>
      <c r="C1149" s="28">
        <v>117.81</v>
      </c>
      <c r="D1149" s="28">
        <f t="shared" si="51"/>
        <v>392.43042130833055</v>
      </c>
      <c r="E1149" s="28">
        <f t="shared" si="52"/>
        <v>-0.2863254525540242</v>
      </c>
      <c r="F1149" s="28">
        <f t="shared" si="53"/>
        <v>0.2863254525540242</v>
      </c>
    </row>
    <row r="1150" spans="1:6" x14ac:dyDescent="0.3">
      <c r="A1150" s="37">
        <v>42494</v>
      </c>
      <c r="B1150" s="28">
        <v>23.547499999999999</v>
      </c>
      <c r="C1150" s="28">
        <v>118.06</v>
      </c>
      <c r="D1150" s="28">
        <f t="shared" si="51"/>
        <v>392.71674676088458</v>
      </c>
      <c r="E1150" s="28">
        <f t="shared" si="52"/>
        <v>3.1800467692917209</v>
      </c>
      <c r="F1150" s="28">
        <f t="shared" si="53"/>
        <v>-3.1800467692917209</v>
      </c>
    </row>
    <row r="1151" spans="1:6" x14ac:dyDescent="0.3">
      <c r="A1151" s="37">
        <v>42493</v>
      </c>
      <c r="B1151" s="28">
        <v>23.795000000000002</v>
      </c>
      <c r="C1151" s="28">
        <v>117.43</v>
      </c>
      <c r="D1151" s="28">
        <f t="shared" si="51"/>
        <v>389.53669999159285</v>
      </c>
      <c r="E1151" s="28">
        <f t="shared" si="52"/>
        <v>-5.5717052115894603</v>
      </c>
      <c r="F1151" s="28">
        <f t="shared" si="53"/>
        <v>5.5717052115894603</v>
      </c>
    </row>
    <row r="1152" spans="1:6" x14ac:dyDescent="0.3">
      <c r="A1152" s="37">
        <v>42492</v>
      </c>
      <c r="B1152" s="28">
        <v>23.41</v>
      </c>
      <c r="C1152" s="28">
        <v>118.57</v>
      </c>
      <c r="D1152" s="28">
        <f t="shared" si="51"/>
        <v>395.10840520318231</v>
      </c>
      <c r="E1152" s="28">
        <f t="shared" si="52"/>
        <v>3.9396267473857165</v>
      </c>
      <c r="F1152" s="28">
        <f t="shared" si="53"/>
        <v>-3.9396267473857165</v>
      </c>
    </row>
    <row r="1153" spans="1:6" x14ac:dyDescent="0.3">
      <c r="A1153" s="37">
        <v>42489</v>
      </c>
      <c r="B1153" s="28">
        <v>23.434999999999999</v>
      </c>
      <c r="C1153" s="28">
        <v>117.58</v>
      </c>
      <c r="D1153" s="28">
        <f t="shared" si="51"/>
        <v>391.1687784557966</v>
      </c>
      <c r="E1153" s="28">
        <f t="shared" si="52"/>
        <v>4.1120256393502927</v>
      </c>
      <c r="F1153" s="28">
        <f t="shared" si="53"/>
        <v>-4.1120256393502927</v>
      </c>
    </row>
    <row r="1154" spans="1:6" x14ac:dyDescent="0.3">
      <c r="A1154" s="37">
        <v>42488</v>
      </c>
      <c r="B1154" s="28">
        <v>23.7075</v>
      </c>
      <c r="C1154" s="28">
        <v>116.73</v>
      </c>
      <c r="D1154" s="28">
        <f t="shared" ref="D1154:D1217" si="54">B1154*$I$1+C1154*$I$2</f>
        <v>387.05675281644631</v>
      </c>
      <c r="E1154" s="28">
        <f t="shared" ref="E1154:E1217" si="55">D1154-D1155</f>
        <v>32.795585904606241</v>
      </c>
      <c r="F1154" s="28">
        <f t="shared" ref="F1154:F1217" si="56">-E1154</f>
        <v>-32.795585904606241</v>
      </c>
    </row>
    <row r="1155" spans="1:6" x14ac:dyDescent="0.3">
      <c r="A1155" s="37">
        <v>42487</v>
      </c>
      <c r="B1155" s="28">
        <v>24.454999999999998</v>
      </c>
      <c r="C1155" s="28">
        <v>108.89</v>
      </c>
      <c r="D1155" s="28">
        <f t="shared" si="54"/>
        <v>354.26116691184006</v>
      </c>
      <c r="E1155" s="28">
        <f t="shared" si="55"/>
        <v>5.2518888101156449</v>
      </c>
      <c r="F1155" s="28">
        <f t="shared" si="56"/>
        <v>-5.2518888101156449</v>
      </c>
    </row>
    <row r="1156" spans="1:6" x14ac:dyDescent="0.3">
      <c r="A1156" s="37">
        <v>42486</v>
      </c>
      <c r="B1156" s="28">
        <v>26.087499999999999</v>
      </c>
      <c r="C1156" s="28">
        <v>108.76</v>
      </c>
      <c r="D1156" s="28">
        <f t="shared" si="54"/>
        <v>349.00927810172442</v>
      </c>
      <c r="E1156" s="28">
        <f t="shared" si="55"/>
        <v>-4.7037369065014332</v>
      </c>
      <c r="F1156" s="28">
        <f t="shared" si="56"/>
        <v>4.7037369065014332</v>
      </c>
    </row>
    <row r="1157" spans="1:6" x14ac:dyDescent="0.3">
      <c r="A1157" s="37">
        <v>42485</v>
      </c>
      <c r="B1157" s="28">
        <v>26.27</v>
      </c>
      <c r="C1157" s="28">
        <v>110.1</v>
      </c>
      <c r="D1157" s="28">
        <f t="shared" si="54"/>
        <v>353.71301500822585</v>
      </c>
      <c r="E1157" s="28">
        <f t="shared" si="55"/>
        <v>-1.3608712233395863</v>
      </c>
      <c r="F1157" s="28">
        <f t="shared" si="56"/>
        <v>1.3608712233395863</v>
      </c>
    </row>
    <row r="1158" spans="1:6" x14ac:dyDescent="0.3">
      <c r="A1158" s="37">
        <v>42482</v>
      </c>
      <c r="B1158" s="28">
        <v>26.42</v>
      </c>
      <c r="C1158" s="28">
        <v>110.56</v>
      </c>
      <c r="D1158" s="28">
        <f t="shared" si="54"/>
        <v>355.07388623156544</v>
      </c>
      <c r="E1158" s="28">
        <f t="shared" si="55"/>
        <v>-11.038696643631056</v>
      </c>
      <c r="F1158" s="28">
        <f t="shared" si="56"/>
        <v>11.038696643631056</v>
      </c>
    </row>
    <row r="1159" spans="1:6" x14ac:dyDescent="0.3">
      <c r="A1159" s="37">
        <v>42481</v>
      </c>
      <c r="B1159" s="28">
        <v>26.4925</v>
      </c>
      <c r="C1159" s="28">
        <v>113.44</v>
      </c>
      <c r="D1159" s="28">
        <f t="shared" si="54"/>
        <v>366.11258287519649</v>
      </c>
      <c r="E1159" s="28">
        <f t="shared" si="55"/>
        <v>4.8269074276604442</v>
      </c>
      <c r="F1159" s="28">
        <f t="shared" si="56"/>
        <v>-4.8269074276604442</v>
      </c>
    </row>
    <row r="1160" spans="1:6" x14ac:dyDescent="0.3">
      <c r="A1160" s="37">
        <v>42480</v>
      </c>
      <c r="B1160" s="28">
        <v>26.782499999999999</v>
      </c>
      <c r="C1160" s="28">
        <v>112.42</v>
      </c>
      <c r="D1160" s="28">
        <f t="shared" si="54"/>
        <v>361.28567544753605</v>
      </c>
      <c r="E1160" s="28">
        <f t="shared" si="55"/>
        <v>0.34795271532408378</v>
      </c>
      <c r="F1160" s="28">
        <f t="shared" si="56"/>
        <v>-0.34795271532408378</v>
      </c>
    </row>
    <row r="1161" spans="1:6" x14ac:dyDescent="0.3">
      <c r="A1161" s="37">
        <v>42479</v>
      </c>
      <c r="B1161" s="28">
        <v>26.727499999999999</v>
      </c>
      <c r="C1161" s="28">
        <v>112.29</v>
      </c>
      <c r="D1161" s="28">
        <f t="shared" si="54"/>
        <v>360.93772273221197</v>
      </c>
      <c r="E1161" s="28">
        <f t="shared" si="55"/>
        <v>7.601216775066348</v>
      </c>
      <c r="F1161" s="28">
        <f t="shared" si="56"/>
        <v>-7.601216775066348</v>
      </c>
    </row>
    <row r="1162" spans="1:6" x14ac:dyDescent="0.3">
      <c r="A1162" s="37">
        <v>42478</v>
      </c>
      <c r="B1162" s="28">
        <v>26.87</v>
      </c>
      <c r="C1162" s="28">
        <v>110.45</v>
      </c>
      <c r="D1162" s="28">
        <f t="shared" si="54"/>
        <v>353.33650595714562</v>
      </c>
      <c r="E1162" s="28">
        <f t="shared" si="55"/>
        <v>4.8857157765601187</v>
      </c>
      <c r="F1162" s="28">
        <f t="shared" si="56"/>
        <v>-4.8857157765601187</v>
      </c>
    </row>
    <row r="1163" spans="1:6" x14ac:dyDescent="0.3">
      <c r="A1163" s="37">
        <v>42475</v>
      </c>
      <c r="B1163" s="28">
        <v>27.462499999999999</v>
      </c>
      <c r="C1163" s="28">
        <v>109.64</v>
      </c>
      <c r="D1163" s="28">
        <f t="shared" si="54"/>
        <v>348.4507901805855</v>
      </c>
      <c r="E1163" s="28">
        <f t="shared" si="55"/>
        <v>-3.0525980802545973</v>
      </c>
      <c r="F1163" s="28">
        <f t="shared" si="56"/>
        <v>3.0525980802545973</v>
      </c>
    </row>
    <row r="1164" spans="1:6" x14ac:dyDescent="0.3">
      <c r="A1164" s="37">
        <v>42474</v>
      </c>
      <c r="B1164" s="28">
        <v>28.024999999999999</v>
      </c>
      <c r="C1164" s="28">
        <v>110.84</v>
      </c>
      <c r="D1164" s="28">
        <f t="shared" si="54"/>
        <v>351.5033882608401</v>
      </c>
      <c r="E1164" s="28">
        <f t="shared" si="55"/>
        <v>1.2454014043610186</v>
      </c>
      <c r="F1164" s="28">
        <f t="shared" si="56"/>
        <v>-1.2454014043610186</v>
      </c>
    </row>
    <row r="1165" spans="1:6" x14ac:dyDescent="0.3">
      <c r="A1165" s="37">
        <v>42473</v>
      </c>
      <c r="B1165" s="28">
        <v>28.01</v>
      </c>
      <c r="C1165" s="28">
        <v>110.51</v>
      </c>
      <c r="D1165" s="28">
        <f t="shared" si="54"/>
        <v>350.25798685647908</v>
      </c>
      <c r="E1165" s="28">
        <f t="shared" si="55"/>
        <v>-1.5530181021604221</v>
      </c>
      <c r="F1165" s="28">
        <f t="shared" si="56"/>
        <v>1.5530181021604221</v>
      </c>
    </row>
    <row r="1166" spans="1:6" x14ac:dyDescent="0.3">
      <c r="A1166" s="37">
        <v>42472</v>
      </c>
      <c r="B1166" s="28">
        <v>27.61</v>
      </c>
      <c r="C1166" s="28">
        <v>110.61</v>
      </c>
      <c r="D1166" s="28">
        <f t="shared" si="54"/>
        <v>351.8110049586395</v>
      </c>
      <c r="E1166" s="28">
        <f t="shared" si="55"/>
        <v>5.2961357984660253</v>
      </c>
      <c r="F1166" s="28">
        <f t="shared" si="56"/>
        <v>-5.2961357984660253</v>
      </c>
    </row>
    <row r="1167" spans="1:6" x14ac:dyDescent="0.3">
      <c r="A1167" s="37">
        <v>42471</v>
      </c>
      <c r="B1167" s="28">
        <v>27.254999999999999</v>
      </c>
      <c r="C1167" s="28">
        <v>108.99</v>
      </c>
      <c r="D1167" s="28">
        <f t="shared" si="54"/>
        <v>346.51486916017348</v>
      </c>
      <c r="E1167" s="28">
        <f t="shared" si="55"/>
        <v>-6.6674426334752752</v>
      </c>
      <c r="F1167" s="28">
        <f t="shared" si="56"/>
        <v>6.6674426334752752</v>
      </c>
    </row>
    <row r="1168" spans="1:6" x14ac:dyDescent="0.3">
      <c r="A1168" s="37">
        <v>42468</v>
      </c>
      <c r="B1168" s="28">
        <v>27.164999999999999</v>
      </c>
      <c r="C1168" s="28">
        <v>110.63</v>
      </c>
      <c r="D1168" s="28">
        <f t="shared" si="54"/>
        <v>353.18231179364875</v>
      </c>
      <c r="E1168" s="28">
        <f t="shared" si="55"/>
        <v>-11.844350061135685</v>
      </c>
      <c r="F1168" s="28">
        <f t="shared" si="56"/>
        <v>11.844350061135685</v>
      </c>
    </row>
    <row r="1169" spans="1:6" x14ac:dyDescent="0.3">
      <c r="A1169" s="37">
        <v>42467</v>
      </c>
      <c r="B1169" s="28">
        <v>27.135000000000002</v>
      </c>
      <c r="C1169" s="28">
        <v>113.64</v>
      </c>
      <c r="D1169" s="28">
        <f t="shared" si="54"/>
        <v>365.02666185478444</v>
      </c>
      <c r="E1169" s="28">
        <f t="shared" si="55"/>
        <v>1.4847293693117081</v>
      </c>
      <c r="F1169" s="28">
        <f t="shared" si="56"/>
        <v>-1.4847293693117081</v>
      </c>
    </row>
    <row r="1170" spans="1:6" x14ac:dyDescent="0.3">
      <c r="A1170" s="37">
        <v>42466</v>
      </c>
      <c r="B1170" s="28">
        <v>27.74</v>
      </c>
      <c r="C1170" s="28">
        <v>113.71</v>
      </c>
      <c r="D1170" s="28">
        <f t="shared" si="54"/>
        <v>363.54193248547273</v>
      </c>
      <c r="E1170" s="28">
        <f t="shared" si="55"/>
        <v>4.9845085356959089</v>
      </c>
      <c r="F1170" s="28">
        <f t="shared" si="56"/>
        <v>-4.9845085356959089</v>
      </c>
    </row>
    <row r="1171" spans="1:6" x14ac:dyDescent="0.3">
      <c r="A1171" s="37">
        <v>42465</v>
      </c>
      <c r="B1171" s="28">
        <v>27.452500000000001</v>
      </c>
      <c r="C1171" s="28">
        <v>112.22</v>
      </c>
      <c r="D1171" s="28">
        <f t="shared" si="54"/>
        <v>358.55742394977682</v>
      </c>
      <c r="E1171" s="28">
        <f t="shared" si="55"/>
        <v>-0.33726509051075482</v>
      </c>
      <c r="F1171" s="28">
        <f t="shared" si="56"/>
        <v>0.33726509051075482</v>
      </c>
    </row>
    <row r="1172" spans="1:6" x14ac:dyDescent="0.3">
      <c r="A1172" s="37">
        <v>42464</v>
      </c>
      <c r="B1172" s="28">
        <v>27.78</v>
      </c>
      <c r="C1172" s="28">
        <v>112.55</v>
      </c>
      <c r="D1172" s="28">
        <f t="shared" si="54"/>
        <v>358.89468904028757</v>
      </c>
      <c r="E1172" s="28">
        <f t="shared" si="55"/>
        <v>-14.531142304887283</v>
      </c>
      <c r="F1172" s="28">
        <f t="shared" si="56"/>
        <v>14.531142304887283</v>
      </c>
    </row>
    <row r="1173" spans="1:6" x14ac:dyDescent="0.3">
      <c r="A1173" s="37">
        <v>42461</v>
      </c>
      <c r="B1173" s="28">
        <v>27.497499999999999</v>
      </c>
      <c r="C1173" s="28">
        <v>116.06</v>
      </c>
      <c r="D1173" s="28">
        <f t="shared" si="54"/>
        <v>373.42583134517486</v>
      </c>
      <c r="E1173" s="28">
        <f t="shared" si="55"/>
        <v>6.929321909388932</v>
      </c>
      <c r="F1173" s="28">
        <f t="shared" si="56"/>
        <v>-6.929321909388932</v>
      </c>
    </row>
    <row r="1174" spans="1:6" x14ac:dyDescent="0.3">
      <c r="A1174" s="37">
        <v>42460</v>
      </c>
      <c r="B1174" s="28">
        <v>27.247499999999999</v>
      </c>
      <c r="C1174" s="28">
        <v>114.1</v>
      </c>
      <c r="D1174" s="28">
        <f t="shared" si="54"/>
        <v>366.49650943578592</v>
      </c>
      <c r="E1174" s="28">
        <f t="shared" si="55"/>
        <v>-1.9295115634769218</v>
      </c>
      <c r="F1174" s="28">
        <f t="shared" si="56"/>
        <v>1.9295115634769218</v>
      </c>
    </row>
    <row r="1175" spans="1:6" x14ac:dyDescent="0.3">
      <c r="A1175" s="37">
        <v>42459</v>
      </c>
      <c r="B1175" s="28">
        <v>27.39</v>
      </c>
      <c r="C1175" s="28">
        <v>114.7</v>
      </c>
      <c r="D1175" s="28">
        <f t="shared" si="54"/>
        <v>368.42602099926285</v>
      </c>
      <c r="E1175" s="28">
        <f t="shared" si="55"/>
        <v>-6.9905291502529963</v>
      </c>
      <c r="F1175" s="28">
        <f t="shared" si="56"/>
        <v>6.9905291502529963</v>
      </c>
    </row>
    <row r="1176" spans="1:6" x14ac:dyDescent="0.3">
      <c r="A1176" s="37">
        <v>42458</v>
      </c>
      <c r="B1176" s="28">
        <v>26.92</v>
      </c>
      <c r="C1176" s="28">
        <v>116.14</v>
      </c>
      <c r="D1176" s="28">
        <f t="shared" si="54"/>
        <v>375.41655014951584</v>
      </c>
      <c r="E1176" s="28">
        <f t="shared" si="55"/>
        <v>7.7607811633965298</v>
      </c>
      <c r="F1176" s="28">
        <f t="shared" si="56"/>
        <v>-7.7607811633965298</v>
      </c>
    </row>
    <row r="1177" spans="1:6" x14ac:dyDescent="0.3">
      <c r="A1177" s="37">
        <v>42457</v>
      </c>
      <c r="B1177" s="28">
        <v>26.297499999999999</v>
      </c>
      <c r="C1177" s="28">
        <v>113.69</v>
      </c>
      <c r="D1177" s="28">
        <f t="shared" si="54"/>
        <v>367.65576898611931</v>
      </c>
      <c r="E1177" s="28">
        <f t="shared" si="55"/>
        <v>2.8485875152839526</v>
      </c>
      <c r="F1177" s="28">
        <f t="shared" si="56"/>
        <v>-2.8485875152839526</v>
      </c>
    </row>
    <row r="1178" spans="1:6" x14ac:dyDescent="0.3">
      <c r="A1178" s="37">
        <v>42454</v>
      </c>
      <c r="B1178" s="28">
        <v>26.4175</v>
      </c>
      <c r="C1178" s="28">
        <v>113.05</v>
      </c>
      <c r="D1178" s="28">
        <f t="shared" si="54"/>
        <v>364.80718147083536</v>
      </c>
      <c r="E1178" s="28">
        <f t="shared" si="55"/>
        <v>0</v>
      </c>
      <c r="F1178" s="28">
        <f t="shared" si="56"/>
        <v>0</v>
      </c>
    </row>
    <row r="1179" spans="1:6" x14ac:dyDescent="0.3">
      <c r="A1179" s="37">
        <v>42453</v>
      </c>
      <c r="B1179" s="28">
        <v>26.4175</v>
      </c>
      <c r="C1179" s="28">
        <v>113.05</v>
      </c>
      <c r="D1179" s="28">
        <f t="shared" si="54"/>
        <v>364.80718147083536</v>
      </c>
      <c r="E1179" s="28">
        <f t="shared" si="55"/>
        <v>2.3262726277005186</v>
      </c>
      <c r="F1179" s="28">
        <f t="shared" si="56"/>
        <v>-2.3262726277005186</v>
      </c>
    </row>
    <row r="1180" spans="1:6" x14ac:dyDescent="0.3">
      <c r="A1180" s="37">
        <v>42452</v>
      </c>
      <c r="B1180" s="28">
        <v>26.532499999999999</v>
      </c>
      <c r="C1180" s="28">
        <v>112.54</v>
      </c>
      <c r="D1180" s="28">
        <f t="shared" si="54"/>
        <v>362.48090884313484</v>
      </c>
      <c r="E1180" s="28">
        <f t="shared" si="55"/>
        <v>1.5613908393904694</v>
      </c>
      <c r="F1180" s="28">
        <f t="shared" si="56"/>
        <v>-1.5613908393904694</v>
      </c>
    </row>
    <row r="1181" spans="1:6" x14ac:dyDescent="0.3">
      <c r="A1181" s="37">
        <v>42451</v>
      </c>
      <c r="B1181" s="28">
        <v>26.68</v>
      </c>
      <c r="C1181" s="28">
        <v>112.25</v>
      </c>
      <c r="D1181" s="28">
        <f t="shared" si="54"/>
        <v>360.91951800374437</v>
      </c>
      <c r="E1181" s="28">
        <f t="shared" si="55"/>
        <v>0.97394215035342313</v>
      </c>
      <c r="F1181" s="28">
        <f t="shared" si="56"/>
        <v>-0.97394215035342313</v>
      </c>
    </row>
    <row r="1182" spans="1:6" x14ac:dyDescent="0.3">
      <c r="A1182" s="37">
        <v>42450</v>
      </c>
      <c r="B1182" s="28">
        <v>26.477499999999999</v>
      </c>
      <c r="C1182" s="28">
        <v>111.85</v>
      </c>
      <c r="D1182" s="28">
        <f t="shared" si="54"/>
        <v>359.94557585339095</v>
      </c>
      <c r="E1182" s="28">
        <f t="shared" si="55"/>
        <v>1.5696795722391812</v>
      </c>
      <c r="F1182" s="28">
        <f t="shared" si="56"/>
        <v>-1.5696795722391812</v>
      </c>
    </row>
    <row r="1183" spans="1:6" x14ac:dyDescent="0.3">
      <c r="A1183" s="37">
        <v>42447</v>
      </c>
      <c r="B1183" s="28">
        <v>26.48</v>
      </c>
      <c r="C1183" s="28">
        <v>111.45</v>
      </c>
      <c r="D1183" s="28">
        <f t="shared" si="54"/>
        <v>358.37589628115177</v>
      </c>
      <c r="E1183" s="28">
        <f t="shared" si="55"/>
        <v>1.5924144817283832</v>
      </c>
      <c r="F1183" s="28">
        <f t="shared" si="56"/>
        <v>-1.5924144817283832</v>
      </c>
    </row>
    <row r="1184" spans="1:6" x14ac:dyDescent="0.3">
      <c r="A1184" s="37">
        <v>42446</v>
      </c>
      <c r="B1184" s="28">
        <v>26.45</v>
      </c>
      <c r="C1184" s="28">
        <v>111.02</v>
      </c>
      <c r="D1184" s="28">
        <f t="shared" si="54"/>
        <v>356.78348179942338</v>
      </c>
      <c r="E1184" s="28">
        <f t="shared" si="55"/>
        <v>-4.4074954583287536</v>
      </c>
      <c r="F1184" s="28">
        <f t="shared" si="56"/>
        <v>4.4074954583287536</v>
      </c>
    </row>
    <row r="1185" spans="1:6" x14ac:dyDescent="0.3">
      <c r="A1185" s="37">
        <v>42445</v>
      </c>
      <c r="B1185" s="28">
        <v>26.4925</v>
      </c>
      <c r="C1185" s="28">
        <v>112.18</v>
      </c>
      <c r="D1185" s="28">
        <f t="shared" si="54"/>
        <v>361.19097725775214</v>
      </c>
      <c r="E1185" s="28">
        <f t="shared" si="55"/>
        <v>4.8882670875231611</v>
      </c>
      <c r="F1185" s="28">
        <f t="shared" si="56"/>
        <v>-4.8882670875231611</v>
      </c>
    </row>
    <row r="1186" spans="1:6" x14ac:dyDescent="0.3">
      <c r="A1186" s="37">
        <v>42444</v>
      </c>
      <c r="B1186" s="28">
        <v>26.145</v>
      </c>
      <c r="C1186" s="28">
        <v>110.67</v>
      </c>
      <c r="D1186" s="28">
        <f t="shared" si="54"/>
        <v>356.30271017022898</v>
      </c>
      <c r="E1186" s="28">
        <f t="shared" si="55"/>
        <v>1.550099594145081</v>
      </c>
      <c r="F1186" s="28">
        <f t="shared" si="56"/>
        <v>-1.550099594145081</v>
      </c>
    </row>
    <row r="1187" spans="1:6" x14ac:dyDescent="0.3">
      <c r="A1187" s="37">
        <v>42443</v>
      </c>
      <c r="B1187" s="28">
        <v>25.63</v>
      </c>
      <c r="C1187" s="28">
        <v>109.89</v>
      </c>
      <c r="D1187" s="28">
        <f t="shared" si="54"/>
        <v>354.7526105760839</v>
      </c>
      <c r="E1187" s="28">
        <f t="shared" si="55"/>
        <v>1.6860050247931895</v>
      </c>
      <c r="F1187" s="28">
        <f t="shared" si="56"/>
        <v>-1.6860050247931895</v>
      </c>
    </row>
    <row r="1188" spans="1:6" x14ac:dyDescent="0.3">
      <c r="A1188" s="37">
        <v>42440</v>
      </c>
      <c r="B1188" s="28">
        <v>25.565000000000001</v>
      </c>
      <c r="C1188" s="28">
        <v>109.41</v>
      </c>
      <c r="D1188" s="28">
        <f t="shared" si="54"/>
        <v>353.06660555129071</v>
      </c>
      <c r="E1188" s="28">
        <f t="shared" si="55"/>
        <v>7.3717208013533764</v>
      </c>
      <c r="F1188" s="28">
        <f t="shared" si="56"/>
        <v>-7.3717208013533764</v>
      </c>
    </row>
    <row r="1189" spans="1:6" x14ac:dyDescent="0.3">
      <c r="A1189" s="37">
        <v>42439</v>
      </c>
      <c r="B1189" s="28">
        <v>25.2925</v>
      </c>
      <c r="C1189" s="28">
        <v>107.32</v>
      </c>
      <c r="D1189" s="28">
        <f t="shared" si="54"/>
        <v>345.69488474993733</v>
      </c>
      <c r="E1189" s="28">
        <f t="shared" si="55"/>
        <v>-0.7784723313750419</v>
      </c>
      <c r="F1189" s="28">
        <f t="shared" si="56"/>
        <v>0.7784723313750419</v>
      </c>
    </row>
    <row r="1190" spans="1:6" x14ac:dyDescent="0.3">
      <c r="A1190" s="37">
        <v>42438</v>
      </c>
      <c r="B1190" s="28">
        <v>25.28</v>
      </c>
      <c r="C1190" s="28">
        <v>107.51</v>
      </c>
      <c r="D1190" s="28">
        <f t="shared" si="54"/>
        <v>346.47335708131237</v>
      </c>
      <c r="E1190" s="28">
        <f t="shared" si="55"/>
        <v>6.1061513882298755</v>
      </c>
      <c r="F1190" s="28">
        <f t="shared" si="56"/>
        <v>-6.1061513882298755</v>
      </c>
    </row>
    <row r="1191" spans="1:6" x14ac:dyDescent="0.3">
      <c r="A1191" s="37">
        <v>42437</v>
      </c>
      <c r="B1191" s="28">
        <v>25.2575</v>
      </c>
      <c r="C1191" s="28">
        <v>105.93</v>
      </c>
      <c r="D1191" s="28">
        <f t="shared" si="54"/>
        <v>340.3672056930825</v>
      </c>
      <c r="E1191" s="28">
        <f t="shared" si="55"/>
        <v>1.3914748437716185</v>
      </c>
      <c r="F1191" s="28">
        <f t="shared" si="56"/>
        <v>-1.3914748437716185</v>
      </c>
    </row>
    <row r="1192" spans="1:6" x14ac:dyDescent="0.3">
      <c r="A1192" s="37">
        <v>42436</v>
      </c>
      <c r="B1192" s="28">
        <v>25.467500000000001</v>
      </c>
      <c r="C1192" s="28">
        <v>105.73</v>
      </c>
      <c r="D1192" s="28">
        <f t="shared" si="54"/>
        <v>338.97573084931088</v>
      </c>
      <c r="E1192" s="28">
        <f t="shared" si="55"/>
        <v>-9.5618359852622348</v>
      </c>
      <c r="F1192" s="28">
        <f t="shared" si="56"/>
        <v>9.5618359852622348</v>
      </c>
    </row>
    <row r="1193" spans="1:6" x14ac:dyDescent="0.3">
      <c r="A1193" s="37">
        <v>42433</v>
      </c>
      <c r="B1193" s="28">
        <v>25.752500000000001</v>
      </c>
      <c r="C1193" s="28">
        <v>108.39</v>
      </c>
      <c r="D1193" s="28">
        <f t="shared" si="54"/>
        <v>348.53756683457311</v>
      </c>
      <c r="E1193" s="28">
        <f t="shared" si="55"/>
        <v>-5.7452117502731426</v>
      </c>
      <c r="F1193" s="28">
        <f t="shared" si="56"/>
        <v>5.7452117502731426</v>
      </c>
    </row>
    <row r="1194" spans="1:6" x14ac:dyDescent="0.3">
      <c r="A1194" s="37">
        <v>42432</v>
      </c>
      <c r="B1194" s="28">
        <v>25.375</v>
      </c>
      <c r="C1194" s="28">
        <v>109.58</v>
      </c>
      <c r="D1194" s="28">
        <f t="shared" si="54"/>
        <v>354.28277858484626</v>
      </c>
      <c r="E1194" s="28">
        <f t="shared" si="55"/>
        <v>-1.9901151839089266</v>
      </c>
      <c r="F1194" s="28">
        <f t="shared" si="56"/>
        <v>1.9901151839089266</v>
      </c>
    </row>
    <row r="1195" spans="1:6" x14ac:dyDescent="0.3">
      <c r="A1195" s="37">
        <v>42431</v>
      </c>
      <c r="B1195" s="28">
        <v>25.1875</v>
      </c>
      <c r="C1195" s="28">
        <v>109.95</v>
      </c>
      <c r="D1195" s="28">
        <f t="shared" si="54"/>
        <v>356.27289376875518</v>
      </c>
      <c r="E1195" s="28">
        <f t="shared" si="55"/>
        <v>0.34795271532408378</v>
      </c>
      <c r="F1195" s="28">
        <f t="shared" si="56"/>
        <v>-0.34795271532408378</v>
      </c>
    </row>
    <row r="1196" spans="1:6" x14ac:dyDescent="0.3">
      <c r="A1196" s="37">
        <v>42430</v>
      </c>
      <c r="B1196" s="28">
        <v>25.1325</v>
      </c>
      <c r="C1196" s="28">
        <v>109.82</v>
      </c>
      <c r="D1196" s="28">
        <f t="shared" si="54"/>
        <v>355.9249410534311</v>
      </c>
      <c r="E1196" s="28">
        <f t="shared" si="55"/>
        <v>8.5377102363826225</v>
      </c>
      <c r="F1196" s="28">
        <f t="shared" si="56"/>
        <v>-8.5377102363826225</v>
      </c>
    </row>
    <row r="1197" spans="1:6" x14ac:dyDescent="0.3">
      <c r="A1197" s="37">
        <v>42429</v>
      </c>
      <c r="B1197" s="28">
        <v>24.172499999999999</v>
      </c>
      <c r="C1197" s="28">
        <v>106.92</v>
      </c>
      <c r="D1197" s="28">
        <f t="shared" si="54"/>
        <v>347.38723081704848</v>
      </c>
      <c r="E1197" s="28">
        <f t="shared" si="55"/>
        <v>-3.7462042130832742</v>
      </c>
      <c r="F1197" s="28">
        <f t="shared" si="56"/>
        <v>3.7462042130832742</v>
      </c>
    </row>
    <row r="1198" spans="1:6" x14ac:dyDescent="0.3">
      <c r="A1198" s="37">
        <v>42426</v>
      </c>
      <c r="B1198" s="28">
        <v>24.227499999999999</v>
      </c>
      <c r="C1198" s="28">
        <v>107.92</v>
      </c>
      <c r="D1198" s="28">
        <f t="shared" si="54"/>
        <v>351.13343503013175</v>
      </c>
      <c r="E1198" s="28">
        <f t="shared" si="55"/>
        <v>-0.69488178831011282</v>
      </c>
      <c r="F1198" s="28">
        <f t="shared" si="56"/>
        <v>0.69488178831011282</v>
      </c>
    </row>
    <row r="1199" spans="1:6" x14ac:dyDescent="0.3">
      <c r="A1199" s="37">
        <v>42425</v>
      </c>
      <c r="B1199" s="28">
        <v>24.19</v>
      </c>
      <c r="C1199" s="28">
        <v>108.07</v>
      </c>
      <c r="D1199" s="28">
        <f t="shared" si="54"/>
        <v>351.82831681844186</v>
      </c>
      <c r="E1199" s="28">
        <f t="shared" si="55"/>
        <v>4.1686871094289017</v>
      </c>
      <c r="F1199" s="28">
        <f t="shared" si="56"/>
        <v>-4.1686871094289017</v>
      </c>
    </row>
    <row r="1200" spans="1:6" x14ac:dyDescent="0.3">
      <c r="A1200" s="37">
        <v>42424</v>
      </c>
      <c r="B1200" s="28">
        <v>24.024999999999999</v>
      </c>
      <c r="C1200" s="28">
        <v>106.88</v>
      </c>
      <c r="D1200" s="28">
        <f t="shared" si="54"/>
        <v>347.65962970901296</v>
      </c>
      <c r="E1200" s="28">
        <f t="shared" si="55"/>
        <v>4.5221936481126477</v>
      </c>
      <c r="F1200" s="28">
        <f t="shared" si="56"/>
        <v>-4.5221936481126477</v>
      </c>
    </row>
    <row r="1201" spans="1:6" x14ac:dyDescent="0.3">
      <c r="A1201" s="37">
        <v>42423</v>
      </c>
      <c r="B1201" s="28">
        <v>23.672499999999999</v>
      </c>
      <c r="C1201" s="28">
        <v>105.46</v>
      </c>
      <c r="D1201" s="28">
        <f t="shared" si="54"/>
        <v>343.13743606090031</v>
      </c>
      <c r="E1201" s="28">
        <f t="shared" si="55"/>
        <v>-5.0492067254799053</v>
      </c>
      <c r="F1201" s="28">
        <f t="shared" si="56"/>
        <v>5.0492067254799053</v>
      </c>
    </row>
    <row r="1202" spans="1:6" x14ac:dyDescent="0.3">
      <c r="A1202" s="37">
        <v>42422</v>
      </c>
      <c r="B1202" s="28">
        <v>24.22</v>
      </c>
      <c r="C1202" s="28">
        <v>107.16</v>
      </c>
      <c r="D1202" s="28">
        <f t="shared" si="54"/>
        <v>348.18664278638022</v>
      </c>
      <c r="E1202" s="28">
        <f t="shared" si="55"/>
        <v>9.5063661662838399</v>
      </c>
      <c r="F1202" s="28">
        <f t="shared" si="56"/>
        <v>-9.5063661662838399</v>
      </c>
    </row>
    <row r="1203" spans="1:6" x14ac:dyDescent="0.3">
      <c r="A1203" s="37">
        <v>42419</v>
      </c>
      <c r="B1203" s="28">
        <v>24.01</v>
      </c>
      <c r="C1203" s="28">
        <v>104.57</v>
      </c>
      <c r="D1203" s="28">
        <f t="shared" si="54"/>
        <v>338.68027662009638</v>
      </c>
      <c r="E1203" s="28">
        <f t="shared" si="55"/>
        <v>4.456471815990767</v>
      </c>
      <c r="F1203" s="28">
        <f t="shared" si="56"/>
        <v>-4.456471815990767</v>
      </c>
    </row>
    <row r="1204" spans="1:6" x14ac:dyDescent="0.3">
      <c r="A1204" s="37">
        <v>42418</v>
      </c>
      <c r="B1204" s="28">
        <v>24.065000000000001</v>
      </c>
      <c r="C1204" s="28">
        <v>103.47</v>
      </c>
      <c r="D1204" s="28">
        <f t="shared" si="54"/>
        <v>334.22380480410561</v>
      </c>
      <c r="E1204" s="28">
        <f t="shared" si="55"/>
        <v>-5.4061357984660958</v>
      </c>
      <c r="F1204" s="28">
        <f t="shared" si="56"/>
        <v>5.4061357984660958</v>
      </c>
    </row>
    <row r="1205" spans="1:6" x14ac:dyDescent="0.3">
      <c r="A1205" s="37">
        <v>42417</v>
      </c>
      <c r="B1205" s="28">
        <v>24.53</v>
      </c>
      <c r="C1205" s="28">
        <v>105.2</v>
      </c>
      <c r="D1205" s="28">
        <f t="shared" si="54"/>
        <v>339.62994060257171</v>
      </c>
      <c r="E1205" s="28">
        <f t="shared" si="55"/>
        <v>12.94743657791355</v>
      </c>
      <c r="F1205" s="28">
        <f t="shared" si="56"/>
        <v>-12.94743657791355</v>
      </c>
    </row>
    <row r="1206" spans="1:6" x14ac:dyDescent="0.3">
      <c r="A1206" s="37">
        <v>42416</v>
      </c>
      <c r="B1206" s="28">
        <v>24.16</v>
      </c>
      <c r="C1206" s="28">
        <v>101.61</v>
      </c>
      <c r="D1206" s="28">
        <f t="shared" si="54"/>
        <v>326.68250402465816</v>
      </c>
      <c r="E1206" s="28">
        <f t="shared" si="55"/>
        <v>-3.4876634670910676</v>
      </c>
      <c r="F1206" s="28">
        <f t="shared" si="56"/>
        <v>3.4876634670910676</v>
      </c>
    </row>
    <row r="1207" spans="1:6" x14ac:dyDescent="0.3">
      <c r="A1207" s="37">
        <v>42415</v>
      </c>
      <c r="B1207" s="28">
        <v>23.497499999999999</v>
      </c>
      <c r="C1207" s="28">
        <v>102.01</v>
      </c>
      <c r="D1207" s="28">
        <f t="shared" si="54"/>
        <v>330.17016749174923</v>
      </c>
      <c r="E1207" s="28">
        <f t="shared" si="55"/>
        <v>0</v>
      </c>
      <c r="F1207" s="28">
        <f t="shared" si="56"/>
        <v>0</v>
      </c>
    </row>
    <row r="1208" spans="1:6" x14ac:dyDescent="0.3">
      <c r="A1208" s="37">
        <v>42412</v>
      </c>
      <c r="B1208" s="28">
        <v>23.497499999999999</v>
      </c>
      <c r="C1208" s="28">
        <v>102.01</v>
      </c>
      <c r="D1208" s="28">
        <f t="shared" si="54"/>
        <v>330.17016749174923</v>
      </c>
      <c r="E1208" s="28">
        <f t="shared" si="55"/>
        <v>0.17991599561884186</v>
      </c>
      <c r="F1208" s="28">
        <f t="shared" si="56"/>
        <v>-0.17991599561884186</v>
      </c>
    </row>
    <row r="1209" spans="1:6" x14ac:dyDescent="0.3">
      <c r="A1209" s="37">
        <v>42411</v>
      </c>
      <c r="B1209" s="28">
        <v>23.425000000000001</v>
      </c>
      <c r="C1209" s="28">
        <v>101.91</v>
      </c>
      <c r="D1209" s="28">
        <f t="shared" si="54"/>
        <v>329.99025149613038</v>
      </c>
      <c r="E1209" s="28">
        <f t="shared" si="55"/>
        <v>3.9686031050478618</v>
      </c>
      <c r="F1209" s="28">
        <f t="shared" si="56"/>
        <v>-3.9686031050478618</v>
      </c>
    </row>
    <row r="1210" spans="1:6" x14ac:dyDescent="0.3">
      <c r="A1210" s="37">
        <v>42410</v>
      </c>
      <c r="B1210" s="28">
        <v>23.567499999999999</v>
      </c>
      <c r="C1210" s="28">
        <v>101</v>
      </c>
      <c r="D1210" s="28">
        <f t="shared" si="54"/>
        <v>326.02164839108252</v>
      </c>
      <c r="E1210" s="28">
        <f t="shared" si="55"/>
        <v>6.2258993750863283</v>
      </c>
      <c r="F1210" s="28">
        <f t="shared" si="56"/>
        <v>-6.2258993750863283</v>
      </c>
    </row>
    <row r="1211" spans="1:6" x14ac:dyDescent="0.3">
      <c r="A1211" s="37">
        <v>42409</v>
      </c>
      <c r="B1211" s="28">
        <v>23.747499999999999</v>
      </c>
      <c r="C1211" s="28">
        <v>99.54</v>
      </c>
      <c r="D1211" s="28">
        <f t="shared" si="54"/>
        <v>319.79574901599619</v>
      </c>
      <c r="E1211" s="28">
        <f t="shared" si="55"/>
        <v>-0.80573742188579445</v>
      </c>
      <c r="F1211" s="28">
        <f t="shared" si="56"/>
        <v>0.80573742188579445</v>
      </c>
    </row>
    <row r="1212" spans="1:6" x14ac:dyDescent="0.3">
      <c r="A1212" s="37">
        <v>42408</v>
      </c>
      <c r="B1212" s="28">
        <v>23.752500000000001</v>
      </c>
      <c r="C1212" s="28">
        <v>99.75</v>
      </c>
      <c r="D1212" s="28">
        <f t="shared" si="54"/>
        <v>320.60148643788199</v>
      </c>
      <c r="E1212" s="28">
        <f t="shared" si="55"/>
        <v>-17.593320363235932</v>
      </c>
      <c r="F1212" s="28">
        <f t="shared" si="56"/>
        <v>17.593320363235932</v>
      </c>
    </row>
    <row r="1213" spans="1:6" x14ac:dyDescent="0.3">
      <c r="A1213" s="37">
        <v>42405</v>
      </c>
      <c r="B1213" s="28">
        <v>23.504999999999999</v>
      </c>
      <c r="C1213" s="28">
        <v>104.07</v>
      </c>
      <c r="D1213" s="28">
        <f t="shared" si="54"/>
        <v>338.19480680111792</v>
      </c>
      <c r="E1213" s="28">
        <f t="shared" si="55"/>
        <v>-23.202359079953567</v>
      </c>
      <c r="F1213" s="28">
        <f t="shared" si="56"/>
        <v>23.202359079953567</v>
      </c>
    </row>
    <row r="1214" spans="1:6" x14ac:dyDescent="0.3">
      <c r="A1214" s="37">
        <v>42404</v>
      </c>
      <c r="B1214" s="28">
        <v>24.15</v>
      </c>
      <c r="C1214" s="28">
        <v>110.49</v>
      </c>
      <c r="D1214" s="28">
        <f t="shared" si="54"/>
        <v>361.39716588107149</v>
      </c>
      <c r="E1214" s="28">
        <f t="shared" si="55"/>
        <v>-8.7749069122761512</v>
      </c>
      <c r="F1214" s="28">
        <f t="shared" si="56"/>
        <v>8.7749069122761512</v>
      </c>
    </row>
    <row r="1215" spans="1:6" x14ac:dyDescent="0.3">
      <c r="A1215" s="37">
        <v>42403</v>
      </c>
      <c r="B1215" s="28">
        <v>24.087499999999999</v>
      </c>
      <c r="C1215" s="28">
        <v>112.69</v>
      </c>
      <c r="D1215" s="28">
        <f t="shared" si="54"/>
        <v>370.17207279334764</v>
      </c>
      <c r="E1215" s="28">
        <f t="shared" si="55"/>
        <v>-8.8581614378163067</v>
      </c>
      <c r="F1215" s="28">
        <f t="shared" si="56"/>
        <v>8.8581614378163067</v>
      </c>
    </row>
    <row r="1216" spans="1:6" x14ac:dyDescent="0.3">
      <c r="A1216" s="37">
        <v>42402</v>
      </c>
      <c r="B1216" s="28">
        <v>23.62</v>
      </c>
      <c r="C1216" s="28">
        <v>114.61</v>
      </c>
      <c r="D1216" s="28">
        <f t="shared" si="54"/>
        <v>379.03023423116394</v>
      </c>
      <c r="E1216" s="28">
        <f t="shared" si="55"/>
        <v>-0.4582047284675923</v>
      </c>
      <c r="F1216" s="28">
        <f t="shared" si="56"/>
        <v>0.4582047284675923</v>
      </c>
    </row>
    <row r="1217" spans="1:6" x14ac:dyDescent="0.3">
      <c r="A1217" s="37">
        <v>42401</v>
      </c>
      <c r="B1217" s="28">
        <v>24.107500000000002</v>
      </c>
      <c r="C1217" s="28">
        <v>115.09</v>
      </c>
      <c r="D1217" s="28">
        <f t="shared" si="54"/>
        <v>379.48843895963154</v>
      </c>
      <c r="E1217" s="28">
        <f t="shared" si="55"/>
        <v>11.910507504927409</v>
      </c>
      <c r="F1217" s="28">
        <f t="shared" si="56"/>
        <v>-11.910507504927409</v>
      </c>
    </row>
    <row r="1218" spans="1:6" x14ac:dyDescent="0.3">
      <c r="A1218" s="37">
        <v>42398</v>
      </c>
      <c r="B1218" s="28">
        <v>24.335000000000001</v>
      </c>
      <c r="C1218" s="28">
        <v>112.21</v>
      </c>
      <c r="D1218" s="28">
        <f t="shared" ref="D1218:D1281" si="57">B1218*$I$1+C1218*$I$2</f>
        <v>367.57793145470413</v>
      </c>
      <c r="E1218" s="28">
        <f t="shared" ref="E1218:E1281" si="58">D1218-D1219</f>
        <v>9.7475578173841768</v>
      </c>
      <c r="F1218" s="28">
        <f t="shared" ref="F1218:F1281" si="59">-E1218</f>
        <v>-9.7475578173841768</v>
      </c>
    </row>
    <row r="1219" spans="1:6" x14ac:dyDescent="0.3">
      <c r="A1219" s="37">
        <v>42397</v>
      </c>
      <c r="B1219" s="28">
        <v>23.522500000000001</v>
      </c>
      <c r="C1219" s="28">
        <v>109.11</v>
      </c>
      <c r="D1219" s="28">
        <f t="shared" si="57"/>
        <v>357.83037363731995</v>
      </c>
      <c r="E1219" s="28">
        <f t="shared" si="58"/>
        <v>56.775729691121398</v>
      </c>
      <c r="F1219" s="28">
        <f t="shared" si="59"/>
        <v>-56.775729691121398</v>
      </c>
    </row>
    <row r="1220" spans="1:6" x14ac:dyDescent="0.3">
      <c r="A1220" s="37">
        <v>42396</v>
      </c>
      <c r="B1220" s="28">
        <v>23.355</v>
      </c>
      <c r="C1220" s="28">
        <v>94.45</v>
      </c>
      <c r="D1220" s="28">
        <f t="shared" si="57"/>
        <v>301.05464394619855</v>
      </c>
      <c r="E1220" s="28">
        <f t="shared" si="58"/>
        <v>-6.5152801648903846</v>
      </c>
      <c r="F1220" s="28">
        <f t="shared" si="59"/>
        <v>6.5152801648903846</v>
      </c>
    </row>
    <row r="1221" spans="1:6" x14ac:dyDescent="0.3">
      <c r="A1221" s="37">
        <v>42395</v>
      </c>
      <c r="B1221" s="28">
        <v>24.997499999999999</v>
      </c>
      <c r="C1221" s="28">
        <v>97.34</v>
      </c>
      <c r="D1221" s="28">
        <f t="shared" si="57"/>
        <v>307.56992411108894</v>
      </c>
      <c r="E1221" s="28">
        <f t="shared" si="58"/>
        <v>0.88941196933183164</v>
      </c>
      <c r="F1221" s="28">
        <f t="shared" si="59"/>
        <v>-0.88941196933183164</v>
      </c>
    </row>
    <row r="1222" spans="1:6" x14ac:dyDescent="0.3">
      <c r="A1222" s="37">
        <v>42394</v>
      </c>
      <c r="B1222" s="28">
        <v>24.86</v>
      </c>
      <c r="C1222" s="28">
        <v>97.01</v>
      </c>
      <c r="D1222" s="28">
        <f t="shared" si="57"/>
        <v>306.68051214175711</v>
      </c>
      <c r="E1222" s="28">
        <f t="shared" si="58"/>
        <v>-2.1941257488796282</v>
      </c>
      <c r="F1222" s="28">
        <f t="shared" si="59"/>
        <v>2.1941257488796282</v>
      </c>
    </row>
    <row r="1223" spans="1:6" x14ac:dyDescent="0.3">
      <c r="A1223" s="37">
        <v>42391</v>
      </c>
      <c r="B1223" s="28">
        <v>25.355</v>
      </c>
      <c r="C1223" s="28">
        <v>97.94</v>
      </c>
      <c r="D1223" s="28">
        <f t="shared" si="57"/>
        <v>308.87463789063673</v>
      </c>
      <c r="E1223" s="28">
        <f t="shared" si="58"/>
        <v>11.045090510802424</v>
      </c>
      <c r="F1223" s="28">
        <f t="shared" si="59"/>
        <v>-11.045090510802424</v>
      </c>
    </row>
    <row r="1224" spans="1:6" x14ac:dyDescent="0.3">
      <c r="A1224" s="37">
        <v>42390</v>
      </c>
      <c r="B1224" s="28">
        <v>24.074999999999999</v>
      </c>
      <c r="C1224" s="28">
        <v>94.16</v>
      </c>
      <c r="D1224" s="28">
        <f t="shared" si="57"/>
        <v>297.82954737983431</v>
      </c>
      <c r="E1224" s="28">
        <f t="shared" si="58"/>
        <v>-0.38615744379166017</v>
      </c>
      <c r="F1224" s="28">
        <f t="shared" si="59"/>
        <v>0.38615744379166017</v>
      </c>
    </row>
    <row r="1225" spans="1:6" x14ac:dyDescent="0.3">
      <c r="A1225" s="37">
        <v>42389</v>
      </c>
      <c r="B1225" s="28">
        <v>24.197500000000002</v>
      </c>
      <c r="C1225" s="28">
        <v>94.35</v>
      </c>
      <c r="D1225" s="28">
        <f t="shared" si="57"/>
        <v>298.21570482362597</v>
      </c>
      <c r="E1225" s="28">
        <f t="shared" si="58"/>
        <v>-3.6489391225725285</v>
      </c>
      <c r="F1225" s="28">
        <f t="shared" si="59"/>
        <v>3.6489391225725285</v>
      </c>
    </row>
    <row r="1226" spans="1:6" x14ac:dyDescent="0.3">
      <c r="A1226" s="37">
        <v>42388</v>
      </c>
      <c r="B1226" s="28">
        <v>24.164999999999999</v>
      </c>
      <c r="C1226" s="28">
        <v>95.26</v>
      </c>
      <c r="D1226" s="28">
        <f t="shared" si="57"/>
        <v>301.8646439461985</v>
      </c>
      <c r="E1226" s="28">
        <f t="shared" si="58"/>
        <v>1.4742097532608227</v>
      </c>
      <c r="F1226" s="28">
        <f t="shared" si="59"/>
        <v>-1.4742097532608227</v>
      </c>
    </row>
    <row r="1227" spans="1:6" x14ac:dyDescent="0.3">
      <c r="A1227" s="37">
        <v>42387</v>
      </c>
      <c r="B1227" s="28">
        <v>24.282499999999999</v>
      </c>
      <c r="C1227" s="28">
        <v>94.97</v>
      </c>
      <c r="D1227" s="28">
        <f t="shared" si="57"/>
        <v>300.39043419293768</v>
      </c>
      <c r="E1227" s="28">
        <f t="shared" si="58"/>
        <v>0</v>
      </c>
      <c r="F1227" s="28">
        <f t="shared" si="59"/>
        <v>0</v>
      </c>
    </row>
    <row r="1228" spans="1:6" x14ac:dyDescent="0.3">
      <c r="A1228" s="37">
        <v>42384</v>
      </c>
      <c r="B1228" s="28">
        <v>24.282499999999999</v>
      </c>
      <c r="C1228" s="28">
        <v>94.97</v>
      </c>
      <c r="D1228" s="28">
        <f t="shared" si="57"/>
        <v>300.39043419293768</v>
      </c>
      <c r="E1228" s="28">
        <f t="shared" si="58"/>
        <v>-11.544166462609553</v>
      </c>
      <c r="F1228" s="28">
        <f t="shared" si="59"/>
        <v>11.544166462609553</v>
      </c>
    </row>
    <row r="1229" spans="1:6" x14ac:dyDescent="0.3">
      <c r="A1229" s="37">
        <v>42383</v>
      </c>
      <c r="B1229" s="28">
        <v>24.88</v>
      </c>
      <c r="C1229" s="28">
        <v>98.37</v>
      </c>
      <c r="D1229" s="28">
        <f t="shared" si="57"/>
        <v>311.93460065554723</v>
      </c>
      <c r="E1229" s="28">
        <f t="shared" si="58"/>
        <v>9.8972217998594942</v>
      </c>
      <c r="F1229" s="28">
        <f t="shared" si="59"/>
        <v>-9.8972217998594942</v>
      </c>
    </row>
    <row r="1230" spans="1:6" x14ac:dyDescent="0.3">
      <c r="A1230" s="37">
        <v>42382</v>
      </c>
      <c r="B1230" s="28">
        <v>24.3475</v>
      </c>
      <c r="C1230" s="28">
        <v>95.44</v>
      </c>
      <c r="D1230" s="28">
        <f t="shared" si="57"/>
        <v>302.03737885568773</v>
      </c>
      <c r="E1230" s="28">
        <f t="shared" si="58"/>
        <v>-13.48359402170513</v>
      </c>
      <c r="F1230" s="28">
        <f t="shared" si="59"/>
        <v>13.48359402170513</v>
      </c>
    </row>
    <row r="1231" spans="1:6" x14ac:dyDescent="0.3">
      <c r="A1231" s="37">
        <v>42381</v>
      </c>
      <c r="B1231" s="28">
        <v>24.99</v>
      </c>
      <c r="C1231" s="28">
        <v>99.37</v>
      </c>
      <c r="D1231" s="28">
        <f t="shared" si="57"/>
        <v>315.52097287739286</v>
      </c>
      <c r="E1231" s="28">
        <f t="shared" si="58"/>
        <v>6.2263193969922668</v>
      </c>
      <c r="F1231" s="28">
        <f t="shared" si="59"/>
        <v>-6.2263193969922668</v>
      </c>
    </row>
    <row r="1232" spans="1:6" x14ac:dyDescent="0.3">
      <c r="A1232" s="37">
        <v>42380</v>
      </c>
      <c r="B1232" s="28">
        <v>24.6325</v>
      </c>
      <c r="C1232" s="28">
        <v>97.51</v>
      </c>
      <c r="D1232" s="28">
        <f t="shared" si="57"/>
        <v>309.2946534804006</v>
      </c>
      <c r="E1232" s="28">
        <f t="shared" si="58"/>
        <v>-0.43753269341823398</v>
      </c>
      <c r="F1232" s="28">
        <f t="shared" si="59"/>
        <v>0.43753269341823398</v>
      </c>
    </row>
    <row r="1233" spans="1:6" x14ac:dyDescent="0.3">
      <c r="A1233" s="37">
        <v>42377</v>
      </c>
      <c r="B1233" s="28">
        <v>24.24</v>
      </c>
      <c r="C1233" s="28">
        <v>97.33</v>
      </c>
      <c r="D1233" s="28">
        <f t="shared" si="57"/>
        <v>309.73218617381883</v>
      </c>
      <c r="E1233" s="28">
        <f t="shared" si="58"/>
        <v>-2.6750809766002703</v>
      </c>
      <c r="F1233" s="28">
        <f t="shared" si="59"/>
        <v>2.6750809766002703</v>
      </c>
    </row>
    <row r="1234" spans="1:6" x14ac:dyDescent="0.3">
      <c r="A1234" s="37">
        <v>42376</v>
      </c>
      <c r="B1234" s="28">
        <v>24.112500000000001</v>
      </c>
      <c r="C1234" s="28">
        <v>97.92</v>
      </c>
      <c r="D1234" s="28">
        <f t="shared" si="57"/>
        <v>312.4072671504191</v>
      </c>
      <c r="E1234" s="28">
        <f t="shared" si="58"/>
        <v>-16.637819364729808</v>
      </c>
      <c r="F1234" s="28">
        <f t="shared" si="59"/>
        <v>16.637819364729808</v>
      </c>
    </row>
    <row r="1235" spans="1:6" x14ac:dyDescent="0.3">
      <c r="A1235" s="37">
        <v>42375</v>
      </c>
      <c r="B1235" s="28">
        <v>25.175000000000001</v>
      </c>
      <c r="C1235" s="28">
        <v>102.97</v>
      </c>
      <c r="D1235" s="28">
        <f t="shared" si="57"/>
        <v>329.04508651514891</v>
      </c>
      <c r="E1235" s="28">
        <f t="shared" si="58"/>
        <v>2.397731881708296</v>
      </c>
      <c r="F1235" s="28">
        <f t="shared" si="59"/>
        <v>-2.397731881708296</v>
      </c>
    </row>
    <row r="1236" spans="1:6" x14ac:dyDescent="0.3">
      <c r="A1236" s="37">
        <v>42374</v>
      </c>
      <c r="B1236" s="28">
        <v>25.677499999999998</v>
      </c>
      <c r="C1236" s="28">
        <v>102.73</v>
      </c>
      <c r="D1236" s="28">
        <f t="shared" si="57"/>
        <v>326.64735463344061</v>
      </c>
      <c r="E1236" s="28">
        <f t="shared" si="58"/>
        <v>3.9100623590555301</v>
      </c>
      <c r="F1236" s="28">
        <f t="shared" si="59"/>
        <v>-3.9100623590555301</v>
      </c>
    </row>
    <row r="1237" spans="1:6" x14ac:dyDescent="0.3">
      <c r="A1237" s="37">
        <v>42373</v>
      </c>
      <c r="B1237" s="28">
        <v>26.337499999999999</v>
      </c>
      <c r="C1237" s="28">
        <v>102.22</v>
      </c>
      <c r="D1237" s="28">
        <f t="shared" si="57"/>
        <v>322.73729227438508</v>
      </c>
      <c r="E1237" s="28">
        <f t="shared" si="58"/>
        <v>-9.59611415314032</v>
      </c>
      <c r="F1237" s="28">
        <f t="shared" si="59"/>
        <v>9.59611415314032</v>
      </c>
    </row>
    <row r="1238" spans="1:6" x14ac:dyDescent="0.3">
      <c r="A1238" s="37">
        <v>42370</v>
      </c>
      <c r="B1238" s="28">
        <v>26.315000000000001</v>
      </c>
      <c r="C1238" s="28">
        <v>104.66</v>
      </c>
      <c r="D1238" s="28">
        <f t="shared" si="57"/>
        <v>332.3334064275254</v>
      </c>
      <c r="E1238" s="28">
        <f t="shared" si="58"/>
        <v>0</v>
      </c>
      <c r="F1238" s="28">
        <f t="shared" si="59"/>
        <v>0</v>
      </c>
    </row>
    <row r="1239" spans="1:6" x14ac:dyDescent="0.3">
      <c r="A1239" s="37">
        <v>42369</v>
      </c>
      <c r="B1239" s="28">
        <v>26.315000000000001</v>
      </c>
      <c r="C1239" s="28">
        <v>104.66</v>
      </c>
      <c r="D1239" s="28">
        <f t="shared" si="57"/>
        <v>332.3334064275254</v>
      </c>
      <c r="E1239" s="28">
        <f t="shared" si="58"/>
        <v>-4.5968078335154701</v>
      </c>
      <c r="F1239" s="28">
        <f t="shared" si="59"/>
        <v>4.5968078335154701</v>
      </c>
    </row>
    <row r="1240" spans="1:6" x14ac:dyDescent="0.3">
      <c r="A1240" s="37">
        <v>42368</v>
      </c>
      <c r="B1240" s="28">
        <v>26.83</v>
      </c>
      <c r="C1240" s="28">
        <v>106.22</v>
      </c>
      <c r="D1240" s="28">
        <f t="shared" si="57"/>
        <v>336.93021426104087</v>
      </c>
      <c r="E1240" s="28">
        <f t="shared" si="58"/>
        <v>-3.0306347999598415</v>
      </c>
      <c r="F1240" s="28">
        <f t="shared" si="59"/>
        <v>3.0306347999598415</v>
      </c>
    </row>
    <row r="1241" spans="1:6" x14ac:dyDescent="0.3">
      <c r="A1241" s="37">
        <v>42367</v>
      </c>
      <c r="B1241" s="28">
        <v>27.184999999999999</v>
      </c>
      <c r="C1241" s="28">
        <v>107.26</v>
      </c>
      <c r="D1241" s="28">
        <f t="shared" si="57"/>
        <v>339.96084906100072</v>
      </c>
      <c r="E1241" s="28">
        <f t="shared" si="58"/>
        <v>3.8001307736728336</v>
      </c>
      <c r="F1241" s="28">
        <f t="shared" si="59"/>
        <v>-3.8001307736728336</v>
      </c>
    </row>
    <row r="1242" spans="1:6" x14ac:dyDescent="0.3">
      <c r="A1242" s="37">
        <v>42366</v>
      </c>
      <c r="B1242" s="28">
        <v>26.704999999999998</v>
      </c>
      <c r="C1242" s="28">
        <v>105.93</v>
      </c>
      <c r="D1242" s="28">
        <f t="shared" si="57"/>
        <v>336.16071828732788</v>
      </c>
      <c r="E1242" s="28">
        <f t="shared" si="58"/>
        <v>4.4335688977391783</v>
      </c>
      <c r="F1242" s="28">
        <f t="shared" si="59"/>
        <v>-4.4335688977391783</v>
      </c>
    </row>
    <row r="1243" spans="1:6" x14ac:dyDescent="0.3">
      <c r="A1243" s="37">
        <v>42363</v>
      </c>
      <c r="B1243" s="28">
        <v>27.0075</v>
      </c>
      <c r="C1243" s="28">
        <v>105.02</v>
      </c>
      <c r="D1243" s="28">
        <f t="shared" si="57"/>
        <v>331.7271493895887</v>
      </c>
      <c r="E1243" s="28">
        <f t="shared" si="58"/>
        <v>0</v>
      </c>
      <c r="F1243" s="28">
        <f t="shared" si="59"/>
        <v>0</v>
      </c>
    </row>
    <row r="1244" spans="1:6" x14ac:dyDescent="0.3">
      <c r="A1244" s="37">
        <v>42362</v>
      </c>
      <c r="B1244" s="28">
        <v>27.0075</v>
      </c>
      <c r="C1244" s="28">
        <v>105.02</v>
      </c>
      <c r="D1244" s="28">
        <f t="shared" si="57"/>
        <v>331.7271493895887</v>
      </c>
      <c r="E1244" s="28">
        <f t="shared" si="58"/>
        <v>1.9447293693117444</v>
      </c>
      <c r="F1244" s="28">
        <f t="shared" si="59"/>
        <v>-1.9447293693117444</v>
      </c>
    </row>
    <row r="1245" spans="1:6" x14ac:dyDescent="0.3">
      <c r="A1245" s="37">
        <v>42361</v>
      </c>
      <c r="B1245" s="28">
        <v>27.1525</v>
      </c>
      <c r="C1245" s="28">
        <v>104.63</v>
      </c>
      <c r="D1245" s="28">
        <f t="shared" si="57"/>
        <v>329.78242002027696</v>
      </c>
      <c r="E1245" s="28">
        <f t="shared" si="58"/>
        <v>-4.4398943502932298</v>
      </c>
      <c r="F1245" s="28">
        <f t="shared" si="59"/>
        <v>4.4398943502932298</v>
      </c>
    </row>
    <row r="1246" spans="1:6" x14ac:dyDescent="0.3">
      <c r="A1246" s="37">
        <v>42360</v>
      </c>
      <c r="B1246" s="28">
        <v>26.807500000000001</v>
      </c>
      <c r="C1246" s="28">
        <v>105.51</v>
      </c>
      <c r="D1246" s="28">
        <f t="shared" si="57"/>
        <v>334.22231437057019</v>
      </c>
      <c r="E1246" s="28">
        <f t="shared" si="58"/>
        <v>2.9631176963055736</v>
      </c>
      <c r="F1246" s="28">
        <f t="shared" si="59"/>
        <v>-2.9631176963055736</v>
      </c>
    </row>
    <row r="1247" spans="1:6" x14ac:dyDescent="0.3">
      <c r="A1247" s="37">
        <v>42359</v>
      </c>
      <c r="B1247" s="28">
        <v>26.8325</v>
      </c>
      <c r="C1247" s="28">
        <v>104.77</v>
      </c>
      <c r="D1247" s="28">
        <f t="shared" si="57"/>
        <v>331.25919667426462</v>
      </c>
      <c r="E1247" s="28">
        <f t="shared" si="58"/>
        <v>1.906944662749936</v>
      </c>
      <c r="F1247" s="28">
        <f t="shared" si="59"/>
        <v>-1.906944662749936</v>
      </c>
    </row>
    <row r="1248" spans="1:6" x14ac:dyDescent="0.3">
      <c r="A1248" s="37">
        <v>42356</v>
      </c>
      <c r="B1248" s="28">
        <v>26.5075</v>
      </c>
      <c r="C1248" s="28">
        <v>104.04</v>
      </c>
      <c r="D1248" s="28">
        <f t="shared" si="57"/>
        <v>329.35225201151468</v>
      </c>
      <c r="E1248" s="28">
        <f t="shared" si="58"/>
        <v>-6.3719572247329666</v>
      </c>
      <c r="F1248" s="28">
        <f t="shared" si="59"/>
        <v>6.3719572247329666</v>
      </c>
    </row>
    <row r="1249" spans="1:6" x14ac:dyDescent="0.3">
      <c r="A1249" s="37">
        <v>42355</v>
      </c>
      <c r="B1249" s="28">
        <v>27.245000000000001</v>
      </c>
      <c r="C1249" s="28">
        <v>106.22</v>
      </c>
      <c r="D1249" s="28">
        <f t="shared" si="57"/>
        <v>335.72420923624765</v>
      </c>
      <c r="E1249" s="28">
        <f t="shared" si="58"/>
        <v>-0.51187927591359994</v>
      </c>
      <c r="F1249" s="28">
        <f t="shared" si="59"/>
        <v>0.51187927591359994</v>
      </c>
    </row>
    <row r="1250" spans="1:6" x14ac:dyDescent="0.3">
      <c r="A1250" s="37">
        <v>42354</v>
      </c>
      <c r="B1250" s="28">
        <v>27.835000000000001</v>
      </c>
      <c r="C1250" s="28">
        <v>106.79</v>
      </c>
      <c r="D1250" s="28">
        <f t="shared" si="57"/>
        <v>336.23608851216125</v>
      </c>
      <c r="E1250" s="28">
        <f t="shared" si="58"/>
        <v>8.1319884042607669</v>
      </c>
      <c r="F1250" s="28">
        <f t="shared" si="59"/>
        <v>-8.1319884042607669</v>
      </c>
    </row>
    <row r="1251" spans="1:6" x14ac:dyDescent="0.3">
      <c r="A1251" s="37">
        <v>42353</v>
      </c>
      <c r="B1251" s="28">
        <v>27.622499999999999</v>
      </c>
      <c r="C1251" s="28">
        <v>104.55</v>
      </c>
      <c r="D1251" s="28">
        <f t="shared" si="57"/>
        <v>328.10410010790048</v>
      </c>
      <c r="E1251" s="28">
        <f t="shared" si="58"/>
        <v>1.0160890291743954</v>
      </c>
      <c r="F1251" s="28">
        <f t="shared" si="59"/>
        <v>-1.0160890291743954</v>
      </c>
    </row>
    <row r="1252" spans="1:6" x14ac:dyDescent="0.3">
      <c r="A1252" s="37">
        <v>42352</v>
      </c>
      <c r="B1252" s="28">
        <v>28.12</v>
      </c>
      <c r="C1252" s="28">
        <v>104.66</v>
      </c>
      <c r="D1252" s="28">
        <f t="shared" si="57"/>
        <v>327.08801107872608</v>
      </c>
      <c r="E1252" s="28">
        <f t="shared" si="58"/>
        <v>10.42988829473137</v>
      </c>
      <c r="F1252" s="28">
        <f t="shared" si="59"/>
        <v>-10.42988829473137</v>
      </c>
    </row>
    <row r="1253" spans="1:6" x14ac:dyDescent="0.3">
      <c r="A1253" s="37">
        <v>42349</v>
      </c>
      <c r="B1253" s="28">
        <v>28.295000000000002</v>
      </c>
      <c r="C1253" s="28">
        <v>102.12</v>
      </c>
      <c r="D1253" s="28">
        <f t="shared" si="57"/>
        <v>316.65812278399471</v>
      </c>
      <c r="E1253" s="28">
        <f t="shared" si="58"/>
        <v>-10.717657411529217</v>
      </c>
      <c r="F1253" s="28">
        <f t="shared" si="59"/>
        <v>10.717657411529217</v>
      </c>
    </row>
    <row r="1254" spans="1:6" x14ac:dyDescent="0.3">
      <c r="A1254" s="37">
        <v>42348</v>
      </c>
      <c r="B1254" s="28">
        <v>29.0425</v>
      </c>
      <c r="C1254" s="28">
        <v>105.42</v>
      </c>
      <c r="D1254" s="28">
        <f t="shared" si="57"/>
        <v>327.37578019552393</v>
      </c>
      <c r="E1254" s="28">
        <f t="shared" si="58"/>
        <v>2.8033697094490435</v>
      </c>
      <c r="F1254" s="28">
        <f t="shared" si="59"/>
        <v>-2.8033697094490435</v>
      </c>
    </row>
    <row r="1255" spans="1:6" x14ac:dyDescent="0.3">
      <c r="A1255" s="37">
        <v>42347</v>
      </c>
      <c r="B1255" s="28">
        <v>28.905000000000001</v>
      </c>
      <c r="C1255" s="28">
        <v>104.6</v>
      </c>
      <c r="D1255" s="28">
        <f t="shared" si="57"/>
        <v>324.57241048607489</v>
      </c>
      <c r="E1255" s="28">
        <f t="shared" si="58"/>
        <v>-5.486219802847188</v>
      </c>
      <c r="F1255" s="28">
        <f t="shared" si="59"/>
        <v>5.486219802847188</v>
      </c>
    </row>
    <row r="1256" spans="1:6" x14ac:dyDescent="0.3">
      <c r="A1256" s="37">
        <v>42346</v>
      </c>
      <c r="B1256" s="28">
        <v>29.557500000000001</v>
      </c>
      <c r="C1256" s="28">
        <v>106.49</v>
      </c>
      <c r="D1256" s="28">
        <f t="shared" si="57"/>
        <v>330.05863028892207</v>
      </c>
      <c r="E1256" s="28">
        <f t="shared" si="58"/>
        <v>3.473637312356459</v>
      </c>
      <c r="F1256" s="28">
        <f t="shared" si="59"/>
        <v>-3.473637312356459</v>
      </c>
    </row>
    <row r="1257" spans="1:6" x14ac:dyDescent="0.3">
      <c r="A1257" s="37">
        <v>42345</v>
      </c>
      <c r="B1257" s="28">
        <v>29.57</v>
      </c>
      <c r="C1257" s="28">
        <v>105.61</v>
      </c>
      <c r="D1257" s="28">
        <f t="shared" si="57"/>
        <v>326.58499297656562</v>
      </c>
      <c r="E1257" s="28">
        <f t="shared" si="58"/>
        <v>-1.6815588481528039</v>
      </c>
      <c r="F1257" s="28">
        <f t="shared" si="59"/>
        <v>1.6815588481528039</v>
      </c>
    </row>
    <row r="1258" spans="1:6" x14ac:dyDescent="0.3">
      <c r="A1258" s="37">
        <v>42342</v>
      </c>
      <c r="B1258" s="28">
        <v>29.7575</v>
      </c>
      <c r="C1258" s="28">
        <v>106.18</v>
      </c>
      <c r="D1258" s="28">
        <f t="shared" si="57"/>
        <v>328.26655182471842</v>
      </c>
      <c r="E1258" s="28">
        <f t="shared" si="58"/>
        <v>4.2483355021404918</v>
      </c>
      <c r="F1258" s="28">
        <f t="shared" si="59"/>
        <v>-4.2483355021404918</v>
      </c>
    </row>
    <row r="1259" spans="1:6" x14ac:dyDescent="0.3">
      <c r="A1259" s="37">
        <v>42341</v>
      </c>
      <c r="B1259" s="28">
        <v>28.8</v>
      </c>
      <c r="C1259" s="28">
        <v>104.38</v>
      </c>
      <c r="D1259" s="28">
        <f t="shared" si="57"/>
        <v>324.01821632257793</v>
      </c>
      <c r="E1259" s="28">
        <f t="shared" si="58"/>
        <v>-5.8165714101357935</v>
      </c>
      <c r="F1259" s="28">
        <f t="shared" si="59"/>
        <v>5.8165714101357935</v>
      </c>
    </row>
    <row r="1260" spans="1:6" x14ac:dyDescent="0.3">
      <c r="A1260" s="37">
        <v>42340</v>
      </c>
      <c r="B1260" s="28">
        <v>29.07</v>
      </c>
      <c r="C1260" s="28">
        <v>106.07</v>
      </c>
      <c r="D1260" s="28">
        <f t="shared" si="57"/>
        <v>329.83478773271372</v>
      </c>
      <c r="E1260" s="28">
        <f t="shared" si="58"/>
        <v>-3.3312384203919692</v>
      </c>
      <c r="F1260" s="28">
        <f t="shared" si="59"/>
        <v>3.3312384203919692</v>
      </c>
    </row>
    <row r="1261" spans="1:6" x14ac:dyDescent="0.3">
      <c r="A1261" s="37">
        <v>42339</v>
      </c>
      <c r="B1261" s="28">
        <v>29.335000000000001</v>
      </c>
      <c r="C1261" s="28">
        <v>107.12</v>
      </c>
      <c r="D1261" s="28">
        <f t="shared" si="57"/>
        <v>333.16602615310569</v>
      </c>
      <c r="E1261" s="28">
        <f t="shared" si="58"/>
        <v>11.946832957481377</v>
      </c>
      <c r="F1261" s="28">
        <f t="shared" si="59"/>
        <v>-11.946832957481377</v>
      </c>
    </row>
    <row r="1262" spans="1:6" x14ac:dyDescent="0.3">
      <c r="A1262" s="37">
        <v>42338</v>
      </c>
      <c r="B1262" s="28">
        <v>29.574999999999999</v>
      </c>
      <c r="C1262" s="28">
        <v>104.24</v>
      </c>
      <c r="D1262" s="28">
        <f t="shared" si="57"/>
        <v>321.21919319562431</v>
      </c>
      <c r="E1262" s="28">
        <f t="shared" si="58"/>
        <v>-5.0822932422576628</v>
      </c>
      <c r="F1262" s="28">
        <f t="shared" si="59"/>
        <v>5.0822932422576628</v>
      </c>
    </row>
    <row r="1263" spans="1:6" x14ac:dyDescent="0.3">
      <c r="A1263" s="37">
        <v>42335</v>
      </c>
      <c r="B1263" s="28">
        <v>29.452500000000001</v>
      </c>
      <c r="C1263" s="28">
        <v>105.45</v>
      </c>
      <c r="D1263" s="28">
        <f t="shared" si="57"/>
        <v>326.30148643788198</v>
      </c>
      <c r="E1263" s="28">
        <f t="shared" si="58"/>
        <v>0.31607343941050203</v>
      </c>
      <c r="F1263" s="28">
        <f t="shared" si="59"/>
        <v>-0.31607343941050203</v>
      </c>
    </row>
    <row r="1264" spans="1:6" x14ac:dyDescent="0.3">
      <c r="A1264" s="37">
        <v>42334</v>
      </c>
      <c r="B1264" s="28">
        <v>29.5075</v>
      </c>
      <c r="C1264" s="28">
        <v>105.41</v>
      </c>
      <c r="D1264" s="28">
        <f t="shared" si="57"/>
        <v>325.98541299847147</v>
      </c>
      <c r="E1264" s="28">
        <f t="shared" si="58"/>
        <v>0</v>
      </c>
      <c r="F1264" s="28">
        <f t="shared" si="59"/>
        <v>0</v>
      </c>
    </row>
    <row r="1265" spans="1:6" x14ac:dyDescent="0.3">
      <c r="A1265" s="37">
        <v>42333</v>
      </c>
      <c r="B1265" s="28">
        <v>29.5075</v>
      </c>
      <c r="C1265" s="28">
        <v>105.41</v>
      </c>
      <c r="D1265" s="28">
        <f t="shared" si="57"/>
        <v>325.98541299847147</v>
      </c>
      <c r="E1265" s="28">
        <f t="shared" si="58"/>
        <v>-0.67145925400768647</v>
      </c>
      <c r="F1265" s="28">
        <f t="shared" si="59"/>
        <v>0.67145925400768647</v>
      </c>
    </row>
    <row r="1266" spans="1:6" x14ac:dyDescent="0.3">
      <c r="A1266" s="37">
        <v>42332</v>
      </c>
      <c r="B1266" s="28">
        <v>29.72</v>
      </c>
      <c r="C1266" s="28">
        <v>105.74</v>
      </c>
      <c r="D1266" s="28">
        <f t="shared" si="57"/>
        <v>326.65687225247916</v>
      </c>
      <c r="E1266" s="28">
        <f t="shared" si="58"/>
        <v>-5.5472590349490929</v>
      </c>
      <c r="F1266" s="28">
        <f t="shared" si="59"/>
        <v>5.5472590349490929</v>
      </c>
    </row>
    <row r="1267" spans="1:6" x14ac:dyDescent="0.3">
      <c r="A1267" s="37">
        <v>42331</v>
      </c>
      <c r="B1267" s="28">
        <v>29.4375</v>
      </c>
      <c r="C1267" s="28">
        <v>106.95</v>
      </c>
      <c r="D1267" s="28">
        <f t="shared" si="57"/>
        <v>332.20413128742825</v>
      </c>
      <c r="E1267" s="28">
        <f t="shared" si="58"/>
        <v>-0.3191443664243252</v>
      </c>
      <c r="F1267" s="28">
        <f t="shared" si="59"/>
        <v>0.3191443664243252</v>
      </c>
    </row>
    <row r="1268" spans="1:6" x14ac:dyDescent="0.3">
      <c r="A1268" s="37">
        <v>42328</v>
      </c>
      <c r="B1268" s="28">
        <v>29.824999999999999</v>
      </c>
      <c r="C1268" s="28">
        <v>107.32</v>
      </c>
      <c r="D1268" s="28">
        <f t="shared" si="57"/>
        <v>332.52327565385258</v>
      </c>
      <c r="E1268" s="28">
        <f t="shared" si="58"/>
        <v>3.7626136700184247</v>
      </c>
      <c r="F1268" s="28">
        <f t="shared" si="59"/>
        <v>-3.7626136700184247</v>
      </c>
    </row>
    <row r="1269" spans="1:6" x14ac:dyDescent="0.3">
      <c r="A1269" s="37">
        <v>42327</v>
      </c>
      <c r="B1269" s="28">
        <v>29.695</v>
      </c>
      <c r="C1269" s="28">
        <v>106.26</v>
      </c>
      <c r="D1269" s="28">
        <f t="shared" si="57"/>
        <v>328.76066198383415</v>
      </c>
      <c r="E1269" s="28">
        <f t="shared" si="58"/>
        <v>-6.9806131546341703</v>
      </c>
      <c r="F1269" s="28">
        <f t="shared" si="59"/>
        <v>6.9806131546341703</v>
      </c>
    </row>
    <row r="1270" spans="1:6" x14ac:dyDescent="0.3">
      <c r="A1270" s="37">
        <v>42326</v>
      </c>
      <c r="B1270" s="28">
        <v>29.322500000000002</v>
      </c>
      <c r="C1270" s="28">
        <v>107.77</v>
      </c>
      <c r="D1270" s="28">
        <f t="shared" si="57"/>
        <v>335.74127513846832</v>
      </c>
      <c r="E1270" s="28">
        <f t="shared" si="58"/>
        <v>7.6965029955185287</v>
      </c>
      <c r="F1270" s="28">
        <f t="shared" si="59"/>
        <v>-7.6965029955185287</v>
      </c>
    </row>
    <row r="1271" spans="1:6" x14ac:dyDescent="0.3">
      <c r="A1271" s="37">
        <v>42325</v>
      </c>
      <c r="B1271" s="28">
        <v>28.422499999999999</v>
      </c>
      <c r="C1271" s="28">
        <v>105.13</v>
      </c>
      <c r="D1271" s="28">
        <f t="shared" si="57"/>
        <v>328.0447721429498</v>
      </c>
      <c r="E1271" s="28">
        <f t="shared" si="58"/>
        <v>4.6097910506734365</v>
      </c>
      <c r="F1271" s="28">
        <f t="shared" si="59"/>
        <v>-4.6097910506734365</v>
      </c>
    </row>
    <row r="1272" spans="1:6" x14ac:dyDescent="0.3">
      <c r="A1272" s="37">
        <v>42324</v>
      </c>
      <c r="B1272" s="28">
        <v>28.543700000000001</v>
      </c>
      <c r="C1272" s="28">
        <v>104.04</v>
      </c>
      <c r="D1272" s="28">
        <f t="shared" si="57"/>
        <v>323.43498109227636</v>
      </c>
      <c r="E1272" s="28">
        <f t="shared" si="58"/>
        <v>-0.98145554853311978</v>
      </c>
      <c r="F1272" s="28">
        <f t="shared" si="59"/>
        <v>0.98145554853311978</v>
      </c>
    </row>
    <row r="1273" spans="1:6" x14ac:dyDescent="0.3">
      <c r="A1273" s="37">
        <v>42321</v>
      </c>
      <c r="B1273" s="28">
        <v>28.085000000000001</v>
      </c>
      <c r="C1273" s="28">
        <v>103.95</v>
      </c>
      <c r="D1273" s="28">
        <f t="shared" si="57"/>
        <v>324.41643664080948</v>
      </c>
      <c r="E1273" s="28">
        <f t="shared" si="58"/>
        <v>-13.441966758935109</v>
      </c>
      <c r="F1273" s="28">
        <f t="shared" si="59"/>
        <v>13.441966758935109</v>
      </c>
    </row>
    <row r="1274" spans="1:6" x14ac:dyDescent="0.3">
      <c r="A1274" s="37">
        <v>42320</v>
      </c>
      <c r="B1274" s="28">
        <v>28.93</v>
      </c>
      <c r="C1274" s="28">
        <v>108.02</v>
      </c>
      <c r="D1274" s="28">
        <f t="shared" si="57"/>
        <v>337.85840339974459</v>
      </c>
      <c r="E1274" s="28">
        <f t="shared" si="58"/>
        <v>-3.5836373123564726</v>
      </c>
      <c r="F1274" s="28">
        <f t="shared" si="59"/>
        <v>3.5836373123564726</v>
      </c>
    </row>
    <row r="1275" spans="1:6" x14ac:dyDescent="0.3">
      <c r="A1275" s="37">
        <v>42319</v>
      </c>
      <c r="B1275" s="28">
        <v>29.0275</v>
      </c>
      <c r="C1275" s="28">
        <v>109.01</v>
      </c>
      <c r="D1275" s="28">
        <f t="shared" si="57"/>
        <v>341.44204071210106</v>
      </c>
      <c r="E1275" s="28">
        <f t="shared" si="58"/>
        <v>4.7761357984661004</v>
      </c>
      <c r="F1275" s="28">
        <f t="shared" si="59"/>
        <v>-4.7761357984661004</v>
      </c>
    </row>
    <row r="1276" spans="1:6" x14ac:dyDescent="0.3">
      <c r="A1276" s="37">
        <v>42318</v>
      </c>
      <c r="B1276" s="28">
        <v>29.192499999999999</v>
      </c>
      <c r="C1276" s="28">
        <v>107.91</v>
      </c>
      <c r="D1276" s="28">
        <f t="shared" si="57"/>
        <v>336.66590491363496</v>
      </c>
      <c r="E1276" s="28">
        <f t="shared" si="58"/>
        <v>8.3073058042406842</v>
      </c>
      <c r="F1276" s="28">
        <f t="shared" si="59"/>
        <v>-8.3073058042406842</v>
      </c>
    </row>
    <row r="1277" spans="1:6" x14ac:dyDescent="0.3">
      <c r="A1277" s="37">
        <v>42317</v>
      </c>
      <c r="B1277" s="28">
        <v>30.142499999999998</v>
      </c>
      <c r="C1277" s="28">
        <v>106.49</v>
      </c>
      <c r="D1277" s="28">
        <f t="shared" si="57"/>
        <v>328.35859910939428</v>
      </c>
      <c r="E1277" s="28">
        <f t="shared" si="58"/>
        <v>-2.0071624685849088</v>
      </c>
      <c r="F1277" s="28">
        <f t="shared" si="59"/>
        <v>2.0071624685849088</v>
      </c>
    </row>
    <row r="1278" spans="1:6" x14ac:dyDescent="0.3">
      <c r="A1278" s="37">
        <v>42314</v>
      </c>
      <c r="B1278" s="28">
        <v>30.265000000000001</v>
      </c>
      <c r="C1278" s="28">
        <v>107.095</v>
      </c>
      <c r="D1278" s="28">
        <f t="shared" si="57"/>
        <v>330.36576157797919</v>
      </c>
      <c r="E1278" s="28">
        <f t="shared" si="58"/>
        <v>-6.6052615473456626</v>
      </c>
      <c r="F1278" s="28">
        <f t="shared" si="59"/>
        <v>6.6052615473456626</v>
      </c>
    </row>
    <row r="1279" spans="1:6" x14ac:dyDescent="0.3">
      <c r="A1279" s="37">
        <v>42313</v>
      </c>
      <c r="B1279" s="28">
        <v>30.23</v>
      </c>
      <c r="C1279" s="28">
        <v>108.76</v>
      </c>
      <c r="D1279" s="28">
        <f t="shared" si="57"/>
        <v>336.97102312532485</v>
      </c>
      <c r="E1279" s="28">
        <f t="shared" si="58"/>
        <v>19.611724279993723</v>
      </c>
      <c r="F1279" s="28">
        <f t="shared" si="59"/>
        <v>-19.611724279993723</v>
      </c>
    </row>
    <row r="1280" spans="1:6" x14ac:dyDescent="0.3">
      <c r="A1280" s="37">
        <v>42312</v>
      </c>
      <c r="B1280" s="28">
        <v>30.5</v>
      </c>
      <c r="C1280" s="28">
        <v>103.94</v>
      </c>
      <c r="D1280" s="28">
        <f t="shared" si="57"/>
        <v>317.35929884533112</v>
      </c>
      <c r="E1280" s="28">
        <f t="shared" si="58"/>
        <v>5.7263193969922099</v>
      </c>
      <c r="F1280" s="28">
        <f t="shared" si="59"/>
        <v>-5.7263193969922099</v>
      </c>
    </row>
    <row r="1281" spans="1:6" x14ac:dyDescent="0.3">
      <c r="A1281" s="37">
        <v>42311</v>
      </c>
      <c r="B1281" s="28">
        <v>30.642499999999998</v>
      </c>
      <c r="C1281" s="28">
        <v>102.58</v>
      </c>
      <c r="D1281" s="28">
        <f t="shared" si="57"/>
        <v>311.63297944833892</v>
      </c>
      <c r="E1281" s="28">
        <f t="shared" si="58"/>
        <v>-3.8612540101557897</v>
      </c>
      <c r="F1281" s="28">
        <f t="shared" si="59"/>
        <v>3.8612540101557897</v>
      </c>
    </row>
    <row r="1282" spans="1:6" x14ac:dyDescent="0.3">
      <c r="A1282" s="37">
        <v>42310</v>
      </c>
      <c r="B1282" s="28">
        <v>30.295000000000002</v>
      </c>
      <c r="C1282" s="28">
        <v>103.31</v>
      </c>
      <c r="D1282" s="28">
        <f t="shared" ref="D1282:D1301" si="60">B1282*$I$1+C1282*$I$2</f>
        <v>315.4942334584947</v>
      </c>
      <c r="E1282" s="28">
        <f t="shared" ref="E1282:E1300" si="61">D1282-D1283</f>
        <v>4.0135533079752577</v>
      </c>
      <c r="F1282" s="28">
        <f t="shared" ref="F1282:F1300" si="62">-E1282</f>
        <v>-4.0135533079752577</v>
      </c>
    </row>
    <row r="1283" spans="1:6" x14ac:dyDescent="0.3">
      <c r="A1283" s="37">
        <v>42307</v>
      </c>
      <c r="B1283" s="28">
        <v>29.875</v>
      </c>
      <c r="C1283" s="28">
        <v>101.97</v>
      </c>
      <c r="D1283" s="28">
        <f t="shared" si="60"/>
        <v>311.48068015051945</v>
      </c>
      <c r="E1283" s="28">
        <f t="shared" si="61"/>
        <v>-10.61826103196131</v>
      </c>
      <c r="F1283" s="28">
        <f t="shared" si="62"/>
        <v>10.61826103196131</v>
      </c>
    </row>
    <row r="1284" spans="1:6" x14ac:dyDescent="0.3">
      <c r="A1284" s="37">
        <v>42306</v>
      </c>
      <c r="B1284" s="28">
        <v>30.1325</v>
      </c>
      <c r="C1284" s="28">
        <v>104.88</v>
      </c>
      <c r="D1284" s="28">
        <f t="shared" si="60"/>
        <v>322.09894118248076</v>
      </c>
      <c r="E1284" s="28">
        <f t="shared" si="61"/>
        <v>1.7407032145770813</v>
      </c>
      <c r="F1284" s="28">
        <f t="shared" si="62"/>
        <v>-1.7407032145770813</v>
      </c>
    </row>
    <row r="1285" spans="1:6" x14ac:dyDescent="0.3">
      <c r="A1285" s="37">
        <v>42305</v>
      </c>
      <c r="B1285" s="28">
        <v>29.817499999999999</v>
      </c>
      <c r="C1285" s="28">
        <v>104.2</v>
      </c>
      <c r="D1285" s="28">
        <f t="shared" si="60"/>
        <v>320.35823796790368</v>
      </c>
      <c r="E1285" s="28">
        <f t="shared" si="61"/>
        <v>-1.4761046189382228</v>
      </c>
      <c r="F1285" s="28">
        <f t="shared" si="62"/>
        <v>1.4761046189382228</v>
      </c>
    </row>
    <row r="1286" spans="1:6" x14ac:dyDescent="0.3">
      <c r="A1286" s="37">
        <v>42304</v>
      </c>
      <c r="B1286" s="28">
        <v>28.637499999999999</v>
      </c>
      <c r="C1286" s="28">
        <v>103.7</v>
      </c>
      <c r="D1286" s="28">
        <f t="shared" si="60"/>
        <v>321.8343425868419</v>
      </c>
      <c r="E1286" s="28">
        <f t="shared" si="61"/>
        <v>0.2569290729861109</v>
      </c>
      <c r="F1286" s="28">
        <f t="shared" si="62"/>
        <v>-0.2569290729861109</v>
      </c>
    </row>
    <row r="1287" spans="1:6" x14ac:dyDescent="0.3">
      <c r="A1287" s="37">
        <v>42303</v>
      </c>
      <c r="B1287" s="28">
        <v>28.82</v>
      </c>
      <c r="C1287" s="28">
        <v>103.77</v>
      </c>
      <c r="D1287" s="28">
        <f t="shared" si="60"/>
        <v>321.57741351385579</v>
      </c>
      <c r="E1287" s="28">
        <f t="shared" si="61"/>
        <v>8.9322715969320825</v>
      </c>
      <c r="F1287" s="28">
        <f t="shared" si="62"/>
        <v>-8.9322715969320825</v>
      </c>
    </row>
    <row r="1288" spans="1:6" x14ac:dyDescent="0.3">
      <c r="A1288" s="37">
        <v>42300</v>
      </c>
      <c r="B1288" s="28">
        <v>29.77</v>
      </c>
      <c r="C1288" s="28">
        <v>102.19</v>
      </c>
      <c r="D1288" s="28">
        <f t="shared" si="60"/>
        <v>312.64514191692371</v>
      </c>
      <c r="E1288" s="28">
        <f t="shared" si="61"/>
        <v>7.2423088320214788</v>
      </c>
      <c r="F1288" s="28">
        <f t="shared" si="62"/>
        <v>-7.2423088320214788</v>
      </c>
    </row>
    <row r="1289" spans="1:6" x14ac:dyDescent="0.3">
      <c r="A1289" s="37">
        <v>42299</v>
      </c>
      <c r="B1289" s="28">
        <v>28.875</v>
      </c>
      <c r="C1289" s="28">
        <v>99.67</v>
      </c>
      <c r="D1289" s="28">
        <f t="shared" si="60"/>
        <v>305.40283308490223</v>
      </c>
      <c r="E1289" s="28">
        <f t="shared" si="61"/>
        <v>8.7353269341820123</v>
      </c>
      <c r="F1289" s="28">
        <f t="shared" si="62"/>
        <v>-8.7353269341820123</v>
      </c>
    </row>
    <row r="1290" spans="1:6" x14ac:dyDescent="0.3">
      <c r="A1290" s="37">
        <v>42298</v>
      </c>
      <c r="B1290" s="28">
        <v>28.44</v>
      </c>
      <c r="C1290" s="28">
        <v>97.11</v>
      </c>
      <c r="D1290" s="28">
        <f t="shared" si="60"/>
        <v>296.66750615072021</v>
      </c>
      <c r="E1290" s="28">
        <f t="shared" si="61"/>
        <v>0.43692907298617456</v>
      </c>
      <c r="F1290" s="28">
        <f t="shared" si="62"/>
        <v>-0.43692907298617456</v>
      </c>
    </row>
    <row r="1291" spans="1:6" x14ac:dyDescent="0.3">
      <c r="A1291" s="37">
        <v>42297</v>
      </c>
      <c r="B1291" s="28">
        <v>28.442499999999999</v>
      </c>
      <c r="C1291" s="28">
        <v>97</v>
      </c>
      <c r="D1291" s="28">
        <f t="shared" si="60"/>
        <v>296.23057707773404</v>
      </c>
      <c r="E1291" s="28">
        <f t="shared" si="61"/>
        <v>-7.2239516845555158</v>
      </c>
      <c r="F1291" s="28">
        <f t="shared" si="62"/>
        <v>7.2239516845555158</v>
      </c>
    </row>
    <row r="1292" spans="1:6" x14ac:dyDescent="0.3">
      <c r="A1292" s="37">
        <v>42296</v>
      </c>
      <c r="B1292" s="28">
        <v>27.932500000000001</v>
      </c>
      <c r="C1292" s="28">
        <v>98.47</v>
      </c>
      <c r="D1292" s="28">
        <f t="shared" si="60"/>
        <v>303.45452876228956</v>
      </c>
      <c r="E1292" s="28">
        <f t="shared" si="61"/>
        <v>3.1313224247730886</v>
      </c>
      <c r="F1292" s="28">
        <f t="shared" si="62"/>
        <v>-3.1313224247730886</v>
      </c>
    </row>
    <row r="1293" spans="1:6" x14ac:dyDescent="0.3">
      <c r="A1293" s="37">
        <v>42293</v>
      </c>
      <c r="B1293" s="28">
        <v>27.76</v>
      </c>
      <c r="C1293" s="28">
        <v>97.54</v>
      </c>
      <c r="D1293" s="28">
        <f t="shared" si="60"/>
        <v>300.32320633751647</v>
      </c>
      <c r="E1293" s="28">
        <f t="shared" si="61"/>
        <v>6.767274624712968</v>
      </c>
      <c r="F1293" s="28">
        <f t="shared" si="62"/>
        <v>-6.767274624712968</v>
      </c>
    </row>
    <row r="1294" spans="1:6" x14ac:dyDescent="0.3">
      <c r="A1294" s="37">
        <v>42292</v>
      </c>
      <c r="B1294" s="28">
        <v>27.965</v>
      </c>
      <c r="C1294" s="28">
        <v>95.96</v>
      </c>
      <c r="D1294" s="28">
        <f t="shared" si="60"/>
        <v>293.5559317128035</v>
      </c>
      <c r="E1294" s="28">
        <f t="shared" si="61"/>
        <v>6.1836684918841911</v>
      </c>
      <c r="F1294" s="28">
        <f t="shared" si="62"/>
        <v>-6.1836684918841911</v>
      </c>
    </row>
    <row r="1295" spans="1:6" x14ac:dyDescent="0.3">
      <c r="A1295" s="37">
        <v>42291</v>
      </c>
      <c r="B1295" s="28">
        <v>27.552499999999998</v>
      </c>
      <c r="C1295" s="28">
        <v>94.07</v>
      </c>
      <c r="D1295" s="28">
        <f t="shared" si="60"/>
        <v>287.37226322091931</v>
      </c>
      <c r="E1295" s="28">
        <f t="shared" si="61"/>
        <v>0.95258249049072674</v>
      </c>
      <c r="F1295" s="28">
        <f t="shared" si="62"/>
        <v>-0.95258249049072674</v>
      </c>
    </row>
    <row r="1296" spans="1:6" x14ac:dyDescent="0.3">
      <c r="A1296" s="37">
        <v>42290</v>
      </c>
      <c r="B1296" s="28">
        <v>27.947500000000002</v>
      </c>
      <c r="C1296" s="28">
        <v>94.12</v>
      </c>
      <c r="D1296" s="28">
        <f t="shared" si="60"/>
        <v>286.41968073042858</v>
      </c>
      <c r="E1296" s="28">
        <f t="shared" si="61"/>
        <v>-0.68488178831017876</v>
      </c>
      <c r="F1296" s="28">
        <f t="shared" si="62"/>
        <v>0.68488178831017876</v>
      </c>
    </row>
    <row r="1297" spans="1:6" x14ac:dyDescent="0.3">
      <c r="A1297" s="37">
        <v>42289</v>
      </c>
      <c r="B1297" s="28">
        <v>27.9</v>
      </c>
      <c r="C1297" s="28">
        <v>94.26</v>
      </c>
      <c r="D1297" s="28">
        <f t="shared" si="60"/>
        <v>287.10456251873876</v>
      </c>
      <c r="E1297" s="28">
        <f t="shared" si="61"/>
        <v>4.3619416349691278</v>
      </c>
      <c r="F1297" s="28">
        <f t="shared" si="62"/>
        <v>-4.3619416349691278</v>
      </c>
    </row>
    <row r="1298" spans="1:6" x14ac:dyDescent="0.3">
      <c r="A1298" s="37">
        <v>42286</v>
      </c>
      <c r="B1298" s="28">
        <v>28.03</v>
      </c>
      <c r="C1298" s="28">
        <v>93.24</v>
      </c>
      <c r="D1298" s="28">
        <f t="shared" si="60"/>
        <v>282.74262088376963</v>
      </c>
      <c r="E1298" s="28">
        <f t="shared" si="61"/>
        <v>1.1041941634969135</v>
      </c>
      <c r="F1298" s="28">
        <f t="shared" si="62"/>
        <v>-1.1041941634969135</v>
      </c>
    </row>
    <row r="1299" spans="1:6" x14ac:dyDescent="0.3">
      <c r="A1299" s="37">
        <v>42285</v>
      </c>
      <c r="B1299" s="28">
        <v>27.375</v>
      </c>
      <c r="C1299" s="28">
        <v>92.47</v>
      </c>
      <c r="D1299" s="28">
        <f t="shared" si="60"/>
        <v>281.63842672027272</v>
      </c>
      <c r="E1299" s="28">
        <f t="shared" si="61"/>
        <v>1.2033541196851161</v>
      </c>
      <c r="F1299" s="28">
        <f t="shared" si="62"/>
        <v>-1.2033541196851161</v>
      </c>
    </row>
    <row r="1300" spans="1:6" x14ac:dyDescent="0.3">
      <c r="A1300" s="37">
        <v>42284</v>
      </c>
      <c r="B1300" s="28">
        <v>27.695</v>
      </c>
      <c r="C1300" s="28">
        <v>92.4</v>
      </c>
      <c r="D1300" s="28">
        <f t="shared" si="60"/>
        <v>280.4350726005876</v>
      </c>
      <c r="E1300" s="28">
        <f t="shared" si="61"/>
        <v>-1.1773646846557995</v>
      </c>
      <c r="F1300" s="28">
        <f t="shared" si="62"/>
        <v>1.1773646846557995</v>
      </c>
    </row>
    <row r="1301" spans="1:6" x14ac:dyDescent="0.3">
      <c r="A1301" s="37"/>
      <c r="B1301" s="28">
        <v>27.827500000000001</v>
      </c>
      <c r="C1301" s="28">
        <v>92.8</v>
      </c>
      <c r="D1301" s="28">
        <f t="shared" si="60"/>
        <v>281.6124372852434</v>
      </c>
      <c r="E1301" s="28"/>
      <c r="F1301" s="2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1CF1-F40D-9A49-A366-B503D3347E4D}">
  <dimension ref="A1:Y2096"/>
  <sheetViews>
    <sheetView topLeftCell="I1" zoomScale="102" workbookViewId="0">
      <selection activeCell="O2" sqref="O2"/>
    </sheetView>
  </sheetViews>
  <sheetFormatPr defaultColWidth="8.6640625" defaultRowHeight="14.55" x14ac:dyDescent="0.3"/>
  <cols>
    <col min="1" max="1" width="12.44140625" style="1" bestFit="1" customWidth="1"/>
    <col min="2" max="2" width="8.77734375" style="1" bestFit="1" customWidth="1"/>
    <col min="3" max="3" width="15" style="1" customWidth="1"/>
    <col min="4" max="4" width="17.6640625" style="1" customWidth="1"/>
    <col min="5" max="5" width="8.6640625" style="1"/>
    <col min="6" max="6" width="11.44140625" style="22" customWidth="1"/>
    <col min="7" max="7" width="14.33203125" style="22" customWidth="1"/>
    <col min="8" max="8" width="15.77734375" style="22" bestFit="1" customWidth="1"/>
    <col min="9" max="9" width="8.6640625" style="1"/>
    <col min="10" max="10" width="27.44140625" style="34" bestFit="1" customWidth="1"/>
    <col min="11" max="11" width="10.44140625" style="1" customWidth="1"/>
    <col min="12" max="12" width="13" style="22" customWidth="1"/>
    <col min="13" max="14" width="8.6640625" style="1"/>
    <col min="15" max="15" width="16.33203125" style="1" customWidth="1"/>
    <col min="16" max="16" width="10.109375" style="1" customWidth="1"/>
    <col min="17" max="17" width="10.6640625" style="1" customWidth="1"/>
    <col min="18" max="18" width="9.6640625" style="1" customWidth="1"/>
    <col min="19" max="19" width="8.6640625" style="1"/>
    <col min="20" max="22" width="8.77734375" style="1" bestFit="1" customWidth="1"/>
    <col min="23" max="24" width="8.6640625" style="1"/>
    <col min="25" max="25" width="8.77734375" style="1" bestFit="1" customWidth="1"/>
    <col min="26" max="16384" width="8.6640625" style="1"/>
  </cols>
  <sheetData>
    <row r="1" spans="1:25" ht="21.2" thickBot="1" x14ac:dyDescent="0.45">
      <c r="A1" s="60" t="s">
        <v>40</v>
      </c>
      <c r="B1" s="61"/>
      <c r="C1" s="61"/>
      <c r="D1" s="62"/>
      <c r="F1" s="63" t="s">
        <v>41</v>
      </c>
      <c r="G1" s="61"/>
      <c r="H1" s="62"/>
      <c r="J1" s="64" t="s">
        <v>42</v>
      </c>
      <c r="K1" s="29"/>
      <c r="L1" s="66" t="s">
        <v>14</v>
      </c>
      <c r="O1" s="30" t="s">
        <v>9</v>
      </c>
      <c r="P1" s="30" t="s">
        <v>43</v>
      </c>
      <c r="Q1" s="30" t="s">
        <v>44</v>
      </c>
    </row>
    <row r="2" spans="1:25" ht="15" customHeight="1" thickBot="1" x14ac:dyDescent="0.45">
      <c r="A2" s="26" t="s">
        <v>8</v>
      </c>
      <c r="B2" s="26" t="s">
        <v>9</v>
      </c>
      <c r="C2" s="26" t="s">
        <v>10</v>
      </c>
      <c r="D2" s="26" t="s">
        <v>11</v>
      </c>
      <c r="F2" s="58" t="s">
        <v>9</v>
      </c>
      <c r="G2" s="57" t="s">
        <v>10</v>
      </c>
      <c r="H2" s="26" t="s">
        <v>11</v>
      </c>
      <c r="J2" s="65"/>
      <c r="K2" s="29"/>
      <c r="L2" s="67"/>
      <c r="N2" s="30" t="s">
        <v>45</v>
      </c>
      <c r="O2" s="55">
        <f>AVERAGE(F3:F1301)</f>
        <v>1.0798906897984005E-3</v>
      </c>
      <c r="P2" s="55">
        <f t="shared" ref="P2:Q2" si="0">AVERAGE(G3:G1301)</f>
        <v>1.3489245089738104E-3</v>
      </c>
      <c r="Q2" s="55">
        <f t="shared" si="0"/>
        <v>7.8912042462430049E-4</v>
      </c>
      <c r="S2" s="30" t="s">
        <v>46</v>
      </c>
      <c r="T2" s="28">
        <v>1</v>
      </c>
      <c r="U2" s="28">
        <v>1</v>
      </c>
      <c r="V2" s="28">
        <v>1</v>
      </c>
      <c r="X2" s="30" t="s">
        <v>46</v>
      </c>
      <c r="Y2" s="28">
        <v>1</v>
      </c>
    </row>
    <row r="3" spans="1:25" x14ac:dyDescent="0.3">
      <c r="A3" s="25">
        <v>44110</v>
      </c>
      <c r="B3" s="22">
        <v>113.16</v>
      </c>
      <c r="C3" s="22">
        <v>3099.96</v>
      </c>
      <c r="D3" s="22">
        <v>258.65989999999999</v>
      </c>
      <c r="F3" s="24">
        <f>LN(B3/B4)</f>
        <v>-2.9088526572388838E-2</v>
      </c>
      <c r="G3" s="22">
        <f t="shared" ref="G3:H3" si="1">LN(C3/C4)</f>
        <v>-3.1511570368424655E-2</v>
      </c>
      <c r="H3" s="22">
        <f t="shared" si="1"/>
        <v>-2.2893749067256237E-2</v>
      </c>
      <c r="J3" s="24">
        <f>$O$8*B3+$P$8*C3+$Q$8*D3</f>
        <v>1246.729338655008</v>
      </c>
      <c r="L3" s="22">
        <f>-(J3-J4)</f>
        <v>39.298450880385872</v>
      </c>
      <c r="O3" s="56"/>
      <c r="P3" s="56"/>
      <c r="Q3" s="56"/>
      <c r="X3" s="31"/>
      <c r="Y3" s="28">
        <v>1</v>
      </c>
    </row>
    <row r="4" spans="1:25" x14ac:dyDescent="0.3">
      <c r="A4" s="25">
        <v>44109</v>
      </c>
      <c r="B4" s="22">
        <v>116.5</v>
      </c>
      <c r="C4" s="22">
        <v>3199.2</v>
      </c>
      <c r="D4" s="22">
        <v>264.6499</v>
      </c>
      <c r="F4" s="22">
        <f t="shared" ref="F4:F67" si="2">LN(B4/B5)</f>
        <v>3.0326478804057942E-2</v>
      </c>
      <c r="G4" s="22">
        <f t="shared" ref="G4:G67" si="3">LN(C4/C5)</f>
        <v>2.346649536210672E-2</v>
      </c>
      <c r="H4" s="22">
        <f t="shared" ref="H4:H67" si="4">LN(D4/D5)</f>
        <v>1.7957369997171464E-2</v>
      </c>
      <c r="J4" s="22">
        <f t="shared" ref="J4:J67" si="5">$O$8*B4+$P$8*C4+$Q$8*D4</f>
        <v>1286.0277895353938</v>
      </c>
      <c r="L4" s="22">
        <f t="shared" ref="L4:L67" si="6">-(J4-J5)</f>
        <v>-29.840070671815965</v>
      </c>
      <c r="N4" s="30" t="s">
        <v>47</v>
      </c>
      <c r="O4" s="55">
        <f>_xlfn.COVARIANCE.S(F3:F1302,F3:F1302)</f>
        <v>3.4286250090142948E-4</v>
      </c>
      <c r="P4" s="55">
        <f>_xlfn.COVARIANCE.S(F3:F1302,G3:G1302)</f>
        <v>2.0102478286735556E-4</v>
      </c>
      <c r="Q4" s="55">
        <f>_xlfn.COVARIANCE.S(F3:F1302,H3:H1302)</f>
        <v>2.1213091647944124E-4</v>
      </c>
      <c r="S4" s="30" t="s">
        <v>48</v>
      </c>
      <c r="T4" s="38" cm="1">
        <f t="array" ref="T4:V6">MINVERSE(O4:Q6)</f>
        <v>4929.7972882524737</v>
      </c>
      <c r="U4" s="38">
        <v>-1829.2106815051388</v>
      </c>
      <c r="V4" s="38">
        <v>-1520.4099075787858</v>
      </c>
      <c r="X4" s="31"/>
      <c r="Y4" s="28">
        <v>1</v>
      </c>
    </row>
    <row r="5" spans="1:25" x14ac:dyDescent="0.3">
      <c r="A5" s="25">
        <v>44106</v>
      </c>
      <c r="B5" s="22">
        <v>113.02</v>
      </c>
      <c r="C5" s="22">
        <v>3125</v>
      </c>
      <c r="D5" s="22">
        <v>259.93990000000002</v>
      </c>
      <c r="F5" s="22">
        <f t="shared" si="2"/>
        <v>-3.2812656088776926E-2</v>
      </c>
      <c r="G5" s="22">
        <f t="shared" si="3"/>
        <v>-3.0338304176198167E-2</v>
      </c>
      <c r="H5" s="22">
        <f t="shared" si="4"/>
        <v>-2.5411104044980166E-2</v>
      </c>
      <c r="J5" s="22">
        <f t="shared" si="5"/>
        <v>1256.1877188635779</v>
      </c>
      <c r="L5" s="22">
        <f t="shared" si="6"/>
        <v>38.528777534960227</v>
      </c>
      <c r="N5" s="31"/>
      <c r="O5" s="55">
        <f>_xlfn.COVARIANCE.S(G3:G1302,F3:F1302)</f>
        <v>2.0102478286735556E-4</v>
      </c>
      <c r="P5" s="55">
        <f>_xlfn.COVARIANCE.S(G3:G1302,G3:G1302)</f>
        <v>3.4787892304649382E-4</v>
      </c>
      <c r="Q5" s="55">
        <f>_xlfn.COVARIANCE.S(H3:H1302,G3:G1302)</f>
        <v>2.3327103156587579E-4</v>
      </c>
      <c r="S5" s="31"/>
      <c r="T5" s="38">
        <v>-1829.2106815051379</v>
      </c>
      <c r="U5" s="38">
        <v>5346.5032346333555</v>
      </c>
      <c r="V5" s="38">
        <v>-2110.073865393897</v>
      </c>
    </row>
    <row r="6" spans="1:25" x14ac:dyDescent="0.3">
      <c r="A6" s="25">
        <v>44105</v>
      </c>
      <c r="B6" s="22">
        <v>116.79</v>
      </c>
      <c r="C6" s="22">
        <v>3221.26</v>
      </c>
      <c r="D6" s="22">
        <v>266.62990000000002</v>
      </c>
      <c r="F6" s="22">
        <f t="shared" si="2"/>
        <v>8.4265330941876888E-3</v>
      </c>
      <c r="G6" s="22">
        <f t="shared" si="3"/>
        <v>2.2773390426928015E-2</v>
      </c>
      <c r="H6" s="22">
        <f t="shared" si="4"/>
        <v>1.7899184805716801E-2</v>
      </c>
      <c r="J6" s="22">
        <f t="shared" si="5"/>
        <v>1294.7164963985381</v>
      </c>
      <c r="L6" s="22">
        <f t="shared" si="6"/>
        <v>-28.192429635688086</v>
      </c>
      <c r="N6" s="31"/>
      <c r="O6" s="55">
        <f>_xlfn.COVARIANCE.S(F3:F1302,H3:H1302)</f>
        <v>2.1213091647944124E-4</v>
      </c>
      <c r="P6" s="55">
        <f>_xlfn.COVARIANCE.S(H3:H1302,G3:G1302)</f>
        <v>2.3327103156587579E-4</v>
      </c>
      <c r="Q6" s="55">
        <f>_xlfn.COVARIANCE.S(H3:H1302,H3:H1302)</f>
        <v>4.0716687723686126E-4</v>
      </c>
      <c r="S6" s="31"/>
      <c r="T6" s="38">
        <v>-1520.4099075787858</v>
      </c>
      <c r="U6" s="38">
        <v>-2110.0738653938965</v>
      </c>
      <c r="V6" s="38">
        <v>4457.0056058957061</v>
      </c>
      <c r="X6" s="30" t="s">
        <v>49</v>
      </c>
      <c r="Y6" s="28" cm="1">
        <f t="array" ref="Y6">MMULT(T2:V2,MMULT(_xlfn.ANCHORARRAY(T4),Y2:Y4))</f>
        <v>3813.9172198258934</v>
      </c>
    </row>
    <row r="7" spans="1:25" x14ac:dyDescent="0.3">
      <c r="A7" s="25">
        <v>44104</v>
      </c>
      <c r="B7" s="22">
        <v>115.81</v>
      </c>
      <c r="C7" s="22">
        <v>3148.73</v>
      </c>
      <c r="D7" s="22">
        <v>261.8999</v>
      </c>
      <c r="F7" s="22">
        <f t="shared" si="2"/>
        <v>1.4963306588008254E-2</v>
      </c>
      <c r="G7" s="22">
        <f t="shared" si="3"/>
        <v>1.2234633160437428E-3</v>
      </c>
      <c r="H7" s="22">
        <f t="shared" si="4"/>
        <v>4.1971403921796071E-4</v>
      </c>
      <c r="J7" s="22">
        <f t="shared" si="5"/>
        <v>1266.52406676285</v>
      </c>
      <c r="L7" s="22">
        <f t="shared" si="6"/>
        <v>-2.1569767107218922</v>
      </c>
      <c r="O7" s="56"/>
      <c r="P7" s="56"/>
      <c r="Q7" s="56"/>
      <c r="T7" s="50"/>
      <c r="U7" s="50"/>
      <c r="V7" s="50"/>
    </row>
    <row r="8" spans="1:25" x14ac:dyDescent="0.3">
      <c r="A8" s="25">
        <v>44103</v>
      </c>
      <c r="B8" s="22">
        <v>114.09</v>
      </c>
      <c r="C8" s="22">
        <v>3144.88</v>
      </c>
      <c r="D8" s="22">
        <v>261.79000000000002</v>
      </c>
      <c r="F8" s="22">
        <f t="shared" si="2"/>
        <v>-7.5966311624914452E-3</v>
      </c>
      <c r="G8" s="22">
        <f t="shared" si="3"/>
        <v>-9.2326413516179689E-3</v>
      </c>
      <c r="H8" s="22">
        <f t="shared" si="4"/>
        <v>1.916681586842487E-2</v>
      </c>
      <c r="J8" s="22">
        <f t="shared" si="5"/>
        <v>1264.3670900521281</v>
      </c>
      <c r="L8" s="22">
        <f t="shared" si="6"/>
        <v>10.046256849222118</v>
      </c>
      <c r="N8" s="30" t="s">
        <v>50</v>
      </c>
      <c r="O8" s="55" cm="1">
        <f t="array" ref="O8:Q8">(MMULT(T2:V2,_xlfn.ANCHORARRAY(T4)))/Y6</f>
        <v>0.41431856227878106</v>
      </c>
      <c r="P8" s="55">
        <v>0.36896938413324037</v>
      </c>
      <c r="Q8" s="55">
        <v>0.2167120535879786</v>
      </c>
      <c r="S8" s="30" t="s">
        <v>51</v>
      </c>
      <c r="T8" s="38">
        <f>O8</f>
        <v>0.41431856227878106</v>
      </c>
      <c r="U8" s="50"/>
      <c r="V8" s="50"/>
    </row>
    <row r="9" spans="1:25" x14ac:dyDescent="0.3">
      <c r="A9" s="25">
        <v>44102</v>
      </c>
      <c r="B9" s="22">
        <v>114.96</v>
      </c>
      <c r="C9" s="22">
        <v>3174.05</v>
      </c>
      <c r="D9" s="22">
        <v>256.82010000000002</v>
      </c>
      <c r="F9" s="22">
        <f t="shared" si="2"/>
        <v>2.358849027708761E-2</v>
      </c>
      <c r="G9" s="22">
        <f t="shared" si="3"/>
        <v>2.5178466487742825E-2</v>
      </c>
      <c r="H9" s="22">
        <f t="shared" si="4"/>
        <v>7.8184262275917404E-3</v>
      </c>
      <c r="J9" s="22">
        <f t="shared" si="5"/>
        <v>1274.4133469013502</v>
      </c>
      <c r="L9" s="22">
        <f t="shared" si="6"/>
        <v>-30.662883321083655</v>
      </c>
      <c r="S9" s="31"/>
      <c r="T9" s="38">
        <f>P8</f>
        <v>0.36896938413324037</v>
      </c>
      <c r="U9" s="50"/>
      <c r="V9" s="50"/>
    </row>
    <row r="10" spans="1:25" x14ac:dyDescent="0.3">
      <c r="A10" s="25">
        <v>44099</v>
      </c>
      <c r="B10" s="22">
        <v>112.28</v>
      </c>
      <c r="C10" s="22">
        <v>3095.13</v>
      </c>
      <c r="D10" s="22">
        <v>254.82</v>
      </c>
      <c r="F10" s="22">
        <f t="shared" si="2"/>
        <v>3.6829559279092587E-2</v>
      </c>
      <c r="G10" s="22">
        <f t="shared" si="3"/>
        <v>2.4642615940298155E-2</v>
      </c>
      <c r="H10" s="22">
        <f t="shared" si="4"/>
        <v>2.0978265109006675E-2</v>
      </c>
      <c r="J10" s="22">
        <f t="shared" si="5"/>
        <v>1243.7504635802666</v>
      </c>
      <c r="L10" s="22">
        <f t="shared" si="6"/>
        <v>-30.626693526930467</v>
      </c>
      <c r="S10" s="31"/>
      <c r="T10" s="38">
        <f>Q8</f>
        <v>0.2167120535879786</v>
      </c>
      <c r="U10" s="50"/>
      <c r="V10" s="50"/>
    </row>
    <row r="11" spans="1:25" x14ac:dyDescent="0.3">
      <c r="A11" s="25">
        <v>44098</v>
      </c>
      <c r="B11" s="22">
        <v>108.22</v>
      </c>
      <c r="C11" s="22">
        <v>3019.79</v>
      </c>
      <c r="D11" s="22">
        <v>249.53</v>
      </c>
      <c r="F11" s="22">
        <f t="shared" si="2"/>
        <v>1.0216490831672094E-2</v>
      </c>
      <c r="G11" s="22">
        <f t="shared" si="3"/>
        <v>6.6216716326476929E-3</v>
      </c>
      <c r="H11" s="22">
        <f t="shared" si="4"/>
        <v>2.0459339199614826E-3</v>
      </c>
      <c r="J11" s="22">
        <f t="shared" si="5"/>
        <v>1213.1237700533361</v>
      </c>
      <c r="L11" s="22">
        <f t="shared" si="6"/>
        <v>-7.919833391612201</v>
      </c>
    </row>
    <row r="12" spans="1:25" x14ac:dyDescent="0.3">
      <c r="A12" s="25">
        <v>44097</v>
      </c>
      <c r="B12" s="22">
        <v>107.12</v>
      </c>
      <c r="C12" s="22">
        <v>2999.86</v>
      </c>
      <c r="D12" s="22">
        <v>249.02</v>
      </c>
      <c r="F12" s="22">
        <f t="shared" si="2"/>
        <v>-4.2851300776359645E-2</v>
      </c>
      <c r="G12" s="22">
        <f t="shared" si="3"/>
        <v>-4.2144647859881659E-2</v>
      </c>
      <c r="H12" s="22">
        <f t="shared" si="4"/>
        <v>-2.2749457578567733E-2</v>
      </c>
      <c r="J12" s="22">
        <f t="shared" si="5"/>
        <v>1205.2039366617239</v>
      </c>
      <c r="L12" s="22">
        <f t="shared" si="6"/>
        <v>50.829930697271948</v>
      </c>
      <c r="R12" s="50"/>
    </row>
    <row r="13" spans="1:25" x14ac:dyDescent="0.3">
      <c r="A13" s="25">
        <v>44096</v>
      </c>
      <c r="B13" s="22">
        <v>111.81</v>
      </c>
      <c r="C13" s="22">
        <v>3128.99</v>
      </c>
      <c r="D13" s="22">
        <v>254.75</v>
      </c>
      <c r="F13" s="22">
        <f t="shared" si="2"/>
        <v>1.5593627974243187E-2</v>
      </c>
      <c r="G13" s="22">
        <f t="shared" si="3"/>
        <v>5.5362229257460004E-2</v>
      </c>
      <c r="H13" s="22">
        <f t="shared" si="4"/>
        <v>2.6249270069384375E-2</v>
      </c>
      <c r="J13" s="22">
        <f t="shared" si="5"/>
        <v>1256.0338673589958</v>
      </c>
      <c r="L13" s="22">
        <f t="shared" si="6"/>
        <v>-64.325791280556814</v>
      </c>
      <c r="N13" s="32" t="s">
        <v>38</v>
      </c>
      <c r="O13" s="53">
        <v>0.01</v>
      </c>
      <c r="Q13" s="32" t="s">
        <v>38</v>
      </c>
      <c r="R13" s="38">
        <v>0.05</v>
      </c>
    </row>
    <row r="14" spans="1:25" x14ac:dyDescent="0.3">
      <c r="A14" s="25">
        <v>44095</v>
      </c>
      <c r="B14" s="22">
        <v>110.08</v>
      </c>
      <c r="C14" s="22">
        <v>2960.47</v>
      </c>
      <c r="D14" s="22">
        <v>248.15</v>
      </c>
      <c r="F14" s="22">
        <f t="shared" si="2"/>
        <v>2.9874985943273268E-2</v>
      </c>
      <c r="G14" s="22">
        <f t="shared" si="3"/>
        <v>1.8798459734918509E-3</v>
      </c>
      <c r="H14" s="22">
        <f t="shared" si="4"/>
        <v>-1.7496651505580205E-2</v>
      </c>
      <c r="J14" s="22">
        <f t="shared" si="5"/>
        <v>1191.708076078439</v>
      </c>
      <c r="L14" s="22">
        <f t="shared" si="6"/>
        <v>-2.444663122848624</v>
      </c>
      <c r="N14" s="32" t="s">
        <v>17</v>
      </c>
      <c r="O14" s="53">
        <f>AVERAGE(L3:L1301)</f>
        <v>-0.78273698668691083</v>
      </c>
      <c r="Q14" s="32" t="s">
        <v>17</v>
      </c>
      <c r="R14" s="38">
        <f>O14</f>
        <v>-0.78273698668691083</v>
      </c>
    </row>
    <row r="15" spans="1:25" x14ac:dyDescent="0.3">
      <c r="A15" s="25">
        <v>44092</v>
      </c>
      <c r="B15" s="22">
        <v>106.84</v>
      </c>
      <c r="C15" s="22">
        <v>2954.91</v>
      </c>
      <c r="D15" s="22">
        <v>252.53</v>
      </c>
      <c r="F15" s="22">
        <f t="shared" si="2"/>
        <v>-3.2234119602524557E-2</v>
      </c>
      <c r="G15" s="22">
        <f t="shared" si="3"/>
        <v>-1.8049869272830928E-2</v>
      </c>
      <c r="H15" s="22">
        <f t="shared" si="4"/>
        <v>-9.0273600142046738E-3</v>
      </c>
      <c r="J15" s="22">
        <f t="shared" si="5"/>
        <v>1189.2634129555904</v>
      </c>
      <c r="L15" s="22">
        <f t="shared" si="6"/>
        <v>21.804317824743293</v>
      </c>
      <c r="N15" s="32" t="s">
        <v>16</v>
      </c>
      <c r="O15" s="53">
        <f>_xlfn.STDEV.S(L3:L1301)</f>
        <v>12.657956558416119</v>
      </c>
      <c r="Q15" s="32" t="s">
        <v>16</v>
      </c>
      <c r="R15" s="38">
        <f>O15</f>
        <v>12.657956558416119</v>
      </c>
    </row>
    <row r="16" spans="1:25" x14ac:dyDescent="0.3">
      <c r="A16" s="25">
        <v>44091</v>
      </c>
      <c r="B16" s="22">
        <v>110.34</v>
      </c>
      <c r="C16" s="22">
        <v>3008.73</v>
      </c>
      <c r="D16" s="22">
        <v>254.82</v>
      </c>
      <c r="F16" s="22">
        <f t="shared" si="2"/>
        <v>-1.6092404628504513E-2</v>
      </c>
      <c r="G16" s="22">
        <f t="shared" si="3"/>
        <v>-2.2794460703642067E-2</v>
      </c>
      <c r="H16" s="22">
        <f t="shared" si="4"/>
        <v>-3.3571852876095369E-2</v>
      </c>
      <c r="J16" s="22">
        <f t="shared" si="5"/>
        <v>1211.0677307803337</v>
      </c>
      <c r="L16" s="22">
        <f t="shared" si="6"/>
        <v>28.222431270017523</v>
      </c>
      <c r="N16" s="32" t="s">
        <v>33</v>
      </c>
      <c r="O16" s="53">
        <f>AVERAGE(L3:L1301)+_xlfn.STDEV.S(L3:L1301)*_xlfn.NORM.S.INV(0.99)</f>
        <v>28.664073342685747</v>
      </c>
      <c r="Q16" s="32" t="s">
        <v>33</v>
      </c>
      <c r="R16" s="38">
        <f>O14+O15*_xlfn.NORM.S.INV(1-0.05)</f>
        <v>20.037748768218009</v>
      </c>
    </row>
    <row r="17" spans="1:21" x14ac:dyDescent="0.3">
      <c r="A17" s="25">
        <v>44090</v>
      </c>
      <c r="B17" s="22">
        <v>112.13</v>
      </c>
      <c r="C17" s="22">
        <v>3078.1</v>
      </c>
      <c r="D17" s="22">
        <v>263.52</v>
      </c>
      <c r="F17" s="22">
        <f t="shared" si="2"/>
        <v>-2.9957877880330188E-2</v>
      </c>
      <c r="G17" s="22">
        <f t="shared" si="3"/>
        <v>-2.5034069998858526E-2</v>
      </c>
      <c r="H17" s="22">
        <f t="shared" si="4"/>
        <v>-3.3215359509554315E-2</v>
      </c>
      <c r="J17" s="22">
        <f t="shared" si="5"/>
        <v>1239.2901620503512</v>
      </c>
      <c r="L17" s="22">
        <f t="shared" si="6"/>
        <v>32.132222947014952</v>
      </c>
      <c r="O17" s="54"/>
      <c r="R17" s="50"/>
    </row>
    <row r="18" spans="1:21" x14ac:dyDescent="0.3">
      <c r="A18" s="25">
        <v>44089</v>
      </c>
      <c r="B18" s="22">
        <v>115.54</v>
      </c>
      <c r="C18" s="22">
        <v>3156.13</v>
      </c>
      <c r="D18" s="22">
        <v>272.41989999999998</v>
      </c>
      <c r="F18" s="22">
        <f t="shared" si="2"/>
        <v>1.6024603355476621E-3</v>
      </c>
      <c r="G18" s="22">
        <f t="shared" si="3"/>
        <v>1.6986876160439368E-2</v>
      </c>
      <c r="H18" s="22">
        <f t="shared" si="4"/>
        <v>2.3284942048161599E-2</v>
      </c>
      <c r="J18" s="22">
        <f t="shared" si="5"/>
        <v>1271.4223849973662</v>
      </c>
      <c r="L18" s="22">
        <f t="shared" si="6"/>
        <v>-21.049845970541583</v>
      </c>
      <c r="O18" s="54"/>
      <c r="R18" s="50"/>
    </row>
    <row r="19" spans="1:21" x14ac:dyDescent="0.3">
      <c r="A19" s="25">
        <v>44088</v>
      </c>
      <c r="B19" s="22">
        <v>115.355</v>
      </c>
      <c r="C19" s="22">
        <v>3102.97</v>
      </c>
      <c r="D19" s="22">
        <v>266.1499</v>
      </c>
      <c r="F19" s="22">
        <f t="shared" si="2"/>
        <v>2.9515458722477402E-2</v>
      </c>
      <c r="G19" s="22">
        <f t="shared" si="3"/>
        <v>-4.2610114974733614E-3</v>
      </c>
      <c r="H19" s="22">
        <f t="shared" si="4"/>
        <v>-1.7276076074047575E-3</v>
      </c>
      <c r="J19" s="22">
        <f t="shared" si="5"/>
        <v>1250.3725390268246</v>
      </c>
      <c r="L19" s="22">
        <f t="shared" si="6"/>
        <v>3.5985364503815163</v>
      </c>
      <c r="O19" s="54"/>
      <c r="R19" s="50"/>
    </row>
    <row r="20" spans="1:21" x14ac:dyDescent="0.3">
      <c r="A20" s="25">
        <v>44085</v>
      </c>
      <c r="B20" s="22">
        <v>112</v>
      </c>
      <c r="C20" s="22">
        <v>3116.22</v>
      </c>
      <c r="D20" s="22">
        <v>266.61009999999999</v>
      </c>
      <c r="F20" s="22">
        <f t="shared" si="2"/>
        <v>-1.3215856017952983E-2</v>
      </c>
      <c r="G20" s="22">
        <f t="shared" si="3"/>
        <v>-1.8721548559983224E-2</v>
      </c>
      <c r="H20" s="22">
        <f t="shared" si="4"/>
        <v>-5.5358265420301497E-3</v>
      </c>
      <c r="J20" s="22">
        <f t="shared" si="5"/>
        <v>1253.9710754772061</v>
      </c>
      <c r="L20" s="22">
        <f t="shared" si="6"/>
        <v>22.666675528712176</v>
      </c>
      <c r="N20" s="32" t="s">
        <v>52</v>
      </c>
      <c r="O20" s="53">
        <f>O14+O15*NORMDIST(_xlfn.NORM.S.INV(1-O13),0,1,FALSE)/O13</f>
        <v>32.953428833323208</v>
      </c>
      <c r="Q20" s="32" t="s">
        <v>53</v>
      </c>
      <c r="R20" s="38">
        <f>R14+R15*NORMDIST(_xlfn.NORM.S.INV(1-R13),0,1,FALSE)/R13</f>
        <v>25.326992123230688</v>
      </c>
    </row>
    <row r="21" spans="1:21" x14ac:dyDescent="0.3">
      <c r="A21" s="25">
        <v>44084</v>
      </c>
      <c r="B21" s="22">
        <v>113.49</v>
      </c>
      <c r="C21" s="22">
        <v>3175.11</v>
      </c>
      <c r="D21" s="22">
        <v>268.09010000000001</v>
      </c>
      <c r="F21" s="22">
        <f t="shared" si="2"/>
        <v>-3.3190516796202683E-2</v>
      </c>
      <c r="G21" s="22">
        <f t="shared" si="3"/>
        <v>-2.9022540672157836E-2</v>
      </c>
      <c r="H21" s="22">
        <f t="shared" si="4"/>
        <v>-2.0782568044139405E-2</v>
      </c>
      <c r="J21" s="22">
        <f t="shared" si="5"/>
        <v>1276.6377510059183</v>
      </c>
      <c r="L21" s="22">
        <f t="shared" si="6"/>
        <v>37.305544700480823</v>
      </c>
    </row>
    <row r="22" spans="1:21" x14ac:dyDescent="0.3">
      <c r="A22" s="25">
        <v>44083</v>
      </c>
      <c r="B22" s="22">
        <v>117.32</v>
      </c>
      <c r="C22" s="22">
        <v>3268.61</v>
      </c>
      <c r="D22" s="22">
        <v>273.72000000000003</v>
      </c>
      <c r="F22" s="22">
        <f t="shared" si="2"/>
        <v>3.9111615797420202E-2</v>
      </c>
      <c r="G22" s="22">
        <f t="shared" si="3"/>
        <v>3.7013160189250015E-2</v>
      </c>
      <c r="H22" s="22">
        <f t="shared" si="4"/>
        <v>9.3970023075568808E-3</v>
      </c>
      <c r="J22" s="22">
        <f t="shared" si="5"/>
        <v>1313.9432957063991</v>
      </c>
      <c r="L22" s="22">
        <f t="shared" si="6"/>
        <v>-46.241731812150192</v>
      </c>
    </row>
    <row r="23" spans="1:21" x14ac:dyDescent="0.3">
      <c r="A23" s="25">
        <v>44082</v>
      </c>
      <c r="B23" s="22">
        <v>112.82</v>
      </c>
      <c r="C23" s="22">
        <v>3149.84</v>
      </c>
      <c r="D23" s="22">
        <v>271.15989999999999</v>
      </c>
      <c r="F23" s="22">
        <f t="shared" si="2"/>
        <v>-6.9666284119392893E-2</v>
      </c>
      <c r="G23" s="22">
        <f t="shared" si="3"/>
        <v>-4.4939177155283283E-2</v>
      </c>
      <c r="H23" s="22">
        <f t="shared" si="4"/>
        <v>-4.1783694853894708E-2</v>
      </c>
      <c r="J23" s="22">
        <f t="shared" si="5"/>
        <v>1267.7015638942489</v>
      </c>
      <c r="L23" s="22">
        <f t="shared" si="6"/>
        <v>59.299320662977834</v>
      </c>
      <c r="U23" s="5"/>
    </row>
    <row r="24" spans="1:21" x14ac:dyDescent="0.3">
      <c r="A24" s="25">
        <v>44078</v>
      </c>
      <c r="B24" s="22">
        <v>120.96</v>
      </c>
      <c r="C24" s="22">
        <v>3294.62</v>
      </c>
      <c r="D24" s="22">
        <v>282.73</v>
      </c>
      <c r="F24" s="22">
        <f t="shared" si="2"/>
        <v>6.6159446673871847E-4</v>
      </c>
      <c r="G24" s="22">
        <f t="shared" si="3"/>
        <v>-2.2028261328090111E-2</v>
      </c>
      <c r="H24" s="22">
        <f t="shared" si="4"/>
        <v>-2.9243518174172308E-2</v>
      </c>
      <c r="J24" s="22">
        <f t="shared" si="5"/>
        <v>1327.0008845572268</v>
      </c>
      <c r="L24" s="22">
        <f t="shared" si="6"/>
        <v>28.860063723523581</v>
      </c>
    </row>
    <row r="25" spans="1:21" x14ac:dyDescent="0.3">
      <c r="A25" s="25">
        <v>44077</v>
      </c>
      <c r="B25" s="22">
        <v>120.88</v>
      </c>
      <c r="C25" s="22">
        <v>3368</v>
      </c>
      <c r="D25" s="22">
        <v>291.12009999999998</v>
      </c>
      <c r="F25" s="22">
        <f t="shared" si="2"/>
        <v>-8.3447788086026042E-2</v>
      </c>
      <c r="G25" s="22">
        <f t="shared" si="3"/>
        <v>-4.7389455096851441E-2</v>
      </c>
      <c r="H25" s="22">
        <f t="shared" si="4"/>
        <v>-3.8345380666089036E-2</v>
      </c>
      <c r="J25" s="22">
        <f t="shared" si="5"/>
        <v>1355.8609482807503</v>
      </c>
      <c r="L25" s="22">
        <f t="shared" si="6"/>
        <v>67.132838610376893</v>
      </c>
    </row>
    <row r="26" spans="1:21" x14ac:dyDescent="0.3">
      <c r="A26" s="25">
        <v>44076</v>
      </c>
      <c r="B26" s="22">
        <v>131.4</v>
      </c>
      <c r="C26" s="22">
        <v>3531.45</v>
      </c>
      <c r="D26" s="22">
        <v>302.5</v>
      </c>
      <c r="F26" s="22">
        <f t="shared" si="2"/>
        <v>-2.0936076084231873E-2</v>
      </c>
      <c r="G26" s="22">
        <f t="shared" si="3"/>
        <v>9.1970431664546437E-3</v>
      </c>
      <c r="H26" s="22">
        <f t="shared" si="4"/>
        <v>2.3615845404847517E-2</v>
      </c>
      <c r="J26" s="22">
        <f t="shared" si="5"/>
        <v>1422.9937868911272</v>
      </c>
      <c r="L26" s="22">
        <f t="shared" si="6"/>
        <v>-12.306983355429338</v>
      </c>
    </row>
    <row r="27" spans="1:21" x14ac:dyDescent="0.3">
      <c r="A27" s="25">
        <v>44075</v>
      </c>
      <c r="B27" s="22">
        <v>134.18</v>
      </c>
      <c r="C27" s="22">
        <v>3499.12</v>
      </c>
      <c r="D27" s="22">
        <v>295.43990000000002</v>
      </c>
      <c r="F27" s="22">
        <f t="shared" si="2"/>
        <v>3.9059748317788613E-2</v>
      </c>
      <c r="G27" s="22">
        <f t="shared" si="3"/>
        <v>1.3859055105018739E-2</v>
      </c>
      <c r="H27" s="22">
        <f t="shared" si="4"/>
        <v>7.6104620535521602E-3</v>
      </c>
      <c r="J27" s="22">
        <f t="shared" si="5"/>
        <v>1410.6868035356979</v>
      </c>
      <c r="L27" s="22">
        <f t="shared" si="6"/>
        <v>-20.384576278801433</v>
      </c>
    </row>
    <row r="28" spans="1:21" x14ac:dyDescent="0.3">
      <c r="A28" s="25">
        <v>44074</v>
      </c>
      <c r="B28" s="22">
        <v>129.04</v>
      </c>
      <c r="C28" s="22">
        <v>3450.96</v>
      </c>
      <c r="D28" s="22">
        <v>293.2</v>
      </c>
      <c r="F28" s="22">
        <f t="shared" si="2"/>
        <v>3.3349883533481332E-2</v>
      </c>
      <c r="G28" s="22">
        <f t="shared" si="3"/>
        <v>1.4347749907603886E-2</v>
      </c>
      <c r="H28" s="22">
        <f t="shared" si="4"/>
        <v>-1.5673249923726024E-3</v>
      </c>
      <c r="J28" s="22">
        <f t="shared" si="5"/>
        <v>1390.3022272568965</v>
      </c>
      <c r="L28" s="22">
        <f t="shared" si="6"/>
        <v>-19.792472365389813</v>
      </c>
    </row>
    <row r="29" spans="1:21" x14ac:dyDescent="0.3">
      <c r="A29" s="25">
        <v>44071</v>
      </c>
      <c r="B29" s="22">
        <v>124.8075</v>
      </c>
      <c r="C29" s="22">
        <v>3401.8</v>
      </c>
      <c r="D29" s="22">
        <v>293.65989999999999</v>
      </c>
      <c r="F29" s="22">
        <f t="shared" si="2"/>
        <v>-1.6211838189998278E-3</v>
      </c>
      <c r="G29" s="22">
        <f t="shared" si="3"/>
        <v>5.2927167573856904E-4</v>
      </c>
      <c r="H29" s="22">
        <f t="shared" si="4"/>
        <v>1.4991144947505291E-3</v>
      </c>
      <c r="J29" s="22">
        <f t="shared" si="5"/>
        <v>1370.5097548915066</v>
      </c>
      <c r="L29" s="22">
        <f t="shared" si="6"/>
        <v>-0.67557701495206857</v>
      </c>
    </row>
    <row r="30" spans="1:21" x14ac:dyDescent="0.3">
      <c r="A30" s="25">
        <v>44070</v>
      </c>
      <c r="B30" s="22">
        <v>125.01</v>
      </c>
      <c r="C30" s="22">
        <v>3400</v>
      </c>
      <c r="D30" s="22">
        <v>293.22000000000003</v>
      </c>
      <c r="F30" s="22">
        <f t="shared" si="2"/>
        <v>-1.2026423861538555E-2</v>
      </c>
      <c r="G30" s="22">
        <f t="shared" si="3"/>
        <v>-1.2233685903273882E-2</v>
      </c>
      <c r="H30" s="22">
        <f t="shared" si="4"/>
        <v>-3.5808095387455441E-2</v>
      </c>
      <c r="J30" s="22">
        <f t="shared" si="5"/>
        <v>1369.8341778765546</v>
      </c>
      <c r="L30" s="22">
        <f t="shared" si="6"/>
        <v>18.384655733073032</v>
      </c>
    </row>
    <row r="31" spans="1:21" x14ac:dyDescent="0.3">
      <c r="A31" s="25">
        <v>44069</v>
      </c>
      <c r="B31" s="22">
        <v>126.52249999999999</v>
      </c>
      <c r="C31" s="22">
        <v>3441.85</v>
      </c>
      <c r="D31" s="22">
        <v>303.90989999999999</v>
      </c>
      <c r="F31" s="22">
        <f t="shared" si="2"/>
        <v>1.350740157733734E-2</v>
      </c>
      <c r="G31" s="22">
        <f t="shared" si="3"/>
        <v>2.8097082167917869E-2</v>
      </c>
      <c r="H31" s="22">
        <f t="shared" si="4"/>
        <v>7.9017025111148248E-2</v>
      </c>
      <c r="J31" s="22">
        <f t="shared" si="5"/>
        <v>1388.2188336096276</v>
      </c>
      <c r="L31" s="22">
        <f t="shared" si="6"/>
        <v>-40.892064205349925</v>
      </c>
    </row>
    <row r="32" spans="1:21" x14ac:dyDescent="0.3">
      <c r="A32" s="25">
        <v>44068</v>
      </c>
      <c r="B32" s="22">
        <v>124.825</v>
      </c>
      <c r="C32" s="22">
        <v>3346.49</v>
      </c>
      <c r="D32" s="22">
        <v>280.82010000000002</v>
      </c>
      <c r="F32" s="22">
        <f t="shared" si="2"/>
        <v>-8.2375581746164991E-3</v>
      </c>
      <c r="G32" s="22">
        <f t="shared" si="3"/>
        <v>1.1731512150007223E-2</v>
      </c>
      <c r="H32" s="22">
        <f t="shared" si="4"/>
        <v>3.4157718521757169E-2</v>
      </c>
      <c r="J32" s="22">
        <f t="shared" si="5"/>
        <v>1347.3267694042777</v>
      </c>
      <c r="L32" s="22">
        <f t="shared" si="6"/>
        <v>-16.016729154912582</v>
      </c>
    </row>
    <row r="33" spans="1:12" x14ac:dyDescent="0.3">
      <c r="A33" s="25">
        <v>44067</v>
      </c>
      <c r="B33" s="22">
        <v>125.8575</v>
      </c>
      <c r="C33" s="22">
        <v>3307.46</v>
      </c>
      <c r="D33" s="22">
        <v>271.38990000000001</v>
      </c>
      <c r="F33" s="22">
        <f t="shared" si="2"/>
        <v>1.1889320895639802E-2</v>
      </c>
      <c r="G33" s="22">
        <f t="shared" si="3"/>
        <v>6.8991108245307197E-3</v>
      </c>
      <c r="H33" s="22">
        <f t="shared" si="4"/>
        <v>1.6270421382251488E-2</v>
      </c>
      <c r="J33" s="22">
        <f t="shared" si="5"/>
        <v>1331.3100402493651</v>
      </c>
      <c r="L33" s="22">
        <f t="shared" si="6"/>
        <v>-9.9558397800897183</v>
      </c>
    </row>
    <row r="34" spans="1:12" x14ac:dyDescent="0.3">
      <c r="A34" s="25">
        <v>44064</v>
      </c>
      <c r="B34" s="22">
        <v>124.37</v>
      </c>
      <c r="C34" s="22">
        <v>3284.72</v>
      </c>
      <c r="D34" s="22">
        <v>267.01</v>
      </c>
      <c r="F34" s="22">
        <f t="shared" si="2"/>
        <v>5.0248572148437892E-2</v>
      </c>
      <c r="G34" s="22">
        <f t="shared" si="3"/>
        <v>-3.8437686433464668E-3</v>
      </c>
      <c r="H34" s="22">
        <f t="shared" si="4"/>
        <v>-7.4624427496486822E-3</v>
      </c>
      <c r="J34" s="22">
        <f t="shared" si="5"/>
        <v>1321.3542004692754</v>
      </c>
      <c r="L34" s="22">
        <f t="shared" si="6"/>
        <v>2.5756151793723348</v>
      </c>
    </row>
    <row r="35" spans="1:12" x14ac:dyDescent="0.3">
      <c r="A35" s="25">
        <v>44063</v>
      </c>
      <c r="B35" s="22">
        <v>118.27500000000001</v>
      </c>
      <c r="C35" s="22">
        <v>3297.37</v>
      </c>
      <c r="D35" s="22">
        <v>269.01</v>
      </c>
      <c r="F35" s="22">
        <f t="shared" si="2"/>
        <v>2.1946966600857144E-2</v>
      </c>
      <c r="G35" s="22">
        <f t="shared" si="3"/>
        <v>1.1250757222496834E-2</v>
      </c>
      <c r="H35" s="22">
        <f t="shared" si="4"/>
        <v>2.4154292397868593E-2</v>
      </c>
      <c r="J35" s="22">
        <f t="shared" si="5"/>
        <v>1323.9298156486477</v>
      </c>
      <c r="L35" s="22">
        <f t="shared" si="6"/>
        <v>-16.06631320215547</v>
      </c>
    </row>
    <row r="36" spans="1:12" x14ac:dyDescent="0.3">
      <c r="A36" s="25">
        <v>44062</v>
      </c>
      <c r="B36" s="22">
        <v>115.7075</v>
      </c>
      <c r="C36" s="22">
        <v>3260.48</v>
      </c>
      <c r="D36" s="22">
        <v>262.59010000000001</v>
      </c>
      <c r="F36" s="22">
        <f t="shared" si="2"/>
        <v>1.2539457690109346E-3</v>
      </c>
      <c r="G36" s="22">
        <f t="shared" si="3"/>
        <v>-1.5825748636075759E-2</v>
      </c>
      <c r="H36" s="22">
        <f t="shared" si="4"/>
        <v>9.525076625481767E-4</v>
      </c>
      <c r="J36" s="22">
        <f t="shared" si="5"/>
        <v>1307.8635024464922</v>
      </c>
      <c r="L36" s="22">
        <f t="shared" si="6"/>
        <v>19.075843463842375</v>
      </c>
    </row>
    <row r="37" spans="1:12" x14ac:dyDescent="0.3">
      <c r="A37" s="25">
        <v>44061</v>
      </c>
      <c r="B37" s="22">
        <v>115.5625</v>
      </c>
      <c r="C37" s="22">
        <v>3312.49</v>
      </c>
      <c r="D37" s="22">
        <v>262.34010000000001</v>
      </c>
      <c r="F37" s="22">
        <f t="shared" si="2"/>
        <v>8.2982619819586424E-3</v>
      </c>
      <c r="G37" s="22">
        <f t="shared" si="3"/>
        <v>4.0061401044671471E-2</v>
      </c>
      <c r="H37" s="22">
        <f t="shared" si="4"/>
        <v>4.5088901603198665E-3</v>
      </c>
      <c r="J37" s="22">
        <f t="shared" si="5"/>
        <v>1326.9393459103346</v>
      </c>
      <c r="L37" s="22">
        <f t="shared" si="6"/>
        <v>-48.646975280672677</v>
      </c>
    </row>
    <row r="38" spans="1:12" x14ac:dyDescent="0.3">
      <c r="A38" s="25">
        <v>44060</v>
      </c>
      <c r="B38" s="22">
        <v>114.6075</v>
      </c>
      <c r="C38" s="22">
        <v>3182.41</v>
      </c>
      <c r="D38" s="22">
        <v>261.15989999999999</v>
      </c>
      <c r="F38" s="22">
        <f t="shared" si="2"/>
        <v>-2.614209710496362E-3</v>
      </c>
      <c r="G38" s="22">
        <f t="shared" si="3"/>
        <v>1.0865087620060195E-2</v>
      </c>
      <c r="H38" s="22">
        <f t="shared" si="4"/>
        <v>-3.0666162312722154E-4</v>
      </c>
      <c r="J38" s="22">
        <f t="shared" si="5"/>
        <v>1278.2923706296619</v>
      </c>
      <c r="L38" s="22">
        <f t="shared" si="6"/>
        <v>-12.547202916166043</v>
      </c>
    </row>
    <row r="39" spans="1:12" x14ac:dyDescent="0.3">
      <c r="A39" s="25">
        <v>44057</v>
      </c>
      <c r="B39" s="22">
        <v>114.9075</v>
      </c>
      <c r="C39" s="22">
        <v>3148.02</v>
      </c>
      <c r="D39" s="22">
        <v>261.24</v>
      </c>
      <c r="F39" s="22">
        <f t="shared" si="2"/>
        <v>-8.9162422860878841E-4</v>
      </c>
      <c r="G39" s="22">
        <f t="shared" si="3"/>
        <v>-4.121076550010626E-3</v>
      </c>
      <c r="H39" s="22">
        <f t="shared" si="4"/>
        <v>-2.2964749211048377E-4</v>
      </c>
      <c r="J39" s="22">
        <f t="shared" si="5"/>
        <v>1265.7451677134959</v>
      </c>
      <c r="L39" s="22">
        <f t="shared" si="6"/>
        <v>4.8520723695810375</v>
      </c>
    </row>
    <row r="40" spans="1:12" x14ac:dyDescent="0.3">
      <c r="A40" s="25">
        <v>44056</v>
      </c>
      <c r="B40" s="22">
        <v>115.01</v>
      </c>
      <c r="C40" s="22">
        <v>3161.02</v>
      </c>
      <c r="D40" s="22">
        <v>261.3</v>
      </c>
      <c r="F40" s="22">
        <f t="shared" si="2"/>
        <v>1.754277073243065E-2</v>
      </c>
      <c r="G40" s="22">
        <f t="shared" si="3"/>
        <v>-3.858769100553148E-4</v>
      </c>
      <c r="H40" s="22">
        <f t="shared" si="4"/>
        <v>5.4110927346576838E-3</v>
      </c>
      <c r="J40" s="22">
        <f t="shared" si="5"/>
        <v>1270.5972400830769</v>
      </c>
      <c r="L40" s="22">
        <f t="shared" si="6"/>
        <v>-0.68408014267947692</v>
      </c>
    </row>
    <row r="41" spans="1:12" x14ac:dyDescent="0.3">
      <c r="A41" s="25">
        <v>44055</v>
      </c>
      <c r="B41" s="22">
        <v>113.01</v>
      </c>
      <c r="C41" s="22">
        <v>3162.24</v>
      </c>
      <c r="D41" s="22">
        <v>259.88990000000001</v>
      </c>
      <c r="F41" s="22">
        <f t="shared" si="2"/>
        <v>3.2693965694280944E-2</v>
      </c>
      <c r="G41" s="22">
        <f t="shared" si="3"/>
        <v>2.6133531438934432E-2</v>
      </c>
      <c r="H41" s="22">
        <f t="shared" si="4"/>
        <v>1.4573342132293172E-2</v>
      </c>
      <c r="J41" s="22">
        <f t="shared" si="5"/>
        <v>1269.9131599403975</v>
      </c>
      <c r="L41" s="22">
        <f t="shared" si="6"/>
        <v>-32.417717959122456</v>
      </c>
    </row>
    <row r="42" spans="1:12" x14ac:dyDescent="0.3">
      <c r="A42" s="25">
        <v>44054</v>
      </c>
      <c r="B42" s="22">
        <v>109.375</v>
      </c>
      <c r="C42" s="22">
        <v>3080.67</v>
      </c>
      <c r="D42" s="22">
        <v>256.12990000000002</v>
      </c>
      <c r="F42" s="22">
        <f t="shared" si="2"/>
        <v>-3.0190170154554181E-2</v>
      </c>
      <c r="G42" s="22">
        <f t="shared" si="3"/>
        <v>-2.16710493885241E-2</v>
      </c>
      <c r="H42" s="22">
        <f t="shared" si="4"/>
        <v>-2.6469294518148334E-2</v>
      </c>
      <c r="J42" s="22">
        <f t="shared" si="5"/>
        <v>1237.495441981275</v>
      </c>
      <c r="L42" s="22">
        <f t="shared" si="6"/>
        <v>27.779538762690208</v>
      </c>
    </row>
    <row r="43" spans="1:12" x14ac:dyDescent="0.3">
      <c r="A43" s="25">
        <v>44053</v>
      </c>
      <c r="B43" s="22">
        <v>112.7274</v>
      </c>
      <c r="C43" s="22">
        <v>3148.16</v>
      </c>
      <c r="D43" s="22">
        <v>263</v>
      </c>
      <c r="F43" s="22">
        <f t="shared" si="2"/>
        <v>1.4429313264539379E-2</v>
      </c>
      <c r="G43" s="22">
        <f t="shared" si="3"/>
        <v>-6.1118496929146102E-3</v>
      </c>
      <c r="H43" s="22">
        <f t="shared" si="4"/>
        <v>-2.0473020589480757E-2</v>
      </c>
      <c r="J43" s="22">
        <f t="shared" si="5"/>
        <v>1265.2749807439652</v>
      </c>
      <c r="L43" s="22">
        <f t="shared" si="6"/>
        <v>7.6309179678610235</v>
      </c>
    </row>
    <row r="44" spans="1:12" x14ac:dyDescent="0.3">
      <c r="A44" s="25">
        <v>44050</v>
      </c>
      <c r="B44" s="22">
        <v>111.1125</v>
      </c>
      <c r="C44" s="22">
        <v>3167.46</v>
      </c>
      <c r="D44" s="22">
        <v>268.43990000000002</v>
      </c>
      <c r="F44" s="22">
        <f t="shared" si="2"/>
        <v>-2.4799617722604427E-2</v>
      </c>
      <c r="G44" s="22">
        <f t="shared" si="3"/>
        <v>-1.8002945370038003E-2</v>
      </c>
      <c r="H44" s="22">
        <f t="shared" si="4"/>
        <v>1.1841180820315373E-2</v>
      </c>
      <c r="J44" s="22">
        <f t="shared" si="5"/>
        <v>1272.9058987118262</v>
      </c>
      <c r="L44" s="22">
        <f t="shared" si="6"/>
        <v>21.701658733651811</v>
      </c>
    </row>
    <row r="45" spans="1:12" x14ac:dyDescent="0.3">
      <c r="A45" s="25">
        <v>44049</v>
      </c>
      <c r="B45" s="22">
        <v>113.9025</v>
      </c>
      <c r="C45" s="22">
        <v>3225</v>
      </c>
      <c r="D45" s="22">
        <v>265.27999999999997</v>
      </c>
      <c r="F45" s="22">
        <f t="shared" si="2"/>
        <v>3.4294433033972706E-2</v>
      </c>
      <c r="G45" s="22">
        <f t="shared" si="3"/>
        <v>6.2114995444954206E-3</v>
      </c>
      <c r="H45" s="22">
        <f t="shared" si="4"/>
        <v>6.2851163861241816E-2</v>
      </c>
      <c r="J45" s="22">
        <f t="shared" si="5"/>
        <v>1294.6075574454781</v>
      </c>
      <c r="L45" s="22">
        <f t="shared" si="6"/>
        <v>-12.461368666273074</v>
      </c>
    </row>
    <row r="46" spans="1:12" x14ac:dyDescent="0.3">
      <c r="A46" s="25">
        <v>44048</v>
      </c>
      <c r="B46" s="22">
        <v>110.0625</v>
      </c>
      <c r="C46" s="22">
        <v>3205.03</v>
      </c>
      <c r="D46" s="22">
        <v>249.12</v>
      </c>
      <c r="F46" s="22">
        <f t="shared" si="2"/>
        <v>3.6181218430358332E-3</v>
      </c>
      <c r="G46" s="22">
        <f t="shared" si="3"/>
        <v>2.0871331684947609E-2</v>
      </c>
      <c r="H46" s="22">
        <f t="shared" si="4"/>
        <v>-2.84597847169407E-3</v>
      </c>
      <c r="J46" s="22">
        <f t="shared" si="5"/>
        <v>1282.146188779205</v>
      </c>
      <c r="L46" s="22">
        <f t="shared" si="6"/>
        <v>-24.436599300078797</v>
      </c>
    </row>
    <row r="47" spans="1:12" x14ac:dyDescent="0.3">
      <c r="A47" s="25">
        <v>44047</v>
      </c>
      <c r="B47" s="22">
        <v>109.66500000000001</v>
      </c>
      <c r="C47" s="22">
        <v>3138.83</v>
      </c>
      <c r="D47" s="22">
        <v>249.83</v>
      </c>
      <c r="F47" s="22">
        <f t="shared" si="2"/>
        <v>6.6559411331492133E-3</v>
      </c>
      <c r="G47" s="22">
        <f t="shared" si="3"/>
        <v>8.6198603705709073E-3</v>
      </c>
      <c r="H47" s="22">
        <f t="shared" si="4"/>
        <v>-8.4896581963459714E-3</v>
      </c>
      <c r="J47" s="22">
        <f t="shared" si="5"/>
        <v>1257.7095894791262</v>
      </c>
      <c r="L47" s="22">
        <f t="shared" si="6"/>
        <v>-9.7798552884648871</v>
      </c>
    </row>
    <row r="48" spans="1:12" x14ac:dyDescent="0.3">
      <c r="A48" s="25">
        <v>44046</v>
      </c>
      <c r="B48" s="22">
        <v>108.9375</v>
      </c>
      <c r="C48" s="22">
        <v>3111.89</v>
      </c>
      <c r="D48" s="22">
        <v>251.96</v>
      </c>
      <c r="F48" s="22">
        <f t="shared" si="2"/>
        <v>2.488540225744253E-2</v>
      </c>
      <c r="G48" s="22">
        <f t="shared" si="3"/>
        <v>-1.682168599169542E-2</v>
      </c>
      <c r="H48" s="22">
        <f t="shared" si="4"/>
        <v>-6.763864957978598E-3</v>
      </c>
      <c r="J48" s="22">
        <f t="shared" si="5"/>
        <v>1247.9297341906613</v>
      </c>
      <c r="L48" s="22">
        <f t="shared" si="6"/>
        <v>18.739133449527571</v>
      </c>
    </row>
    <row r="49" spans="1:12" x14ac:dyDescent="0.3">
      <c r="A49" s="25">
        <v>44043</v>
      </c>
      <c r="B49" s="22">
        <v>106.26</v>
      </c>
      <c r="C49" s="22">
        <v>3164.68</v>
      </c>
      <c r="D49" s="22">
        <v>253.67</v>
      </c>
      <c r="F49" s="22">
        <f t="shared" si="2"/>
        <v>9.9563518858273095E-2</v>
      </c>
      <c r="G49" s="22">
        <f t="shared" si="3"/>
        <v>3.629415046988383E-2</v>
      </c>
      <c r="H49" s="22">
        <f t="shared" si="4"/>
        <v>7.8578621825372827E-2</v>
      </c>
      <c r="J49" s="22">
        <f t="shared" si="5"/>
        <v>1266.6688676401889</v>
      </c>
      <c r="L49" s="22">
        <f t="shared" si="6"/>
        <v>-49.946304519658042</v>
      </c>
    </row>
    <row r="50" spans="1:12" x14ac:dyDescent="0.3">
      <c r="A50" s="25">
        <v>44042</v>
      </c>
      <c r="B50" s="22">
        <v>96.19</v>
      </c>
      <c r="C50" s="22">
        <v>3051.88</v>
      </c>
      <c r="D50" s="22">
        <v>234.5</v>
      </c>
      <c r="F50" s="22">
        <f t="shared" si="2"/>
        <v>1.2027546550189306E-2</v>
      </c>
      <c r="G50" s="22">
        <f t="shared" si="3"/>
        <v>6.0308362517120569E-3</v>
      </c>
      <c r="H50" s="22">
        <f t="shared" si="4"/>
        <v>5.1732730437867181E-3</v>
      </c>
      <c r="J50" s="22">
        <f t="shared" si="5"/>
        <v>1216.7225631205308</v>
      </c>
      <c r="L50" s="22">
        <f t="shared" si="6"/>
        <v>-7.5092761303071711</v>
      </c>
    </row>
    <row r="51" spans="1:12" x14ac:dyDescent="0.3">
      <c r="A51" s="25">
        <v>44041</v>
      </c>
      <c r="B51" s="22">
        <v>95.04</v>
      </c>
      <c r="C51" s="22">
        <v>3033.53</v>
      </c>
      <c r="D51" s="22">
        <v>233.29</v>
      </c>
      <c r="F51" s="22">
        <f t="shared" si="2"/>
        <v>1.8986987798307715E-2</v>
      </c>
      <c r="G51" s="22">
        <f t="shared" si="3"/>
        <v>1.1004675299268098E-2</v>
      </c>
      <c r="H51" s="22">
        <f t="shared" si="4"/>
        <v>1.3681402847454699E-2</v>
      </c>
      <c r="J51" s="22">
        <f t="shared" si="5"/>
        <v>1209.2132869902237</v>
      </c>
      <c r="L51" s="22">
        <f t="shared" si="6"/>
        <v>-13.677355193171024</v>
      </c>
    </row>
    <row r="52" spans="1:12" x14ac:dyDescent="0.3">
      <c r="A52" s="25">
        <v>44040</v>
      </c>
      <c r="B52" s="22">
        <v>93.252499999999998</v>
      </c>
      <c r="C52" s="22">
        <v>3000.33</v>
      </c>
      <c r="D52" s="22">
        <v>230.12</v>
      </c>
      <c r="F52" s="22">
        <f t="shared" si="2"/>
        <v>-1.6564021113840633E-2</v>
      </c>
      <c r="G52" s="22">
        <f t="shared" si="3"/>
        <v>-1.812604741340295E-2</v>
      </c>
      <c r="H52" s="22">
        <f t="shared" si="4"/>
        <v>-1.4581165113859327E-2</v>
      </c>
      <c r="J52" s="22">
        <f t="shared" si="5"/>
        <v>1195.5359317970526</v>
      </c>
      <c r="L52" s="22">
        <f t="shared" si="6"/>
        <v>21.626827703109029</v>
      </c>
    </row>
    <row r="53" spans="1:12" x14ac:dyDescent="0.3">
      <c r="A53" s="25">
        <v>44039</v>
      </c>
      <c r="B53" s="22">
        <v>94.81</v>
      </c>
      <c r="C53" s="22">
        <v>3055.21</v>
      </c>
      <c r="D53" s="22">
        <v>233.5</v>
      </c>
      <c r="F53" s="22">
        <f t="shared" si="2"/>
        <v>2.34237733551814E-2</v>
      </c>
      <c r="G53" s="22">
        <f t="shared" si="3"/>
        <v>1.5270443100561594E-2</v>
      </c>
      <c r="H53" s="22">
        <f t="shared" si="4"/>
        <v>1.2020566531434769E-2</v>
      </c>
      <c r="J53" s="22">
        <f t="shared" si="5"/>
        <v>1217.1627595001617</v>
      </c>
      <c r="L53" s="22">
        <f t="shared" si="6"/>
        <v>-18.597338359081505</v>
      </c>
    </row>
    <row r="54" spans="1:12" x14ac:dyDescent="0.3">
      <c r="A54" s="25">
        <v>44036</v>
      </c>
      <c r="B54" s="22">
        <v>92.614999999999995</v>
      </c>
      <c r="C54" s="22">
        <v>3008.91</v>
      </c>
      <c r="D54" s="22">
        <v>230.71</v>
      </c>
      <c r="F54" s="22">
        <f t="shared" si="2"/>
        <v>-2.4803204778725985E-3</v>
      </c>
      <c r="G54" s="22">
        <f t="shared" si="3"/>
        <v>7.4590118756245726E-3</v>
      </c>
      <c r="H54" s="22">
        <f t="shared" si="4"/>
        <v>-8.1587295070468611E-3</v>
      </c>
      <c r="J54" s="22">
        <f t="shared" si="5"/>
        <v>1198.5654211410802</v>
      </c>
      <c r="L54" s="22">
        <f t="shared" si="6"/>
        <v>-7.7452763786138803</v>
      </c>
    </row>
    <row r="55" spans="1:12" x14ac:dyDescent="0.3">
      <c r="A55" s="25">
        <v>44035</v>
      </c>
      <c r="B55" s="22">
        <v>92.844999999999999</v>
      </c>
      <c r="C55" s="22">
        <v>2986.55</v>
      </c>
      <c r="D55" s="22">
        <v>232.6</v>
      </c>
      <c r="F55" s="22">
        <f t="shared" si="2"/>
        <v>-4.6584882153694669E-2</v>
      </c>
      <c r="G55" s="22">
        <f t="shared" si="3"/>
        <v>-3.7254203755821634E-2</v>
      </c>
      <c r="H55" s="22">
        <f t="shared" si="4"/>
        <v>-3.0776869836374704E-2</v>
      </c>
      <c r="J55" s="22">
        <f t="shared" si="5"/>
        <v>1190.8201447624663</v>
      </c>
      <c r="L55" s="22">
        <f t="shared" si="6"/>
        <v>45.23626144941818</v>
      </c>
    </row>
    <row r="56" spans="1:12" x14ac:dyDescent="0.3">
      <c r="A56" s="25">
        <v>44034</v>
      </c>
      <c r="B56" s="22">
        <v>97.272499999999994</v>
      </c>
      <c r="C56" s="22">
        <v>3099.91</v>
      </c>
      <c r="D56" s="22">
        <v>239.87</v>
      </c>
      <c r="F56" s="22">
        <f t="shared" si="2"/>
        <v>2.8053397028707616E-3</v>
      </c>
      <c r="G56" s="22">
        <f t="shared" si="3"/>
        <v>-1.230498678050157E-2</v>
      </c>
      <c r="H56" s="22">
        <f t="shared" si="4"/>
        <v>-7.8070244124649746E-3</v>
      </c>
      <c r="J56" s="22">
        <f t="shared" si="5"/>
        <v>1236.0564062118845</v>
      </c>
      <c r="L56" s="22">
        <f t="shared" si="6"/>
        <v>14.455561815557985</v>
      </c>
    </row>
    <row r="57" spans="1:12" x14ac:dyDescent="0.3">
      <c r="A57" s="25">
        <v>44033</v>
      </c>
      <c r="B57" s="22">
        <v>97</v>
      </c>
      <c r="C57" s="22">
        <v>3138.29</v>
      </c>
      <c r="D57" s="22">
        <v>241.75</v>
      </c>
      <c r="F57" s="22">
        <f t="shared" si="2"/>
        <v>-1.3897821685483569E-2</v>
      </c>
      <c r="G57" s="22">
        <f t="shared" si="3"/>
        <v>-1.8484756314235684E-2</v>
      </c>
      <c r="H57" s="22">
        <f t="shared" si="4"/>
        <v>-1.5066894214998005E-2</v>
      </c>
      <c r="J57" s="22">
        <f t="shared" si="5"/>
        <v>1250.5119680274424</v>
      </c>
      <c r="L57" s="22">
        <f t="shared" si="6"/>
        <v>22.960928125962937</v>
      </c>
    </row>
    <row r="58" spans="1:12" x14ac:dyDescent="0.3">
      <c r="A58" s="25">
        <v>44032</v>
      </c>
      <c r="B58" s="22">
        <v>98.357500000000002</v>
      </c>
      <c r="C58" s="22">
        <v>3196.84</v>
      </c>
      <c r="D58" s="22">
        <v>245.42</v>
      </c>
      <c r="F58" s="22">
        <f t="shared" si="2"/>
        <v>2.0854956211207188E-2</v>
      </c>
      <c r="G58" s="22">
        <f t="shared" si="3"/>
        <v>7.6308234403708347E-2</v>
      </c>
      <c r="H58" s="22">
        <f t="shared" si="4"/>
        <v>1.3909343132832834E-2</v>
      </c>
      <c r="J58" s="22">
        <f t="shared" si="5"/>
        <v>1273.4728961534054</v>
      </c>
      <c r="L58" s="22">
        <f t="shared" si="6"/>
        <v>-88.235559794463597</v>
      </c>
    </row>
    <row r="59" spans="1:12" x14ac:dyDescent="0.3">
      <c r="A59" s="25">
        <v>44029</v>
      </c>
      <c r="B59" s="22">
        <v>96.327500000000001</v>
      </c>
      <c r="C59" s="22">
        <v>2961.97</v>
      </c>
      <c r="D59" s="22">
        <v>242.03</v>
      </c>
      <c r="F59" s="22">
        <f t="shared" si="2"/>
        <v>-2.0222978113292392E-3</v>
      </c>
      <c r="G59" s="22">
        <f t="shared" si="3"/>
        <v>-1.2724367276587762E-2</v>
      </c>
      <c r="H59" s="22">
        <f t="shared" si="4"/>
        <v>4.5552505470882786E-3</v>
      </c>
      <c r="J59" s="22">
        <f t="shared" si="5"/>
        <v>1185.2373363589418</v>
      </c>
      <c r="L59" s="22">
        <f t="shared" si="6"/>
        <v>13.837417600871277</v>
      </c>
    </row>
    <row r="60" spans="1:12" x14ac:dyDescent="0.3">
      <c r="A60" s="25">
        <v>44028</v>
      </c>
      <c r="B60" s="22">
        <v>96.522499999999994</v>
      </c>
      <c r="C60" s="22">
        <v>2999.9</v>
      </c>
      <c r="D60" s="22">
        <v>240.93</v>
      </c>
      <c r="F60" s="22">
        <f t="shared" si="2"/>
        <v>-1.2381269890029981E-2</v>
      </c>
      <c r="G60" s="22">
        <f t="shared" si="3"/>
        <v>-2.9856382132251464E-3</v>
      </c>
      <c r="H60" s="22">
        <f t="shared" si="4"/>
        <v>2.7015248865199736E-3</v>
      </c>
      <c r="J60" s="22">
        <f t="shared" si="5"/>
        <v>1199.0747539598131</v>
      </c>
      <c r="L60" s="22">
        <f t="shared" si="6"/>
        <v>3.6670106119831871</v>
      </c>
    </row>
    <row r="61" spans="1:12" x14ac:dyDescent="0.3">
      <c r="A61" s="25">
        <v>44027</v>
      </c>
      <c r="B61" s="22">
        <v>97.724999999999994</v>
      </c>
      <c r="C61" s="22">
        <v>3008.87</v>
      </c>
      <c r="D61" s="22">
        <v>240.28</v>
      </c>
      <c r="F61" s="22">
        <f t="shared" si="2"/>
        <v>6.853825297220578E-3</v>
      </c>
      <c r="G61" s="22">
        <f t="shared" si="3"/>
        <v>-2.4662862708649407E-2</v>
      </c>
      <c r="H61" s="22">
        <f t="shared" si="4"/>
        <v>2.2916199274797032E-3</v>
      </c>
      <c r="J61" s="22">
        <f t="shared" si="5"/>
        <v>1202.7417645717962</v>
      </c>
      <c r="L61" s="22">
        <f t="shared" si="6"/>
        <v>27.324920560135979</v>
      </c>
    </row>
    <row r="62" spans="1:12" x14ac:dyDescent="0.3">
      <c r="A62" s="25">
        <v>44026</v>
      </c>
      <c r="B62" s="22">
        <v>97.057500000000005</v>
      </c>
      <c r="C62" s="22">
        <v>3084</v>
      </c>
      <c r="D62" s="22">
        <v>239.73</v>
      </c>
      <c r="F62" s="22">
        <f t="shared" si="2"/>
        <v>1.6412968747887519E-2</v>
      </c>
      <c r="G62" s="22">
        <f t="shared" si="3"/>
        <v>-6.4641466198892376E-3</v>
      </c>
      <c r="H62" s="22">
        <f t="shared" si="4"/>
        <v>3.0497381229703372E-3</v>
      </c>
      <c r="J62" s="22">
        <f t="shared" si="5"/>
        <v>1230.0666851319322</v>
      </c>
      <c r="L62" s="22">
        <f t="shared" si="6"/>
        <v>6.566564555145078</v>
      </c>
    </row>
    <row r="63" spans="1:12" x14ac:dyDescent="0.3">
      <c r="A63" s="25">
        <v>44025</v>
      </c>
      <c r="B63" s="22">
        <v>95.477500000000006</v>
      </c>
      <c r="C63" s="22">
        <v>3104</v>
      </c>
      <c r="D63" s="22">
        <v>239</v>
      </c>
      <c r="F63" s="22">
        <f t="shared" si="2"/>
        <v>-4.6238930853484649E-3</v>
      </c>
      <c r="G63" s="22">
        <f t="shared" si="3"/>
        <v>-3.0459207484708574E-2</v>
      </c>
      <c r="H63" s="22">
        <f t="shared" si="4"/>
        <v>-2.508033209037697E-2</v>
      </c>
      <c r="J63" s="22">
        <f t="shared" si="5"/>
        <v>1236.6332496870773</v>
      </c>
      <c r="L63" s="22">
        <f t="shared" si="6"/>
        <v>36.91983900587843</v>
      </c>
    </row>
    <row r="64" spans="1:12" x14ac:dyDescent="0.3">
      <c r="A64" s="25">
        <v>44022</v>
      </c>
      <c r="B64" s="22">
        <v>95.92</v>
      </c>
      <c r="C64" s="22">
        <v>3200</v>
      </c>
      <c r="D64" s="22">
        <v>245.07</v>
      </c>
      <c r="F64" s="22">
        <f t="shared" si="2"/>
        <v>2.4790920957454355E-3</v>
      </c>
      <c r="G64" s="22">
        <f t="shared" si="3"/>
        <v>5.4429108008981998E-3</v>
      </c>
      <c r="H64" s="22">
        <f t="shared" si="4"/>
        <v>2.3285751069608389E-3</v>
      </c>
      <c r="J64" s="22">
        <f t="shared" si="5"/>
        <v>1273.5530886929557</v>
      </c>
      <c r="L64" s="22">
        <f t="shared" si="6"/>
        <v>-6.6309247314804907</v>
      </c>
    </row>
    <row r="65" spans="1:12" x14ac:dyDescent="0.3">
      <c r="A65" s="25">
        <v>44021</v>
      </c>
      <c r="B65" s="22">
        <v>95.682500000000005</v>
      </c>
      <c r="C65" s="22">
        <v>3182.63</v>
      </c>
      <c r="D65" s="22">
        <v>244.5</v>
      </c>
      <c r="F65" s="22">
        <f t="shared" si="2"/>
        <v>3.5597472481012906E-3</v>
      </c>
      <c r="G65" s="22">
        <f t="shared" si="3"/>
        <v>3.2417977333647062E-2</v>
      </c>
      <c r="H65" s="22">
        <f t="shared" si="4"/>
        <v>3.7698782559621911E-3</v>
      </c>
      <c r="J65" s="22">
        <f t="shared" si="5"/>
        <v>1266.9221639614752</v>
      </c>
      <c r="L65" s="22">
        <f t="shared" si="6"/>
        <v>-37.798015277682453</v>
      </c>
    </row>
    <row r="66" spans="1:12" x14ac:dyDescent="0.3">
      <c r="A66" s="25">
        <v>44020</v>
      </c>
      <c r="B66" s="22">
        <v>95.342500000000001</v>
      </c>
      <c r="C66" s="22">
        <v>3081.11</v>
      </c>
      <c r="D66" s="22">
        <v>243.58</v>
      </c>
      <c r="F66" s="22">
        <f t="shared" si="2"/>
        <v>2.3023057601607385E-2</v>
      </c>
      <c r="G66" s="22">
        <f t="shared" si="3"/>
        <v>2.6637633803004469E-2</v>
      </c>
      <c r="H66" s="22">
        <f t="shared" si="4"/>
        <v>1.1229578826630686E-2</v>
      </c>
      <c r="J66" s="22">
        <f t="shared" si="5"/>
        <v>1229.1241486837928</v>
      </c>
      <c r="L66" s="22">
        <f t="shared" si="6"/>
        <v>-31.37135848685557</v>
      </c>
    </row>
    <row r="67" spans="1:12" x14ac:dyDescent="0.3">
      <c r="A67" s="25">
        <v>44019</v>
      </c>
      <c r="B67" s="22">
        <v>93.172499999999999</v>
      </c>
      <c r="C67" s="22">
        <v>3000.12</v>
      </c>
      <c r="D67" s="22">
        <v>240.86</v>
      </c>
      <c r="F67" s="22">
        <f t="shared" si="2"/>
        <v>-3.1076725522293748E-3</v>
      </c>
      <c r="G67" s="22">
        <f t="shared" si="3"/>
        <v>-1.8794839678547413E-2</v>
      </c>
      <c r="H67" s="22">
        <f t="shared" si="4"/>
        <v>2.4109418503733028E-3</v>
      </c>
      <c r="J67" s="22">
        <f t="shared" si="5"/>
        <v>1197.7527901969372</v>
      </c>
      <c r="L67" s="22">
        <f t="shared" si="6"/>
        <v>20.996196736844013</v>
      </c>
    </row>
    <row r="68" spans="1:12" x14ac:dyDescent="0.3">
      <c r="A68" s="25">
        <v>44018</v>
      </c>
      <c r="B68" s="22">
        <v>93.462500000000006</v>
      </c>
      <c r="C68" s="22">
        <v>3057.04</v>
      </c>
      <c r="D68" s="22">
        <v>240.28</v>
      </c>
      <c r="F68" s="22">
        <f t="shared" ref="F68:F131" si="7">LN(B68/B69)</f>
        <v>2.639862765954477E-2</v>
      </c>
      <c r="G68" s="22">
        <f t="shared" ref="G68:G131" si="8">LN(C68/C69)</f>
        <v>5.6086824581457556E-2</v>
      </c>
      <c r="H68" s="22">
        <f t="shared" ref="H68:H131" si="9">LN(D68/D69)</f>
        <v>2.8965503997753151E-2</v>
      </c>
      <c r="J68" s="22">
        <f t="shared" ref="J68:J131" si="10">$O$8*B68+$P$8*C68+$Q$8*D68</f>
        <v>1218.7489869337812</v>
      </c>
      <c r="L68" s="22">
        <f t="shared" ref="L68:L131" si="11">-(J68-J69)</f>
        <v>-64.017465497138801</v>
      </c>
    </row>
    <row r="69" spans="1:12" x14ac:dyDescent="0.3">
      <c r="A69" s="25">
        <v>44014</v>
      </c>
      <c r="B69" s="22">
        <v>91.027500000000003</v>
      </c>
      <c r="C69" s="22">
        <v>2890.3</v>
      </c>
      <c r="D69" s="22">
        <v>233.42</v>
      </c>
      <c r="F69" s="22">
        <f t="shared" si="7"/>
        <v>0</v>
      </c>
      <c r="G69" s="22">
        <f t="shared" si="8"/>
        <v>4.0214996128872344E-3</v>
      </c>
      <c r="H69" s="22">
        <f t="shared" si="9"/>
        <v>-1.753872164872284E-2</v>
      </c>
      <c r="J69" s="22">
        <f t="shared" si="10"/>
        <v>1154.7315214366424</v>
      </c>
      <c r="L69" s="22">
        <f t="shared" si="11"/>
        <v>-3.3850240746273812</v>
      </c>
    </row>
    <row r="70" spans="1:12" x14ac:dyDescent="0.3">
      <c r="A70" s="25">
        <v>44013</v>
      </c>
      <c r="B70" s="22">
        <v>91.027500000000003</v>
      </c>
      <c r="C70" s="22">
        <v>2878.7</v>
      </c>
      <c r="D70" s="22">
        <v>237.55</v>
      </c>
      <c r="F70" s="22">
        <f t="shared" si="7"/>
        <v>-1.8932384137965272E-3</v>
      </c>
      <c r="G70" s="22">
        <f t="shared" si="8"/>
        <v>4.2535751274831425E-2</v>
      </c>
      <c r="H70" s="22">
        <f t="shared" si="9"/>
        <v>4.511978764374474E-2</v>
      </c>
      <c r="J70" s="22">
        <f t="shared" si="10"/>
        <v>1151.346497362015</v>
      </c>
      <c r="L70" s="22">
        <f t="shared" si="11"/>
        <v>-46.431722139501517</v>
      </c>
    </row>
    <row r="71" spans="1:12" x14ac:dyDescent="0.3">
      <c r="A71" s="25">
        <v>44012</v>
      </c>
      <c r="B71" s="22">
        <v>91.2</v>
      </c>
      <c r="C71" s="22">
        <v>2758.82</v>
      </c>
      <c r="D71" s="22">
        <v>227.07</v>
      </c>
      <c r="F71" s="22">
        <f t="shared" si="7"/>
        <v>8.3129659266875273E-3</v>
      </c>
      <c r="G71" s="22">
        <f t="shared" si="8"/>
        <v>2.8844476561360733E-2</v>
      </c>
      <c r="H71" s="22">
        <f t="shared" si="9"/>
        <v>2.8725925944194167E-2</v>
      </c>
      <c r="J71" s="22">
        <f t="shared" si="10"/>
        <v>1104.9147752225135</v>
      </c>
      <c r="L71" s="22">
        <f t="shared" si="11"/>
        <v>-30.648227510502693</v>
      </c>
    </row>
    <row r="72" spans="1:12" x14ac:dyDescent="0.3">
      <c r="A72" s="25">
        <v>44011</v>
      </c>
      <c r="B72" s="22">
        <v>90.444999999999993</v>
      </c>
      <c r="C72" s="22">
        <v>2680.38</v>
      </c>
      <c r="D72" s="22">
        <v>220.64</v>
      </c>
      <c r="F72" s="22">
        <f t="shared" si="7"/>
        <v>2.2785123479888664E-2</v>
      </c>
      <c r="G72" s="22">
        <f t="shared" si="8"/>
        <v>-4.6489638469759259E-3</v>
      </c>
      <c r="H72" s="22">
        <f t="shared" si="9"/>
        <v>2.0883704560631326E-2</v>
      </c>
      <c r="J72" s="22">
        <f t="shared" si="10"/>
        <v>1074.2665477120108</v>
      </c>
      <c r="L72" s="22">
        <f t="shared" si="11"/>
        <v>2.7760465728199506</v>
      </c>
    </row>
    <row r="73" spans="1:12" x14ac:dyDescent="0.3">
      <c r="A73" s="25">
        <v>44008</v>
      </c>
      <c r="B73" s="22">
        <v>88.407499999999999</v>
      </c>
      <c r="C73" s="22">
        <v>2692.87</v>
      </c>
      <c r="D73" s="22">
        <v>216.08</v>
      </c>
      <c r="F73" s="22">
        <f t="shared" si="7"/>
        <v>-3.1207732518357401E-2</v>
      </c>
      <c r="G73" s="22">
        <f t="shared" si="8"/>
        <v>-2.2657441529320064E-2</v>
      </c>
      <c r="H73" s="22">
        <f t="shared" si="9"/>
        <v>-8.6826243229959979E-2</v>
      </c>
      <c r="J73" s="22">
        <f t="shared" si="10"/>
        <v>1077.0425942848308</v>
      </c>
      <c r="L73" s="22">
        <f t="shared" si="11"/>
        <v>28.177784715972848</v>
      </c>
    </row>
    <row r="74" spans="1:12" x14ac:dyDescent="0.3">
      <c r="A74" s="25">
        <v>44007</v>
      </c>
      <c r="B74" s="22">
        <v>91.21</v>
      </c>
      <c r="C74" s="22">
        <v>2754.58</v>
      </c>
      <c r="D74" s="22">
        <v>235.68</v>
      </c>
      <c r="F74" s="22">
        <f t="shared" si="7"/>
        <v>1.3188217082481208E-2</v>
      </c>
      <c r="G74" s="22">
        <f t="shared" si="8"/>
        <v>7.3529475132480537E-3</v>
      </c>
      <c r="H74" s="22">
        <f t="shared" si="9"/>
        <v>7.0683709235083427E-3</v>
      </c>
      <c r="J74" s="22">
        <f t="shared" si="10"/>
        <v>1105.2203790008036</v>
      </c>
      <c r="L74" s="22">
        <f t="shared" si="11"/>
        <v>-8.3006548626879066</v>
      </c>
    </row>
    <row r="75" spans="1:12" x14ac:dyDescent="0.3">
      <c r="A75" s="25">
        <v>44006</v>
      </c>
      <c r="B75" s="22">
        <v>90.015000000000001</v>
      </c>
      <c r="C75" s="22">
        <v>2734.4</v>
      </c>
      <c r="D75" s="22">
        <v>234.02</v>
      </c>
      <c r="F75" s="22">
        <f t="shared" si="7"/>
        <v>-1.7809689136073188E-2</v>
      </c>
      <c r="G75" s="22">
        <f t="shared" si="8"/>
        <v>-1.0915197270871804E-2</v>
      </c>
      <c r="H75" s="22">
        <f t="shared" si="9"/>
        <v>-3.452238845827213E-2</v>
      </c>
      <c r="J75" s="22">
        <f t="shared" si="10"/>
        <v>1096.9197241381157</v>
      </c>
      <c r="L75" s="22">
        <f t="shared" si="11"/>
        <v>13.524304572817528</v>
      </c>
    </row>
    <row r="76" spans="1:12" x14ac:dyDescent="0.3">
      <c r="A76" s="25">
        <v>44005</v>
      </c>
      <c r="B76" s="22">
        <v>91.632499999999993</v>
      </c>
      <c r="C76" s="22">
        <v>2764.41</v>
      </c>
      <c r="D76" s="22">
        <v>242.24</v>
      </c>
      <c r="F76" s="22">
        <f t="shared" si="7"/>
        <v>2.1120167449104374E-2</v>
      </c>
      <c r="G76" s="22">
        <f t="shared" si="8"/>
        <v>1.8469994207653922E-2</v>
      </c>
      <c r="H76" s="22">
        <f t="shared" si="9"/>
        <v>1.2545339627765287E-2</v>
      </c>
      <c r="J76" s="22">
        <f t="shared" si="10"/>
        <v>1110.4440287109333</v>
      </c>
      <c r="L76" s="22">
        <f t="shared" si="11"/>
        <v>-20.114051591900079</v>
      </c>
    </row>
    <row r="77" spans="1:12" x14ac:dyDescent="0.3">
      <c r="A77" s="25">
        <v>44004</v>
      </c>
      <c r="B77" s="22">
        <v>89.717500000000001</v>
      </c>
      <c r="C77" s="22">
        <v>2713.82</v>
      </c>
      <c r="D77" s="22">
        <v>239.22</v>
      </c>
      <c r="F77" s="22">
        <f t="shared" si="7"/>
        <v>2.5827371603755051E-2</v>
      </c>
      <c r="G77" s="22">
        <f t="shared" si="8"/>
        <v>1.440411778366788E-2</v>
      </c>
      <c r="H77" s="22">
        <f t="shared" si="9"/>
        <v>1.7991260265989625E-3</v>
      </c>
      <c r="J77" s="22">
        <f t="shared" si="10"/>
        <v>1090.3299771190332</v>
      </c>
      <c r="L77" s="22">
        <f t="shared" si="11"/>
        <v>-15.360641692466515</v>
      </c>
    </row>
    <row r="78" spans="1:12" x14ac:dyDescent="0.3">
      <c r="A78" s="25">
        <v>44001</v>
      </c>
      <c r="B78" s="22">
        <v>87.43</v>
      </c>
      <c r="C78" s="22">
        <v>2675.01</v>
      </c>
      <c r="D78" s="22">
        <v>238.79</v>
      </c>
      <c r="F78" s="22">
        <f t="shared" si="7"/>
        <v>-5.7310015009774829E-3</v>
      </c>
      <c r="G78" s="22">
        <f t="shared" si="8"/>
        <v>7.8927185721442868E-3</v>
      </c>
      <c r="H78" s="22">
        <f t="shared" si="9"/>
        <v>1.200696918102335E-2</v>
      </c>
      <c r="J78" s="22">
        <f t="shared" si="10"/>
        <v>1074.9693354265667</v>
      </c>
      <c r="L78" s="22">
        <f t="shared" si="11"/>
        <v>-8.1688604235027924</v>
      </c>
    </row>
    <row r="79" spans="1:12" x14ac:dyDescent="0.3">
      <c r="A79" s="25">
        <v>44000</v>
      </c>
      <c r="B79" s="22">
        <v>87.932500000000005</v>
      </c>
      <c r="C79" s="22">
        <v>2653.98</v>
      </c>
      <c r="D79" s="22">
        <v>235.94</v>
      </c>
      <c r="F79" s="22">
        <f t="shared" si="7"/>
        <v>3.981118178045245E-4</v>
      </c>
      <c r="G79" s="22">
        <f t="shared" si="8"/>
        <v>4.9103396893316244E-3</v>
      </c>
      <c r="H79" s="22">
        <f t="shared" si="9"/>
        <v>1.7392415354225597E-3</v>
      </c>
      <c r="J79" s="22">
        <f t="shared" si="10"/>
        <v>1066.8004750030639</v>
      </c>
      <c r="L79" s="22">
        <f t="shared" si="11"/>
        <v>-4.8999550853829987</v>
      </c>
    </row>
    <row r="80" spans="1:12" x14ac:dyDescent="0.3">
      <c r="A80" s="25">
        <v>43999</v>
      </c>
      <c r="B80" s="22">
        <v>87.897499999999994</v>
      </c>
      <c r="C80" s="22">
        <v>2640.98</v>
      </c>
      <c r="D80" s="22">
        <v>235.53</v>
      </c>
      <c r="F80" s="22">
        <f t="shared" si="7"/>
        <v>-1.3926985069725745E-3</v>
      </c>
      <c r="G80" s="22">
        <f t="shared" si="8"/>
        <v>9.7827177323296655E-3</v>
      </c>
      <c r="H80" s="22">
        <f t="shared" si="9"/>
        <v>-5.0935949146599347E-4</v>
      </c>
      <c r="J80" s="22">
        <f t="shared" si="10"/>
        <v>1061.9005199176809</v>
      </c>
      <c r="L80" s="22">
        <f t="shared" si="11"/>
        <v>-9.4094433957557158</v>
      </c>
    </row>
    <row r="81" spans="1:12" x14ac:dyDescent="0.3">
      <c r="A81" s="25">
        <v>43998</v>
      </c>
      <c r="B81" s="22">
        <v>88.02</v>
      </c>
      <c r="C81" s="22">
        <v>2615.27</v>
      </c>
      <c r="D81" s="22">
        <v>235.65</v>
      </c>
      <c r="F81" s="22">
        <f t="shared" si="7"/>
        <v>2.6157130280847624E-2</v>
      </c>
      <c r="G81" s="22">
        <f t="shared" si="8"/>
        <v>1.6419185541230837E-2</v>
      </c>
      <c r="H81" s="22">
        <f t="shared" si="9"/>
        <v>1.3457428342328962E-2</v>
      </c>
      <c r="J81" s="22">
        <f t="shared" si="10"/>
        <v>1052.4910765219252</v>
      </c>
      <c r="L81" s="22">
        <f t="shared" si="11"/>
        <v>-17.338587971815514</v>
      </c>
    </row>
    <row r="82" spans="1:12" x14ac:dyDescent="0.3">
      <c r="A82" s="25">
        <v>43997</v>
      </c>
      <c r="B82" s="22">
        <v>85.747500000000002</v>
      </c>
      <c r="C82" s="22">
        <v>2572.6799999999998</v>
      </c>
      <c r="D82" s="22">
        <v>232.5</v>
      </c>
      <c r="F82" s="22">
        <f t="shared" si="7"/>
        <v>1.2291329444088814E-2</v>
      </c>
      <c r="G82" s="22">
        <f t="shared" si="8"/>
        <v>1.0809648605926373E-2</v>
      </c>
      <c r="H82" s="22">
        <f t="shared" si="9"/>
        <v>1.7003966557958963E-2</v>
      </c>
      <c r="J82" s="22">
        <f t="shared" si="10"/>
        <v>1035.1524885501096</v>
      </c>
      <c r="L82" s="22">
        <f t="shared" si="11"/>
        <v>-11.489203109177197</v>
      </c>
    </row>
    <row r="83" spans="1:12" x14ac:dyDescent="0.3">
      <c r="A83" s="25">
        <v>43994</v>
      </c>
      <c r="B83" s="22">
        <v>84.7</v>
      </c>
      <c r="C83" s="22">
        <v>2545.02</v>
      </c>
      <c r="D83" s="22">
        <v>228.58</v>
      </c>
      <c r="F83" s="22">
        <f t="shared" si="7"/>
        <v>8.5964661596524723E-3</v>
      </c>
      <c r="G83" s="22">
        <f t="shared" si="8"/>
        <v>-5.0715573000361903E-3</v>
      </c>
      <c r="H83" s="22">
        <f t="shared" si="9"/>
        <v>1.8322403917028759E-2</v>
      </c>
      <c r="J83" s="22">
        <f t="shared" si="10"/>
        <v>1023.6632854409324</v>
      </c>
      <c r="L83" s="22">
        <f t="shared" si="11"/>
        <v>3.5747278506419207</v>
      </c>
    </row>
    <row r="84" spans="1:12" x14ac:dyDescent="0.3">
      <c r="A84" s="25">
        <v>43993</v>
      </c>
      <c r="B84" s="22">
        <v>83.974999999999994</v>
      </c>
      <c r="C84" s="22">
        <v>2557.96</v>
      </c>
      <c r="D84" s="22">
        <v>224.43</v>
      </c>
      <c r="F84" s="22">
        <f t="shared" si="7"/>
        <v>-4.9201199772319078E-2</v>
      </c>
      <c r="G84" s="22">
        <f t="shared" si="8"/>
        <v>-3.4386846756008234E-2</v>
      </c>
      <c r="H84" s="22">
        <f t="shared" si="9"/>
        <v>-5.3356396648629976E-2</v>
      </c>
      <c r="J84" s="22">
        <f t="shared" si="10"/>
        <v>1027.2380132915744</v>
      </c>
      <c r="L84" s="22">
        <f t="shared" si="11"/>
        <v>37.439267556466348</v>
      </c>
    </row>
    <row r="85" spans="1:12" x14ac:dyDescent="0.3">
      <c r="A85" s="25">
        <v>43992</v>
      </c>
      <c r="B85" s="22">
        <v>88.21</v>
      </c>
      <c r="C85" s="22">
        <v>2647.45</v>
      </c>
      <c r="D85" s="22">
        <v>236.73</v>
      </c>
      <c r="F85" s="22">
        <f t="shared" si="7"/>
        <v>2.5402109207143461E-2</v>
      </c>
      <c r="G85" s="22">
        <f t="shared" si="8"/>
        <v>1.7754753007697566E-2</v>
      </c>
      <c r="H85" s="22">
        <f t="shared" si="9"/>
        <v>-8.1615934743991501E-3</v>
      </c>
      <c r="J85" s="22">
        <f t="shared" si="10"/>
        <v>1064.6772808480407</v>
      </c>
      <c r="L85" s="22">
        <f t="shared" si="11"/>
        <v>-17.686542041848725</v>
      </c>
    </row>
    <row r="86" spans="1:12" x14ac:dyDescent="0.3">
      <c r="A86" s="25">
        <v>43991</v>
      </c>
      <c r="B86" s="22">
        <v>85.997500000000002</v>
      </c>
      <c r="C86" s="22">
        <v>2600.86</v>
      </c>
      <c r="D86" s="22">
        <v>238.67</v>
      </c>
      <c r="F86" s="22">
        <f t="shared" si="7"/>
        <v>3.1089669051109898E-2</v>
      </c>
      <c r="G86" s="22">
        <f t="shared" si="8"/>
        <v>2.9973443378893249E-2</v>
      </c>
      <c r="H86" s="22">
        <f t="shared" si="9"/>
        <v>3.0934029915876148E-2</v>
      </c>
      <c r="J86" s="22">
        <f t="shared" si="10"/>
        <v>1046.990738806192</v>
      </c>
      <c r="L86" s="22">
        <f t="shared" si="11"/>
        <v>-31.00303894621652</v>
      </c>
    </row>
    <row r="87" spans="1:12" x14ac:dyDescent="0.3">
      <c r="A87" s="25">
        <v>43990</v>
      </c>
      <c r="B87" s="22">
        <v>83.364999999999995</v>
      </c>
      <c r="C87" s="22">
        <v>2524.06</v>
      </c>
      <c r="D87" s="22">
        <v>231.4</v>
      </c>
      <c r="F87" s="22">
        <f t="shared" si="7"/>
        <v>5.8951085063955527E-3</v>
      </c>
      <c r="G87" s="22">
        <f t="shared" si="8"/>
        <v>1.6401209661200747E-2</v>
      </c>
      <c r="H87" s="22">
        <f t="shared" si="9"/>
        <v>2.7262712430883018E-3</v>
      </c>
      <c r="J87" s="22">
        <f t="shared" si="10"/>
        <v>1015.9876998599755</v>
      </c>
      <c r="L87" s="22">
        <f t="shared" si="11"/>
        <v>-15.489427601787725</v>
      </c>
    </row>
    <row r="88" spans="1:12" x14ac:dyDescent="0.3">
      <c r="A88" s="25">
        <v>43987</v>
      </c>
      <c r="B88" s="22">
        <v>82.875</v>
      </c>
      <c r="C88" s="22">
        <v>2483</v>
      </c>
      <c r="D88" s="22">
        <v>230.77</v>
      </c>
      <c r="F88" s="22">
        <f t="shared" si="7"/>
        <v>2.8082968742825305E-2</v>
      </c>
      <c r="G88" s="22">
        <f t="shared" si="8"/>
        <v>9.0622838820981801E-3</v>
      </c>
      <c r="H88" s="22">
        <f t="shared" si="9"/>
        <v>1.9604180982838573E-2</v>
      </c>
      <c r="J88" s="22">
        <f t="shared" si="10"/>
        <v>1000.4982722581877</v>
      </c>
      <c r="L88" s="22">
        <f t="shared" si="11"/>
        <v>-10.186645305088746</v>
      </c>
    </row>
    <row r="89" spans="1:12" x14ac:dyDescent="0.3">
      <c r="A89" s="25">
        <v>43986</v>
      </c>
      <c r="B89" s="22">
        <v>80.58</v>
      </c>
      <c r="C89" s="22">
        <v>2460.6</v>
      </c>
      <c r="D89" s="22">
        <v>226.29</v>
      </c>
      <c r="F89" s="22">
        <f t="shared" si="7"/>
        <v>-8.6495040669705946E-3</v>
      </c>
      <c r="G89" s="22">
        <f t="shared" si="8"/>
        <v>-7.2079680365357201E-3</v>
      </c>
      <c r="H89" s="22">
        <f t="shared" si="9"/>
        <v>-1.6957356709643327E-2</v>
      </c>
      <c r="J89" s="22">
        <f t="shared" si="10"/>
        <v>990.31162695309899</v>
      </c>
      <c r="L89" s="22">
        <f t="shared" si="11"/>
        <v>7.6963536785523274</v>
      </c>
    </row>
    <row r="90" spans="1:12" x14ac:dyDescent="0.3">
      <c r="A90" s="25">
        <v>43985</v>
      </c>
      <c r="B90" s="22">
        <v>81.28</v>
      </c>
      <c r="C90" s="22">
        <v>2478.4</v>
      </c>
      <c r="D90" s="22">
        <v>230.16</v>
      </c>
      <c r="F90" s="22">
        <f t="shared" si="7"/>
        <v>5.4899437766020584E-3</v>
      </c>
      <c r="G90" s="22">
        <f t="shared" si="8"/>
        <v>2.4198072326968405E-3</v>
      </c>
      <c r="H90" s="22">
        <f t="shared" si="9"/>
        <v>-1.1061294943653746E-2</v>
      </c>
      <c r="J90" s="22">
        <f t="shared" si="10"/>
        <v>998.00798063165132</v>
      </c>
      <c r="L90" s="22">
        <f t="shared" si="11"/>
        <v>-1.8397155139869028</v>
      </c>
    </row>
    <row r="91" spans="1:12" x14ac:dyDescent="0.3">
      <c r="A91" s="25">
        <v>43984</v>
      </c>
      <c r="B91" s="22">
        <v>80.834999999999994</v>
      </c>
      <c r="C91" s="22">
        <v>2472.41</v>
      </c>
      <c r="D91" s="22">
        <v>232.72</v>
      </c>
      <c r="F91" s="22">
        <f t="shared" si="7"/>
        <v>4.6188026748352805E-3</v>
      </c>
      <c r="G91" s="22">
        <f t="shared" si="8"/>
        <v>5.5426879409044424E-4</v>
      </c>
      <c r="H91" s="22">
        <f t="shared" si="9"/>
        <v>3.4866488198283304E-3</v>
      </c>
      <c r="J91" s="22">
        <f t="shared" si="10"/>
        <v>996.16826511766442</v>
      </c>
      <c r="L91" s="22">
        <f t="shared" si="11"/>
        <v>-0.83535848411759162</v>
      </c>
    </row>
    <row r="92" spans="1:12" x14ac:dyDescent="0.3">
      <c r="A92" s="25">
        <v>43983</v>
      </c>
      <c r="B92" s="22">
        <v>80.462500000000006</v>
      </c>
      <c r="C92" s="22">
        <v>2471.04</v>
      </c>
      <c r="D92" s="22">
        <v>231.91</v>
      </c>
      <c r="F92" s="22">
        <f t="shared" si="7"/>
        <v>1.2222912765899315E-2</v>
      </c>
      <c r="G92" s="22">
        <f t="shared" si="8"/>
        <v>1.1670235290912953E-2</v>
      </c>
      <c r="H92" s="22">
        <f t="shared" si="9"/>
        <v>2.9849043141370747E-2</v>
      </c>
      <c r="J92" s="22">
        <f t="shared" si="10"/>
        <v>995.33290663354683</v>
      </c>
      <c r="L92" s="22">
        <f t="shared" si="11"/>
        <v>-12.461324843197531</v>
      </c>
    </row>
    <row r="93" spans="1:12" x14ac:dyDescent="0.3">
      <c r="A93" s="25">
        <v>43980</v>
      </c>
      <c r="B93" s="22">
        <v>79.484999999999999</v>
      </c>
      <c r="C93" s="22">
        <v>2442.37</v>
      </c>
      <c r="D93" s="22">
        <v>225.09</v>
      </c>
      <c r="F93" s="22">
        <f t="shared" si="7"/>
        <v>-9.7455170479014295E-4</v>
      </c>
      <c r="G93" s="22">
        <f t="shared" si="8"/>
        <v>1.7041913678172808E-2</v>
      </c>
      <c r="H93" s="22">
        <f t="shared" si="9"/>
        <v>-1.6424373906382417E-3</v>
      </c>
      <c r="J93" s="22">
        <f t="shared" si="10"/>
        <v>982.8715817903493</v>
      </c>
      <c r="L93" s="22">
        <f t="shared" si="11"/>
        <v>-15.115073334774593</v>
      </c>
    </row>
    <row r="94" spans="1:12" x14ac:dyDescent="0.3">
      <c r="A94" s="25">
        <v>43979</v>
      </c>
      <c r="B94" s="22">
        <v>79.5625</v>
      </c>
      <c r="C94" s="22">
        <v>2401.1</v>
      </c>
      <c r="D94" s="22">
        <v>225.46</v>
      </c>
      <c r="F94" s="22">
        <f t="shared" si="7"/>
        <v>4.4000252139874237E-4</v>
      </c>
      <c r="G94" s="22">
        <f t="shared" si="8"/>
        <v>-3.8615944517403698E-3</v>
      </c>
      <c r="H94" s="22">
        <f t="shared" si="9"/>
        <v>-1.6190410849094547E-2</v>
      </c>
      <c r="J94" s="22">
        <f t="shared" si="10"/>
        <v>967.7565084555747</v>
      </c>
      <c r="L94" s="22">
        <f t="shared" si="11"/>
        <v>4.2107247861217729</v>
      </c>
    </row>
    <row r="95" spans="1:12" x14ac:dyDescent="0.3">
      <c r="A95" s="25">
        <v>43978</v>
      </c>
      <c r="B95" s="22">
        <v>79.527500000000003</v>
      </c>
      <c r="C95" s="22">
        <v>2410.39</v>
      </c>
      <c r="D95" s="22">
        <v>229.14</v>
      </c>
      <c r="F95" s="22">
        <f t="shared" si="7"/>
        <v>4.3475589869739579E-3</v>
      </c>
      <c r="G95" s="22">
        <f t="shared" si="8"/>
        <v>-4.7472798556733179E-3</v>
      </c>
      <c r="H95" s="22">
        <f t="shared" si="9"/>
        <v>-1.3265898798311257E-2</v>
      </c>
      <c r="J95" s="22">
        <f t="shared" si="10"/>
        <v>971.96723324169648</v>
      </c>
      <c r="L95" s="22">
        <f t="shared" si="11"/>
        <v>4.7522778160013104</v>
      </c>
    </row>
    <row r="96" spans="1:12" x14ac:dyDescent="0.3">
      <c r="A96" s="25">
        <v>43977</v>
      </c>
      <c r="B96" s="22">
        <v>79.182500000000005</v>
      </c>
      <c r="C96" s="22">
        <v>2421.86</v>
      </c>
      <c r="D96" s="22">
        <v>232.2</v>
      </c>
      <c r="F96" s="22">
        <f t="shared" si="7"/>
        <v>-6.7965398027914452E-3</v>
      </c>
      <c r="G96" s="22">
        <f t="shared" si="8"/>
        <v>-6.1826925687681654E-3</v>
      </c>
      <c r="H96" s="22">
        <f t="shared" si="9"/>
        <v>-1.1603392801882795E-2</v>
      </c>
      <c r="J96" s="22">
        <f t="shared" si="10"/>
        <v>976.71951105769779</v>
      </c>
      <c r="L96" s="22">
        <f t="shared" si="11"/>
        <v>6.3529418385352301</v>
      </c>
    </row>
    <row r="97" spans="1:12" x14ac:dyDescent="0.3">
      <c r="A97" s="25">
        <v>43973</v>
      </c>
      <c r="B97" s="22">
        <v>79.722499999999997</v>
      </c>
      <c r="C97" s="22">
        <v>2436.88</v>
      </c>
      <c r="D97" s="22">
        <v>234.91</v>
      </c>
      <c r="F97" s="22">
        <f t="shared" si="7"/>
        <v>6.4177399624085968E-3</v>
      </c>
      <c r="G97" s="22">
        <f t="shared" si="8"/>
        <v>-4.037993700408307E-3</v>
      </c>
      <c r="H97" s="22">
        <f t="shared" si="9"/>
        <v>1.5097863451656464E-2</v>
      </c>
      <c r="J97" s="22">
        <f t="shared" si="10"/>
        <v>983.07245289623302</v>
      </c>
      <c r="L97" s="22">
        <f t="shared" si="11"/>
        <v>2.6639092321619273</v>
      </c>
    </row>
    <row r="98" spans="1:12" x14ac:dyDescent="0.3">
      <c r="A98" s="25">
        <v>43972</v>
      </c>
      <c r="B98" s="22">
        <v>79.212500000000006</v>
      </c>
      <c r="C98" s="22">
        <v>2446.7399999999998</v>
      </c>
      <c r="D98" s="22">
        <v>231.39</v>
      </c>
      <c r="F98" s="22">
        <f t="shared" si="7"/>
        <v>-7.4833703522239024E-3</v>
      </c>
      <c r="G98" s="22">
        <f t="shared" si="8"/>
        <v>-2.0709865938363593E-2</v>
      </c>
      <c r="H98" s="22">
        <f t="shared" si="9"/>
        <v>6.1557329807867206E-3</v>
      </c>
      <c r="J98" s="22">
        <f t="shared" si="10"/>
        <v>985.73636212839494</v>
      </c>
      <c r="L98" s="22">
        <f t="shared" si="11"/>
        <v>18.830020896082829</v>
      </c>
    </row>
    <row r="99" spans="1:12" x14ac:dyDescent="0.3">
      <c r="A99" s="25">
        <v>43971</v>
      </c>
      <c r="B99" s="22">
        <v>79.807500000000005</v>
      </c>
      <c r="C99" s="22">
        <v>2497.94</v>
      </c>
      <c r="D99" s="22">
        <v>229.97</v>
      </c>
      <c r="F99" s="22">
        <f t="shared" si="7"/>
        <v>1.9261471238373101E-2</v>
      </c>
      <c r="G99" s="22">
        <f t="shared" si="8"/>
        <v>1.9651874430238726E-2</v>
      </c>
      <c r="H99" s="22">
        <f t="shared" si="9"/>
        <v>5.8604660442820651E-2</v>
      </c>
      <c r="J99" s="22">
        <f t="shared" si="10"/>
        <v>1004.5663830244778</v>
      </c>
      <c r="L99" s="22">
        <f t="shared" si="11"/>
        <v>-21.403162555252948</v>
      </c>
    </row>
    <row r="100" spans="1:12" x14ac:dyDescent="0.3">
      <c r="A100" s="25">
        <v>43970</v>
      </c>
      <c r="B100" s="22">
        <v>78.284999999999997</v>
      </c>
      <c r="C100" s="22">
        <v>2449.33</v>
      </c>
      <c r="D100" s="22">
        <v>216.88</v>
      </c>
      <c r="F100" s="22">
        <f t="shared" si="7"/>
        <v>-5.7952717521052343E-3</v>
      </c>
      <c r="G100" s="22">
        <f t="shared" si="8"/>
        <v>9.4635406899086453E-3</v>
      </c>
      <c r="H100" s="22">
        <f t="shared" si="9"/>
        <v>1.7160418313959439E-2</v>
      </c>
      <c r="J100" s="22">
        <f t="shared" si="10"/>
        <v>983.16322046922483</v>
      </c>
      <c r="L100" s="22">
        <f t="shared" si="11"/>
        <v>-9.1232762238565783</v>
      </c>
    </row>
    <row r="101" spans="1:12" x14ac:dyDescent="0.3">
      <c r="A101" s="25">
        <v>43969</v>
      </c>
      <c r="B101" s="22">
        <v>78.739999999999995</v>
      </c>
      <c r="C101" s="22">
        <v>2426.2600000000002</v>
      </c>
      <c r="D101" s="22">
        <v>213.19</v>
      </c>
      <c r="F101" s="22">
        <f t="shared" si="7"/>
        <v>2.3287865648052835E-2</v>
      </c>
      <c r="G101" s="22">
        <f t="shared" si="8"/>
        <v>6.8155200507390651E-3</v>
      </c>
      <c r="H101" s="22">
        <f t="shared" si="9"/>
        <v>1.0894535562308393E-2</v>
      </c>
      <c r="J101" s="22">
        <f t="shared" si="10"/>
        <v>974.03994424536825</v>
      </c>
      <c r="L101" s="22">
        <f t="shared" si="11"/>
        <v>-7.3321726884344116</v>
      </c>
    </row>
    <row r="102" spans="1:12" x14ac:dyDescent="0.3">
      <c r="A102" s="25">
        <v>43966</v>
      </c>
      <c r="B102" s="22">
        <v>76.927499999999995</v>
      </c>
      <c r="C102" s="22">
        <v>2409.7800000000002</v>
      </c>
      <c r="D102" s="22">
        <v>210.88</v>
      </c>
      <c r="F102" s="22">
        <f t="shared" si="7"/>
        <v>-5.9295434971843638E-3</v>
      </c>
      <c r="G102" s="22">
        <f t="shared" si="8"/>
        <v>8.7233784335364467E-3</v>
      </c>
      <c r="H102" s="22">
        <f t="shared" si="9"/>
        <v>1.9488753949557382E-2</v>
      </c>
      <c r="J102" s="22">
        <f t="shared" si="10"/>
        <v>966.70777155693384</v>
      </c>
      <c r="L102" s="22">
        <f t="shared" si="11"/>
        <v>-8.4149965257693111</v>
      </c>
    </row>
    <row r="103" spans="1:12" x14ac:dyDescent="0.3">
      <c r="A103" s="25">
        <v>43965</v>
      </c>
      <c r="B103" s="22">
        <v>77.385000000000005</v>
      </c>
      <c r="C103" s="22">
        <v>2388.85</v>
      </c>
      <c r="D103" s="22">
        <v>206.81</v>
      </c>
      <c r="F103" s="22">
        <f t="shared" si="7"/>
        <v>6.1245512981143672E-3</v>
      </c>
      <c r="G103" s="22">
        <f t="shared" si="8"/>
        <v>8.8001459278341503E-3</v>
      </c>
      <c r="H103" s="22">
        <f t="shared" si="9"/>
        <v>8.302832286250077E-3</v>
      </c>
      <c r="J103" s="22">
        <f t="shared" si="10"/>
        <v>958.29277503116452</v>
      </c>
      <c r="L103" s="22">
        <f t="shared" si="11"/>
        <v>-8.2888723422207704</v>
      </c>
    </row>
    <row r="104" spans="1:12" x14ac:dyDescent="0.3">
      <c r="A104" s="25">
        <v>43964</v>
      </c>
      <c r="B104" s="22">
        <v>76.912499999999994</v>
      </c>
      <c r="C104" s="22">
        <v>2367.92</v>
      </c>
      <c r="D104" s="22">
        <v>205.1</v>
      </c>
      <c r="F104" s="22">
        <f t="shared" si="7"/>
        <v>-1.2147598735679586E-2</v>
      </c>
      <c r="G104" s="22">
        <f t="shared" si="8"/>
        <v>4.6435223451772468E-3</v>
      </c>
      <c r="H104" s="22">
        <f t="shared" si="9"/>
        <v>-2.4085942772619759E-2</v>
      </c>
      <c r="J104" s="22">
        <f t="shared" si="10"/>
        <v>950.00390268894375</v>
      </c>
      <c r="L104" s="22">
        <f t="shared" si="11"/>
        <v>-2.5745744274597655</v>
      </c>
    </row>
    <row r="105" spans="1:12" x14ac:dyDescent="0.3">
      <c r="A105" s="25">
        <v>43963</v>
      </c>
      <c r="B105" s="22">
        <v>77.852500000000006</v>
      </c>
      <c r="C105" s="22">
        <v>2356.9499999999998</v>
      </c>
      <c r="D105" s="22">
        <v>210.1</v>
      </c>
      <c r="F105" s="22">
        <f t="shared" si="7"/>
        <v>-1.1494012431305609E-2</v>
      </c>
      <c r="G105" s="22">
        <f t="shared" si="8"/>
        <v>-2.1843313310621025E-2</v>
      </c>
      <c r="H105" s="22">
        <f t="shared" si="9"/>
        <v>-1.4553271410036003E-2</v>
      </c>
      <c r="J105" s="22">
        <f t="shared" si="10"/>
        <v>947.42932826148399</v>
      </c>
      <c r="L105" s="22">
        <f t="shared" si="11"/>
        <v>20.245216275236999</v>
      </c>
    </row>
    <row r="106" spans="1:12" x14ac:dyDescent="0.3">
      <c r="A106" s="25">
        <v>43962</v>
      </c>
      <c r="B106" s="22">
        <v>78.752499999999998</v>
      </c>
      <c r="C106" s="22">
        <v>2409</v>
      </c>
      <c r="D106" s="22">
        <v>213.18</v>
      </c>
      <c r="F106" s="22">
        <f t="shared" si="7"/>
        <v>1.5614109722784894E-2</v>
      </c>
      <c r="G106" s="22">
        <f t="shared" si="8"/>
        <v>1.2275114922994934E-2</v>
      </c>
      <c r="H106" s="22">
        <f t="shared" si="9"/>
        <v>3.9010225017105308E-3</v>
      </c>
      <c r="J106" s="22">
        <f t="shared" si="10"/>
        <v>967.67454453672099</v>
      </c>
      <c r="L106" s="22">
        <f t="shared" si="11"/>
        <v>-11.529391281990115</v>
      </c>
    </row>
    <row r="107" spans="1:12" x14ac:dyDescent="0.3">
      <c r="A107" s="25">
        <v>43959</v>
      </c>
      <c r="B107" s="22">
        <v>77.532399999999996</v>
      </c>
      <c r="C107" s="22">
        <v>2379.61</v>
      </c>
      <c r="D107" s="22">
        <v>212.35</v>
      </c>
      <c r="F107" s="22">
        <f t="shared" si="7"/>
        <v>2.0818202328575709E-2</v>
      </c>
      <c r="G107" s="22">
        <f t="shared" si="8"/>
        <v>5.0556011977925756E-3</v>
      </c>
      <c r="H107" s="22">
        <f t="shared" si="9"/>
        <v>5.1462543642640341E-3</v>
      </c>
      <c r="J107" s="22">
        <f t="shared" si="10"/>
        <v>956.14515325473087</v>
      </c>
      <c r="L107" s="22">
        <f t="shared" si="11"/>
        <v>-5.3256812193940277</v>
      </c>
    </row>
    <row r="108" spans="1:12" x14ac:dyDescent="0.3">
      <c r="A108" s="25">
        <v>43958</v>
      </c>
      <c r="B108" s="22">
        <v>75.935000000000002</v>
      </c>
      <c r="C108" s="22">
        <v>2367.61</v>
      </c>
      <c r="D108" s="22">
        <v>211.26</v>
      </c>
      <c r="F108" s="22">
        <f t="shared" si="7"/>
        <v>1.0291799563776667E-2</v>
      </c>
      <c r="G108" s="22">
        <f t="shared" si="8"/>
        <v>6.9296528310032381E-3</v>
      </c>
      <c r="H108" s="22">
        <f t="shared" si="9"/>
        <v>1.3294456400670326E-2</v>
      </c>
      <c r="J108" s="22">
        <f t="shared" si="10"/>
        <v>950.81947203533684</v>
      </c>
      <c r="L108" s="22">
        <f t="shared" si="11"/>
        <v>-6.9594087422606208</v>
      </c>
    </row>
    <row r="109" spans="1:12" x14ac:dyDescent="0.3">
      <c r="A109" s="25">
        <v>43957</v>
      </c>
      <c r="B109" s="22">
        <v>75.157499999999999</v>
      </c>
      <c r="C109" s="22">
        <v>2351.2600000000002</v>
      </c>
      <c r="D109" s="22">
        <v>208.47</v>
      </c>
      <c r="F109" s="22">
        <f t="shared" si="7"/>
        <v>1.0264387415206463E-2</v>
      </c>
      <c r="G109" s="22">
        <f t="shared" si="8"/>
        <v>1.4332894762789958E-2</v>
      </c>
      <c r="H109" s="22">
        <f t="shared" si="9"/>
        <v>6.7382456424121976E-3</v>
      </c>
      <c r="J109" s="22">
        <f t="shared" si="10"/>
        <v>943.86006329307622</v>
      </c>
      <c r="L109" s="22">
        <f t="shared" si="11"/>
        <v>-12.967101964670405</v>
      </c>
    </row>
    <row r="110" spans="1:12" x14ac:dyDescent="0.3">
      <c r="A110" s="25">
        <v>43956</v>
      </c>
      <c r="B110" s="22">
        <v>74.39</v>
      </c>
      <c r="C110" s="22">
        <v>2317.8000000000002</v>
      </c>
      <c r="D110" s="22">
        <v>207.07</v>
      </c>
      <c r="F110" s="22">
        <f t="shared" si="7"/>
        <v>1.4897350265491036E-2</v>
      </c>
      <c r="G110" s="22">
        <f t="shared" si="8"/>
        <v>7.8121800601847248E-4</v>
      </c>
      <c r="H110" s="22">
        <f t="shared" si="9"/>
        <v>8.7794321343652067E-3</v>
      </c>
      <c r="J110" s="22">
        <f t="shared" si="10"/>
        <v>930.89296132840582</v>
      </c>
      <c r="L110" s="22">
        <f t="shared" si="11"/>
        <v>-1.5158338207821771</v>
      </c>
    </row>
    <row r="111" spans="1:12" x14ac:dyDescent="0.3">
      <c r="A111" s="25">
        <v>43955</v>
      </c>
      <c r="B111" s="22">
        <v>73.290000000000006</v>
      </c>
      <c r="C111" s="22">
        <v>2315.9899999999998</v>
      </c>
      <c r="D111" s="22">
        <v>205.26</v>
      </c>
      <c r="F111" s="22">
        <f t="shared" si="7"/>
        <v>1.4049661741549393E-2</v>
      </c>
      <c r="G111" s="22">
        <f t="shared" si="8"/>
        <v>1.3016178879827771E-2</v>
      </c>
      <c r="H111" s="22">
        <f t="shared" si="9"/>
        <v>1.4674029652564063E-2</v>
      </c>
      <c r="J111" s="22">
        <f t="shared" si="10"/>
        <v>929.37712750762364</v>
      </c>
      <c r="L111" s="22">
        <f t="shared" si="11"/>
        <v>-12.122242824948557</v>
      </c>
    </row>
    <row r="112" spans="1:12" x14ac:dyDescent="0.3">
      <c r="A112" s="25">
        <v>43952</v>
      </c>
      <c r="B112" s="22">
        <v>72.267499999999998</v>
      </c>
      <c r="C112" s="22">
        <v>2286.04</v>
      </c>
      <c r="D112" s="22">
        <v>202.27</v>
      </c>
      <c r="F112" s="22">
        <f t="shared" si="7"/>
        <v>-1.6230390423676997E-2</v>
      </c>
      <c r="G112" s="22">
        <f t="shared" si="8"/>
        <v>-7.9015210937988828E-2</v>
      </c>
      <c r="H112" s="22">
        <f t="shared" si="9"/>
        <v>-1.1990904887525737E-2</v>
      </c>
      <c r="J112" s="22">
        <f t="shared" si="10"/>
        <v>917.25488468267508</v>
      </c>
      <c r="L112" s="22">
        <f t="shared" si="11"/>
        <v>70.37019455233326</v>
      </c>
    </row>
    <row r="113" spans="1:12" x14ac:dyDescent="0.3">
      <c r="A113" s="25">
        <v>43951</v>
      </c>
      <c r="B113" s="22">
        <v>73.45</v>
      </c>
      <c r="C113" s="22">
        <v>2474</v>
      </c>
      <c r="D113" s="22">
        <v>204.71</v>
      </c>
      <c r="F113" s="22">
        <f t="shared" si="7"/>
        <v>2.0876723331807501E-2</v>
      </c>
      <c r="G113" s="22">
        <f t="shared" si="8"/>
        <v>4.1803512160002651E-2</v>
      </c>
      <c r="H113" s="22">
        <f t="shared" si="9"/>
        <v>5.2757282227001386E-2</v>
      </c>
      <c r="J113" s="22">
        <f t="shared" si="10"/>
        <v>987.62507923500834</v>
      </c>
      <c r="L113" s="22">
        <f t="shared" si="11"/>
        <v>-40.281448140859652</v>
      </c>
    </row>
    <row r="114" spans="1:12" x14ac:dyDescent="0.3">
      <c r="A114" s="25">
        <v>43950</v>
      </c>
      <c r="B114" s="22">
        <v>71.932500000000005</v>
      </c>
      <c r="C114" s="22">
        <v>2372.71</v>
      </c>
      <c r="D114" s="22">
        <v>194.19</v>
      </c>
      <c r="F114" s="22">
        <f t="shared" si="7"/>
        <v>3.2317269148084193E-2</v>
      </c>
      <c r="G114" s="22">
        <f t="shared" si="8"/>
        <v>2.502056146700873E-2</v>
      </c>
      <c r="H114" s="22">
        <f t="shared" si="9"/>
        <v>5.9842832637694181E-2</v>
      </c>
      <c r="J114" s="22">
        <f t="shared" si="10"/>
        <v>947.34363109414869</v>
      </c>
      <c r="L114" s="22">
        <f t="shared" si="11"/>
        <v>-25.024940667416899</v>
      </c>
    </row>
    <row r="115" spans="1:12" x14ac:dyDescent="0.3">
      <c r="A115" s="25">
        <v>43949</v>
      </c>
      <c r="B115" s="22">
        <v>69.644999999999996</v>
      </c>
      <c r="C115" s="22">
        <v>2314.08</v>
      </c>
      <c r="D115" s="22">
        <v>182.91</v>
      </c>
      <c r="F115" s="22">
        <f t="shared" si="7"/>
        <v>-1.6342152745077457E-2</v>
      </c>
      <c r="G115" s="22">
        <f t="shared" si="8"/>
        <v>-2.6406201157113767E-2</v>
      </c>
      <c r="H115" s="22">
        <f t="shared" si="9"/>
        <v>-2.4784616822631139E-2</v>
      </c>
      <c r="J115" s="22">
        <f t="shared" si="10"/>
        <v>922.31869042673179</v>
      </c>
      <c r="L115" s="22">
        <f t="shared" si="11"/>
        <v>24.316723141713851</v>
      </c>
    </row>
    <row r="116" spans="1:12" x14ac:dyDescent="0.3">
      <c r="A116" s="25">
        <v>43948</v>
      </c>
      <c r="B116" s="22">
        <v>70.792500000000004</v>
      </c>
      <c r="C116" s="22">
        <v>2376</v>
      </c>
      <c r="D116" s="22">
        <v>187.5</v>
      </c>
      <c r="F116" s="22">
        <f t="shared" si="7"/>
        <v>7.0653904800923651E-4</v>
      </c>
      <c r="G116" s="22">
        <f t="shared" si="8"/>
        <v>-1.4299628142877573E-2</v>
      </c>
      <c r="H116" s="22">
        <f t="shared" si="9"/>
        <v>-1.3613579952280658E-2</v>
      </c>
      <c r="J116" s="22">
        <f t="shared" si="10"/>
        <v>946.63541356844564</v>
      </c>
      <c r="L116" s="22">
        <f t="shared" si="11"/>
        <v>13.162366374646695</v>
      </c>
    </row>
    <row r="117" spans="1:12" x14ac:dyDescent="0.3">
      <c r="A117" s="25">
        <v>43945</v>
      </c>
      <c r="B117" s="22">
        <v>70.742500000000007</v>
      </c>
      <c r="C117" s="22">
        <v>2410.2199999999998</v>
      </c>
      <c r="D117" s="22">
        <v>190.07</v>
      </c>
      <c r="F117" s="22">
        <f t="shared" si="7"/>
        <v>2.8460702331272025E-2</v>
      </c>
      <c r="G117" s="22">
        <f t="shared" si="8"/>
        <v>4.478485218735808E-3</v>
      </c>
      <c r="H117" s="22">
        <f t="shared" si="9"/>
        <v>2.6334144361660969E-2</v>
      </c>
      <c r="J117" s="22">
        <f t="shared" si="10"/>
        <v>959.79777994309234</v>
      </c>
      <c r="L117" s="22">
        <f t="shared" si="11"/>
        <v>-5.866780157963035</v>
      </c>
    </row>
    <row r="118" spans="1:12" x14ac:dyDescent="0.3">
      <c r="A118" s="25">
        <v>43944</v>
      </c>
      <c r="B118" s="22">
        <v>68.757499999999993</v>
      </c>
      <c r="C118" s="22">
        <v>2399.4499999999998</v>
      </c>
      <c r="D118" s="22">
        <v>185.13</v>
      </c>
      <c r="F118" s="22">
        <f t="shared" si="7"/>
        <v>-3.8829363104271753E-3</v>
      </c>
      <c r="G118" s="22">
        <f t="shared" si="8"/>
        <v>1.510020419566468E-2</v>
      </c>
      <c r="H118" s="22">
        <f t="shared" si="9"/>
        <v>1.5514314605403291E-2</v>
      </c>
      <c r="J118" s="22">
        <f t="shared" si="10"/>
        <v>953.9309997851293</v>
      </c>
      <c r="L118" s="22">
        <f t="shared" si="11"/>
        <v>-13.774938190747434</v>
      </c>
    </row>
    <row r="119" spans="1:12" x14ac:dyDescent="0.3">
      <c r="A119" s="25">
        <v>43943</v>
      </c>
      <c r="B119" s="22">
        <v>69.025000000000006</v>
      </c>
      <c r="C119" s="22">
        <v>2363.4899999999998</v>
      </c>
      <c r="D119" s="22">
        <v>182.28</v>
      </c>
      <c r="F119" s="22">
        <f t="shared" si="7"/>
        <v>2.839649355813148E-2</v>
      </c>
      <c r="G119" s="22">
        <f t="shared" si="8"/>
        <v>1.5078265296401095E-2</v>
      </c>
      <c r="H119" s="22">
        <f t="shared" si="9"/>
        <v>6.5050685041212156E-2</v>
      </c>
      <c r="J119" s="22">
        <f t="shared" si="10"/>
        <v>940.15606159438187</v>
      </c>
      <c r="L119" s="22">
        <f t="shared" si="11"/>
        <v>-16.338972113586465</v>
      </c>
    </row>
    <row r="120" spans="1:12" x14ac:dyDescent="0.3">
      <c r="A120" s="25">
        <v>43942</v>
      </c>
      <c r="B120" s="22">
        <v>67.092500000000001</v>
      </c>
      <c r="C120" s="22">
        <v>2328.12</v>
      </c>
      <c r="D120" s="22">
        <v>170.8</v>
      </c>
      <c r="F120" s="22">
        <f t="shared" si="7"/>
        <v>-3.1398141292192448E-2</v>
      </c>
      <c r="G120" s="22">
        <f t="shared" si="8"/>
        <v>-2.7741611664306384E-2</v>
      </c>
      <c r="H120" s="22">
        <f t="shared" si="9"/>
        <v>-4.2637675384449743E-2</v>
      </c>
      <c r="J120" s="22">
        <f t="shared" si="10"/>
        <v>923.8170894807954</v>
      </c>
      <c r="L120" s="22">
        <f t="shared" si="11"/>
        <v>26.662784368857274</v>
      </c>
    </row>
    <row r="121" spans="1:12" x14ac:dyDescent="0.3">
      <c r="A121" s="25">
        <v>43941</v>
      </c>
      <c r="B121" s="22">
        <v>69.232500000000002</v>
      </c>
      <c r="C121" s="22">
        <v>2393.61</v>
      </c>
      <c r="D121" s="22">
        <v>178.24</v>
      </c>
      <c r="F121" s="22">
        <f t="shared" si="7"/>
        <v>-2.0975167352247834E-2</v>
      </c>
      <c r="G121" s="22">
        <f t="shared" si="8"/>
        <v>7.8052491101761696E-3</v>
      </c>
      <c r="H121" s="22">
        <f t="shared" si="9"/>
        <v>-5.5947331790231012E-3</v>
      </c>
      <c r="J121" s="22">
        <f t="shared" si="10"/>
        <v>950.47987384965268</v>
      </c>
      <c r="L121" s="22">
        <f t="shared" si="11"/>
        <v>-6.041795694987627</v>
      </c>
    </row>
    <row r="122" spans="1:12" x14ac:dyDescent="0.3">
      <c r="A122" s="25">
        <v>43938</v>
      </c>
      <c r="B122" s="22">
        <v>70.7</v>
      </c>
      <c r="C122" s="22">
        <v>2375</v>
      </c>
      <c r="D122" s="22">
        <v>179.24</v>
      </c>
      <c r="F122" s="22">
        <f t="shared" si="7"/>
        <v>-1.3661558593441493E-2</v>
      </c>
      <c r="G122" s="22">
        <f t="shared" si="8"/>
        <v>-1.3877990501725517E-2</v>
      </c>
      <c r="H122" s="22">
        <f t="shared" si="9"/>
        <v>1.6822248225564315E-2</v>
      </c>
      <c r="J122" s="22">
        <f t="shared" si="10"/>
        <v>944.43807815466505</v>
      </c>
      <c r="L122" s="22">
        <f t="shared" si="11"/>
        <v>12.001049620970207</v>
      </c>
    </row>
    <row r="123" spans="1:12" x14ac:dyDescent="0.3">
      <c r="A123" s="25">
        <v>43937</v>
      </c>
      <c r="B123" s="22">
        <v>71.672499999999999</v>
      </c>
      <c r="C123" s="22">
        <v>2408.19</v>
      </c>
      <c r="D123" s="22">
        <v>176.25</v>
      </c>
      <c r="F123" s="22">
        <f t="shared" si="7"/>
        <v>7.9143150178817567E-3</v>
      </c>
      <c r="G123" s="22">
        <f t="shared" si="8"/>
        <v>4.2632737135267128E-2</v>
      </c>
      <c r="H123" s="22">
        <f t="shared" si="9"/>
        <v>-4.0767849907155027E-3</v>
      </c>
      <c r="J123" s="22">
        <f t="shared" si="10"/>
        <v>956.43912777563526</v>
      </c>
      <c r="L123" s="22">
        <f t="shared" si="11"/>
        <v>-37.163170108336203</v>
      </c>
    </row>
    <row r="124" spans="1:12" x14ac:dyDescent="0.3">
      <c r="A124" s="25">
        <v>43936</v>
      </c>
      <c r="B124" s="22">
        <v>71.107500000000002</v>
      </c>
      <c r="C124" s="22">
        <v>2307.6799999999998</v>
      </c>
      <c r="D124" s="22">
        <v>176.97</v>
      </c>
      <c r="F124" s="22">
        <f t="shared" si="7"/>
        <v>-9.1692390156684084E-3</v>
      </c>
      <c r="G124" s="22">
        <f t="shared" si="8"/>
        <v>1.0612166680146555E-2</v>
      </c>
      <c r="H124" s="22">
        <f t="shared" si="9"/>
        <v>-6.7579240127848281E-3</v>
      </c>
      <c r="J124" s="22">
        <f t="shared" si="10"/>
        <v>919.27595766729905</v>
      </c>
      <c r="L124" s="22">
        <f t="shared" si="11"/>
        <v>-8.4566610748873927</v>
      </c>
    </row>
    <row r="125" spans="1:12" x14ac:dyDescent="0.3">
      <c r="A125" s="25">
        <v>43935</v>
      </c>
      <c r="B125" s="22">
        <v>71.762500000000003</v>
      </c>
      <c r="C125" s="22">
        <v>2283.3200000000002</v>
      </c>
      <c r="D125" s="22">
        <v>178.17</v>
      </c>
      <c r="F125" s="22">
        <f t="shared" si="7"/>
        <v>4.9269289556997879E-2</v>
      </c>
      <c r="G125" s="22">
        <f t="shared" si="8"/>
        <v>5.142422957850671E-2</v>
      </c>
      <c r="H125" s="22">
        <f t="shared" si="9"/>
        <v>1.9152897348883303E-2</v>
      </c>
      <c r="J125" s="22">
        <f t="shared" si="10"/>
        <v>910.81929659241166</v>
      </c>
      <c r="L125" s="22">
        <f t="shared" si="11"/>
        <v>-44.39043179503858</v>
      </c>
    </row>
    <row r="126" spans="1:12" x14ac:dyDescent="0.3">
      <c r="A126" s="25">
        <v>43934</v>
      </c>
      <c r="B126" s="22">
        <v>68.3125</v>
      </c>
      <c r="C126" s="22">
        <v>2168.87</v>
      </c>
      <c r="D126" s="22">
        <v>174.79</v>
      </c>
      <c r="F126" s="22">
        <f t="shared" si="7"/>
        <v>1.9437460674790529E-2</v>
      </c>
      <c r="G126" s="22">
        <f t="shared" si="8"/>
        <v>5.9904459962067468E-2</v>
      </c>
      <c r="H126" s="22">
        <f t="shared" si="9"/>
        <v>-2.2858459007355021E-3</v>
      </c>
      <c r="J126" s="22">
        <f t="shared" si="10"/>
        <v>866.42886479737308</v>
      </c>
      <c r="L126" s="22">
        <f t="shared" si="11"/>
        <v>-46.988873121004417</v>
      </c>
    </row>
    <row r="127" spans="1:12" x14ac:dyDescent="0.3">
      <c r="A127" s="25">
        <v>43930</v>
      </c>
      <c r="B127" s="22">
        <v>66.997500000000002</v>
      </c>
      <c r="C127" s="22">
        <v>2042.76</v>
      </c>
      <c r="D127" s="22">
        <v>175.19</v>
      </c>
      <c r="F127" s="22">
        <f t="shared" si="7"/>
        <v>7.1902343253867421E-3</v>
      </c>
      <c r="G127" s="22">
        <f t="shared" si="8"/>
        <v>-1.1748120314262327E-4</v>
      </c>
      <c r="H127" s="22">
        <f t="shared" si="9"/>
        <v>5.2078979984893472E-3</v>
      </c>
      <c r="J127" s="22">
        <f t="shared" si="10"/>
        <v>819.43999167636866</v>
      </c>
      <c r="L127" s="22">
        <f t="shared" si="11"/>
        <v>-0.30752822646684308</v>
      </c>
    </row>
    <row r="128" spans="1:12" x14ac:dyDescent="0.3">
      <c r="A128" s="25">
        <v>43929</v>
      </c>
      <c r="B128" s="22">
        <v>66.517499999999998</v>
      </c>
      <c r="C128" s="22">
        <v>2043</v>
      </c>
      <c r="D128" s="22">
        <v>174.28</v>
      </c>
      <c r="F128" s="22">
        <f t="shared" si="7"/>
        <v>2.5272515357777109E-2</v>
      </c>
      <c r="G128" s="22">
        <f t="shared" si="8"/>
        <v>1.5488890519812445E-2</v>
      </c>
      <c r="H128" s="22">
        <f t="shared" si="9"/>
        <v>3.1770909760139028E-2</v>
      </c>
      <c r="J128" s="22">
        <f t="shared" si="10"/>
        <v>819.13246344990182</v>
      </c>
      <c r="L128" s="22">
        <f t="shared" si="11"/>
        <v>-13.454488167221029</v>
      </c>
    </row>
    <row r="129" spans="1:12" x14ac:dyDescent="0.3">
      <c r="A129" s="25">
        <v>43928</v>
      </c>
      <c r="B129" s="22">
        <v>64.857500000000002</v>
      </c>
      <c r="C129" s="22">
        <v>2011.6</v>
      </c>
      <c r="D129" s="22">
        <v>168.83</v>
      </c>
      <c r="F129" s="22">
        <f t="shared" si="7"/>
        <v>-1.164987308758943E-2</v>
      </c>
      <c r="G129" s="22">
        <f t="shared" si="8"/>
        <v>6.9889713519850419E-3</v>
      </c>
      <c r="H129" s="22">
        <f t="shared" si="9"/>
        <v>1.9619027495847027E-2</v>
      </c>
      <c r="J129" s="22">
        <f t="shared" si="10"/>
        <v>805.67797528268079</v>
      </c>
      <c r="L129" s="22">
        <f t="shared" si="11"/>
        <v>-5.5651945001434342</v>
      </c>
    </row>
    <row r="130" spans="1:12" x14ac:dyDescent="0.3">
      <c r="A130" s="25">
        <v>43927</v>
      </c>
      <c r="B130" s="22">
        <v>65.617500000000007</v>
      </c>
      <c r="C130" s="22">
        <v>1997.59</v>
      </c>
      <c r="D130" s="22">
        <v>165.55</v>
      </c>
      <c r="F130" s="22">
        <f t="shared" si="7"/>
        <v>8.3640056960131812E-2</v>
      </c>
      <c r="G130" s="22">
        <f t="shared" si="8"/>
        <v>4.6625147838735906E-2</v>
      </c>
      <c r="H130" s="22">
        <f t="shared" si="9"/>
        <v>7.115251296213923E-2</v>
      </c>
      <c r="J130" s="22">
        <f t="shared" si="10"/>
        <v>800.11278078253736</v>
      </c>
      <c r="L130" s="22">
        <f t="shared" si="11"/>
        <v>-38.221617235817916</v>
      </c>
    </row>
    <row r="131" spans="1:12" x14ac:dyDescent="0.3">
      <c r="A131" s="25">
        <v>43924</v>
      </c>
      <c r="B131" s="22">
        <v>60.352499999999999</v>
      </c>
      <c r="C131" s="22">
        <v>1906.59</v>
      </c>
      <c r="D131" s="22">
        <v>154.18</v>
      </c>
      <c r="F131" s="22">
        <f t="shared" si="7"/>
        <v>-1.4475722608758856E-2</v>
      </c>
      <c r="G131" s="22">
        <f t="shared" si="8"/>
        <v>-6.3993191703306451E-3</v>
      </c>
      <c r="H131" s="22">
        <f t="shared" si="9"/>
        <v>-2.5676091179371884E-2</v>
      </c>
      <c r="J131" s="22">
        <f t="shared" si="10"/>
        <v>761.89116354671944</v>
      </c>
      <c r="L131" s="22">
        <f t="shared" si="11"/>
        <v>5.7498009314839464</v>
      </c>
    </row>
    <row r="132" spans="1:12" x14ac:dyDescent="0.3">
      <c r="A132" s="25">
        <v>43923</v>
      </c>
      <c r="B132" s="22">
        <v>61.232500000000002</v>
      </c>
      <c r="C132" s="22">
        <v>1918.83</v>
      </c>
      <c r="D132" s="22">
        <v>158.19</v>
      </c>
      <c r="F132" s="22">
        <f t="shared" ref="F132:F195" si="12">LN(B132/B133)</f>
        <v>1.6549035675227041E-2</v>
      </c>
      <c r="G132" s="22">
        <f t="shared" ref="G132:G195" si="13">LN(C132/C133)</f>
        <v>5.8172973359475267E-3</v>
      </c>
      <c r="H132" s="22">
        <f t="shared" ref="H132:H195" si="14">LN(D132/D133)</f>
        <v>-8.8738428052202896E-3</v>
      </c>
      <c r="J132" s="22">
        <f t="shared" ref="J132:J195" si="15">$O$8*B132+$P$8*C132+$Q$8*D132</f>
        <v>767.64096447820339</v>
      </c>
      <c r="L132" s="22">
        <f t="shared" ref="L132:L195" si="16">-(J132-J133)</f>
        <v>-4.2174554049340713</v>
      </c>
    </row>
    <row r="133" spans="1:12" x14ac:dyDescent="0.3">
      <c r="A133" s="25">
        <v>43922</v>
      </c>
      <c r="B133" s="22">
        <v>60.227499999999999</v>
      </c>
      <c r="C133" s="22">
        <v>1907.7</v>
      </c>
      <c r="D133" s="22">
        <v>159.6</v>
      </c>
      <c r="F133" s="22">
        <f t="shared" si="12"/>
        <v>-5.4051928261692854E-2</v>
      </c>
      <c r="G133" s="22">
        <f t="shared" si="13"/>
        <v>-2.1787444562736753E-2</v>
      </c>
      <c r="H133" s="22">
        <f t="shared" si="14"/>
        <v>-4.412480490893806E-2</v>
      </c>
      <c r="J133" s="22">
        <f t="shared" si="15"/>
        <v>763.42350907326932</v>
      </c>
      <c r="L133" s="22">
        <f t="shared" si="16"/>
        <v>18.450315897934843</v>
      </c>
    </row>
    <row r="134" spans="1:12" x14ac:dyDescent="0.3">
      <c r="A134" s="25">
        <v>43921</v>
      </c>
      <c r="B134" s="22">
        <v>63.572499999999998</v>
      </c>
      <c r="C134" s="22">
        <v>1949.72</v>
      </c>
      <c r="D134" s="22">
        <v>166.8</v>
      </c>
      <c r="F134" s="22">
        <f t="shared" si="12"/>
        <v>-2.042821374327881E-3</v>
      </c>
      <c r="G134" s="22">
        <f t="shared" si="13"/>
        <v>-7.2719788376634648E-3</v>
      </c>
      <c r="H134" s="22">
        <f t="shared" si="14"/>
        <v>5.1089517586628509E-3</v>
      </c>
      <c r="J134" s="22">
        <f t="shared" si="15"/>
        <v>781.87382497120416</v>
      </c>
      <c r="L134" s="22">
        <f t="shared" si="16"/>
        <v>5.1200905037624125</v>
      </c>
    </row>
    <row r="135" spans="1:12" x14ac:dyDescent="0.3">
      <c r="A135" s="25">
        <v>43920</v>
      </c>
      <c r="B135" s="22">
        <v>63.702500000000001</v>
      </c>
      <c r="C135" s="22">
        <v>1963.95</v>
      </c>
      <c r="D135" s="22">
        <v>165.95</v>
      </c>
      <c r="F135" s="22">
        <f t="shared" si="12"/>
        <v>2.8138360269649835E-2</v>
      </c>
      <c r="G135" s="22">
        <f t="shared" si="13"/>
        <v>3.3051234993385914E-2</v>
      </c>
      <c r="H135" s="22">
        <f t="shared" si="14"/>
        <v>5.6779207793624491E-2</v>
      </c>
      <c r="J135" s="22">
        <f t="shared" si="15"/>
        <v>786.99391547496657</v>
      </c>
      <c r="L135" s="22">
        <f t="shared" si="16"/>
        <v>-26.276085646601132</v>
      </c>
    </row>
    <row r="136" spans="1:12" x14ac:dyDescent="0.3">
      <c r="A136" s="25">
        <v>43917</v>
      </c>
      <c r="B136" s="22">
        <v>61.935000000000002</v>
      </c>
      <c r="C136" s="22">
        <v>1900.1</v>
      </c>
      <c r="D136" s="22">
        <v>156.79</v>
      </c>
      <c r="F136" s="22">
        <f t="shared" si="12"/>
        <v>-4.2283749563910837E-2</v>
      </c>
      <c r="G136" s="22">
        <f t="shared" si="13"/>
        <v>-2.8734285052365686E-2</v>
      </c>
      <c r="H136" s="22">
        <f t="shared" si="14"/>
        <v>-4.0926587557770615E-2</v>
      </c>
      <c r="J136" s="22">
        <f t="shared" si="15"/>
        <v>760.71782982836544</v>
      </c>
      <c r="L136" s="22">
        <f t="shared" si="16"/>
        <v>22.964980292237215</v>
      </c>
    </row>
    <row r="137" spans="1:12" x14ac:dyDescent="0.3">
      <c r="A137" s="25">
        <v>43916</v>
      </c>
      <c r="B137" s="22">
        <v>64.61</v>
      </c>
      <c r="C137" s="22">
        <v>1955.49</v>
      </c>
      <c r="D137" s="22">
        <v>163.34</v>
      </c>
      <c r="F137" s="22">
        <f t="shared" si="12"/>
        <v>5.1285148378484004E-2</v>
      </c>
      <c r="G137" s="22">
        <f t="shared" si="13"/>
        <v>3.6267456437159833E-2</v>
      </c>
      <c r="H137" s="22">
        <f t="shared" si="14"/>
        <v>4.4632662087212088E-2</v>
      </c>
      <c r="J137" s="22">
        <f t="shared" si="15"/>
        <v>783.68281012060265</v>
      </c>
      <c r="L137" s="22">
        <f t="shared" si="16"/>
        <v>-28.582123503122943</v>
      </c>
    </row>
    <row r="138" spans="1:12" x14ac:dyDescent="0.3">
      <c r="A138" s="25">
        <v>43915</v>
      </c>
      <c r="B138" s="22">
        <v>61.38</v>
      </c>
      <c r="C138" s="22">
        <v>1885.84</v>
      </c>
      <c r="D138" s="22">
        <v>156.21</v>
      </c>
      <c r="F138" s="22">
        <f t="shared" si="12"/>
        <v>-5.5239783033699009E-3</v>
      </c>
      <c r="G138" s="22">
        <f t="shared" si="13"/>
        <v>-2.836617315696471E-2</v>
      </c>
      <c r="H138" s="22">
        <f t="shared" si="14"/>
        <v>-3.0078877822670231E-2</v>
      </c>
      <c r="J138" s="22">
        <f t="shared" si="15"/>
        <v>755.10068661747971</v>
      </c>
      <c r="L138" s="22">
        <f t="shared" si="16"/>
        <v>21.194863589859096</v>
      </c>
    </row>
    <row r="139" spans="1:12" x14ac:dyDescent="0.3">
      <c r="A139" s="25">
        <v>43914</v>
      </c>
      <c r="B139" s="22">
        <v>61.72</v>
      </c>
      <c r="C139" s="22">
        <v>1940.1</v>
      </c>
      <c r="D139" s="22">
        <v>160.97999999999999</v>
      </c>
      <c r="F139" s="22">
        <f t="shared" si="12"/>
        <v>9.5605913743164753E-2</v>
      </c>
      <c r="G139" s="22">
        <f t="shared" si="13"/>
        <v>1.9397266447589826E-2</v>
      </c>
      <c r="H139" s="22">
        <f t="shared" si="14"/>
        <v>8.3392412391834744E-2</v>
      </c>
      <c r="J139" s="22">
        <f t="shared" si="15"/>
        <v>776.29555020733881</v>
      </c>
      <c r="L139" s="22">
        <f t="shared" si="16"/>
        <v>-18.874317906082865</v>
      </c>
    </row>
    <row r="140" spans="1:12" x14ac:dyDescent="0.3">
      <c r="A140" s="25">
        <v>43913</v>
      </c>
      <c r="B140" s="22">
        <v>56.092500000000001</v>
      </c>
      <c r="C140" s="22">
        <v>1902.83</v>
      </c>
      <c r="D140" s="22">
        <v>148.1</v>
      </c>
      <c r="F140" s="22">
        <f t="shared" si="12"/>
        <v>-2.1473014811850877E-2</v>
      </c>
      <c r="G140" s="22">
        <f t="shared" si="13"/>
        <v>3.0272362735871593E-2</v>
      </c>
      <c r="H140" s="22">
        <f t="shared" si="14"/>
        <v>-1.0945950875874459E-2</v>
      </c>
      <c r="J140" s="22">
        <f t="shared" si="15"/>
        <v>757.42123230125594</v>
      </c>
      <c r="L140" s="22">
        <f t="shared" si="16"/>
        <v>-20.077649358797316</v>
      </c>
    </row>
    <row r="141" spans="1:12" x14ac:dyDescent="0.3">
      <c r="A141" s="25">
        <v>43910</v>
      </c>
      <c r="B141" s="22">
        <v>57.31</v>
      </c>
      <c r="C141" s="22">
        <v>1846.09</v>
      </c>
      <c r="D141" s="22">
        <v>149.72999999999999</v>
      </c>
      <c r="F141" s="22">
        <f t="shared" si="12"/>
        <v>-6.5590358270655694E-2</v>
      </c>
      <c r="G141" s="22">
        <f t="shared" si="13"/>
        <v>-1.8696446423627236E-2</v>
      </c>
      <c r="H141" s="22">
        <f t="shared" si="14"/>
        <v>-2.2453561677488843E-2</v>
      </c>
      <c r="J141" s="22">
        <f t="shared" si="15"/>
        <v>737.34358294245862</v>
      </c>
      <c r="L141" s="22">
        <f t="shared" si="16"/>
        <v>15.201341939854387</v>
      </c>
    </row>
    <row r="142" spans="1:12" x14ac:dyDescent="0.3">
      <c r="A142" s="25">
        <v>43909</v>
      </c>
      <c r="B142" s="22">
        <v>61.195</v>
      </c>
      <c r="C142" s="22">
        <v>1880.93</v>
      </c>
      <c r="D142" s="22">
        <v>153.13</v>
      </c>
      <c r="F142" s="22">
        <f t="shared" si="12"/>
        <v>-7.6915629981200691E-3</v>
      </c>
      <c r="G142" s="22">
        <f t="shared" si="13"/>
        <v>2.7450368525355873E-2</v>
      </c>
      <c r="H142" s="22">
        <f t="shared" si="14"/>
        <v>4.1126792920246111E-2</v>
      </c>
      <c r="J142" s="22">
        <f t="shared" si="15"/>
        <v>752.54492488231301</v>
      </c>
      <c r="L142" s="22">
        <f t="shared" si="16"/>
        <v>-19.932958583867162</v>
      </c>
    </row>
    <row r="143" spans="1:12" x14ac:dyDescent="0.3">
      <c r="A143" s="25">
        <v>43908</v>
      </c>
      <c r="B143" s="22">
        <v>61.667499999999997</v>
      </c>
      <c r="C143" s="22">
        <v>1830</v>
      </c>
      <c r="D143" s="22">
        <v>146.96</v>
      </c>
      <c r="F143" s="22">
        <f t="shared" si="12"/>
        <v>-2.4784564931439157E-2</v>
      </c>
      <c r="G143" s="22">
        <f t="shared" si="13"/>
        <v>1.2183204374530625E-2</v>
      </c>
      <c r="H143" s="22">
        <f t="shared" si="14"/>
        <v>-1.6600691640784794E-2</v>
      </c>
      <c r="J143" s="22">
        <f t="shared" si="15"/>
        <v>732.61196629844585</v>
      </c>
      <c r="L143" s="22">
        <f t="shared" si="16"/>
        <v>-7.0020919254396858</v>
      </c>
    </row>
    <row r="144" spans="1:12" x14ac:dyDescent="0.3">
      <c r="A144" s="25">
        <v>43907</v>
      </c>
      <c r="B144" s="22">
        <v>63.215000000000003</v>
      </c>
      <c r="C144" s="22">
        <v>1807.84</v>
      </c>
      <c r="D144" s="22">
        <v>149.41999999999999</v>
      </c>
      <c r="F144" s="22">
        <f t="shared" si="12"/>
        <v>4.3030857425516565E-2</v>
      </c>
      <c r="G144" s="22">
        <f t="shared" si="13"/>
        <v>6.7907318649791673E-2</v>
      </c>
      <c r="H144" s="22">
        <f t="shared" si="14"/>
        <v>2.3086020034182551E-2</v>
      </c>
      <c r="J144" s="22">
        <f t="shared" si="15"/>
        <v>725.60987437300616</v>
      </c>
      <c r="L144" s="22">
        <f t="shared" si="16"/>
        <v>-45.635087477576576</v>
      </c>
    </row>
    <row r="145" spans="1:12" x14ac:dyDescent="0.3">
      <c r="A145" s="25">
        <v>43906</v>
      </c>
      <c r="B145" s="22">
        <v>60.552500000000002</v>
      </c>
      <c r="C145" s="22">
        <v>1689.15</v>
      </c>
      <c r="D145" s="22">
        <v>146.01</v>
      </c>
      <c r="F145" s="22">
        <f t="shared" si="12"/>
        <v>-0.13770807574023833</v>
      </c>
      <c r="G145" s="22">
        <f t="shared" si="13"/>
        <v>-5.5192971402595152E-2</v>
      </c>
      <c r="H145" s="22">
        <f t="shared" si="14"/>
        <v>-0.15376902844647902</v>
      </c>
      <c r="J145" s="22">
        <f t="shared" si="15"/>
        <v>679.97478689542959</v>
      </c>
      <c r="L145" s="22">
        <f t="shared" si="16"/>
        <v>44.329324956523692</v>
      </c>
    </row>
    <row r="146" spans="1:12" x14ac:dyDescent="0.3">
      <c r="A146" s="25">
        <v>43903</v>
      </c>
      <c r="B146" s="22">
        <v>69.492500000000007</v>
      </c>
      <c r="C146" s="22">
        <v>1785</v>
      </c>
      <c r="D146" s="22">
        <v>170.28</v>
      </c>
      <c r="F146" s="22">
        <f t="shared" si="12"/>
        <v>0.11315745846627409</v>
      </c>
      <c r="G146" s="22">
        <f t="shared" si="13"/>
        <v>6.2644517575902864E-2</v>
      </c>
      <c r="H146" s="22">
        <f t="shared" si="14"/>
        <v>9.7444238233791877E-2</v>
      </c>
      <c r="J146" s="22">
        <f t="shared" si="15"/>
        <v>724.30411185195328</v>
      </c>
      <c r="L146" s="22">
        <f t="shared" si="16"/>
        <v>-46.499267623970695</v>
      </c>
    </row>
    <row r="147" spans="1:12" x14ac:dyDescent="0.3">
      <c r="A147" s="25">
        <v>43902</v>
      </c>
      <c r="B147" s="22">
        <v>62.057499999999997</v>
      </c>
      <c r="C147" s="22">
        <v>1676.61</v>
      </c>
      <c r="D147" s="22">
        <v>154.47</v>
      </c>
      <c r="F147" s="22">
        <f t="shared" si="12"/>
        <v>-0.10397777709151899</v>
      </c>
      <c r="G147" s="22">
        <f t="shared" si="13"/>
        <v>-8.2535019299582346E-2</v>
      </c>
      <c r="H147" s="22">
        <f t="shared" si="14"/>
        <v>-9.720930342711992E-2</v>
      </c>
      <c r="J147" s="22">
        <f t="shared" si="15"/>
        <v>677.80484422798258</v>
      </c>
      <c r="L147" s="22">
        <f t="shared" si="16"/>
        <v>59.45874896979808</v>
      </c>
    </row>
    <row r="148" spans="1:12" x14ac:dyDescent="0.3">
      <c r="A148" s="25">
        <v>43901</v>
      </c>
      <c r="B148" s="22">
        <v>68.857500000000002</v>
      </c>
      <c r="C148" s="22">
        <v>1820.86</v>
      </c>
      <c r="D148" s="22">
        <v>170.24</v>
      </c>
      <c r="F148" s="22">
        <f t="shared" si="12"/>
        <v>-3.5347938862949943E-2</v>
      </c>
      <c r="G148" s="22">
        <f t="shared" si="13"/>
        <v>-3.8230411727834403E-2</v>
      </c>
      <c r="H148" s="22">
        <f t="shared" si="14"/>
        <v>-4.5641190586043705E-2</v>
      </c>
      <c r="J148" s="22">
        <f t="shared" si="15"/>
        <v>737.26359319778066</v>
      </c>
      <c r="L148" s="22">
        <f t="shared" si="16"/>
        <v>28.931402562164863</v>
      </c>
    </row>
    <row r="149" spans="1:12" x14ac:dyDescent="0.3">
      <c r="A149" s="25">
        <v>43900</v>
      </c>
      <c r="B149" s="22">
        <v>71.334999999999994</v>
      </c>
      <c r="C149" s="22">
        <v>1891.82</v>
      </c>
      <c r="D149" s="22">
        <v>178.19</v>
      </c>
      <c r="F149" s="22">
        <f t="shared" si="12"/>
        <v>6.954775209669338E-2</v>
      </c>
      <c r="G149" s="22">
        <f t="shared" si="13"/>
        <v>4.9413832301977857E-2</v>
      </c>
      <c r="H149" s="22">
        <f t="shared" si="14"/>
        <v>4.9997469918818351E-2</v>
      </c>
      <c r="J149" s="22">
        <f t="shared" si="15"/>
        <v>766.19499575994553</v>
      </c>
      <c r="L149" s="22">
        <f t="shared" si="16"/>
        <v>-37.522588414049665</v>
      </c>
    </row>
    <row r="150" spans="1:12" x14ac:dyDescent="0.3">
      <c r="A150" s="25">
        <v>43899</v>
      </c>
      <c r="B150" s="22">
        <v>66.542400000000001</v>
      </c>
      <c r="C150" s="22">
        <v>1800.61</v>
      </c>
      <c r="D150" s="22">
        <v>169.5</v>
      </c>
      <c r="F150" s="22">
        <f t="shared" si="12"/>
        <v>-8.2396789363337122E-2</v>
      </c>
      <c r="G150" s="22">
        <f t="shared" si="13"/>
        <v>-5.43019095079047E-2</v>
      </c>
      <c r="H150" s="22">
        <f t="shared" si="14"/>
        <v>-6.6141218432746104E-2</v>
      </c>
      <c r="J150" s="22">
        <f t="shared" si="15"/>
        <v>728.67240734589586</v>
      </c>
      <c r="L150" s="22">
        <f t="shared" si="16"/>
        <v>41.953608434072066</v>
      </c>
    </row>
    <row r="151" spans="1:12" x14ac:dyDescent="0.3">
      <c r="A151" s="25">
        <v>43896</v>
      </c>
      <c r="B151" s="22">
        <v>72.257499999999993</v>
      </c>
      <c r="C151" s="22">
        <v>1901.09</v>
      </c>
      <c r="D151" s="22">
        <v>181.09</v>
      </c>
      <c r="F151" s="22">
        <f t="shared" si="12"/>
        <v>-1.3369045239556957E-2</v>
      </c>
      <c r="G151" s="22">
        <f t="shared" si="13"/>
        <v>-1.1994538748502254E-2</v>
      </c>
      <c r="H151" s="22">
        <f t="shared" si="14"/>
        <v>-2.2280176796473438E-2</v>
      </c>
      <c r="J151" s="22">
        <f t="shared" si="15"/>
        <v>770.62601577996793</v>
      </c>
      <c r="L151" s="22">
        <f t="shared" si="16"/>
        <v>9.7512676524717108</v>
      </c>
    </row>
    <row r="152" spans="1:12" x14ac:dyDescent="0.3">
      <c r="A152" s="25">
        <v>43895</v>
      </c>
      <c r="B152" s="22">
        <v>73.23</v>
      </c>
      <c r="C152" s="22">
        <v>1924.03</v>
      </c>
      <c r="D152" s="22">
        <v>185.17</v>
      </c>
      <c r="F152" s="22">
        <f t="shared" si="12"/>
        <v>-3.2974817141550067E-2</v>
      </c>
      <c r="G152" s="22">
        <f t="shared" si="13"/>
        <v>-2.6566618598468612E-2</v>
      </c>
      <c r="H152" s="22">
        <f t="shared" si="14"/>
        <v>-3.4970268076404347E-2</v>
      </c>
      <c r="J152" s="22">
        <f t="shared" si="15"/>
        <v>780.37728343243964</v>
      </c>
      <c r="L152" s="22">
        <f t="shared" si="16"/>
        <v>21.557898601641</v>
      </c>
    </row>
    <row r="153" spans="1:12" x14ac:dyDescent="0.3">
      <c r="A153" s="25">
        <v>43894</v>
      </c>
      <c r="B153" s="22">
        <v>75.685000000000002</v>
      </c>
      <c r="C153" s="22">
        <v>1975.83</v>
      </c>
      <c r="D153" s="22">
        <v>191.76</v>
      </c>
      <c r="F153" s="22">
        <f t="shared" si="12"/>
        <v>4.5341009353339227E-2</v>
      </c>
      <c r="G153" s="22">
        <f t="shared" si="13"/>
        <v>3.4414256850806645E-2</v>
      </c>
      <c r="H153" s="22">
        <f t="shared" si="14"/>
        <v>3.1089489207076208E-2</v>
      </c>
      <c r="J153" s="22">
        <f t="shared" si="15"/>
        <v>801.93518203408064</v>
      </c>
      <c r="L153" s="22">
        <f t="shared" si="16"/>
        <v>-27.324052166472597</v>
      </c>
    </row>
    <row r="154" spans="1:12" x14ac:dyDescent="0.3">
      <c r="A154" s="25">
        <v>43893</v>
      </c>
      <c r="B154" s="22">
        <v>72.33</v>
      </c>
      <c r="C154" s="22">
        <v>1908.99</v>
      </c>
      <c r="D154" s="22">
        <v>185.89</v>
      </c>
      <c r="F154" s="22">
        <f t="shared" si="12"/>
        <v>-3.2274577919709828E-2</v>
      </c>
      <c r="G154" s="22">
        <f t="shared" si="13"/>
        <v>-2.3278658371655856E-2</v>
      </c>
      <c r="H154" s="22">
        <f t="shared" si="14"/>
        <v>-5.5201940251991218E-2</v>
      </c>
      <c r="J154" s="22">
        <f t="shared" si="15"/>
        <v>774.61112986760804</v>
      </c>
      <c r="L154" s="22">
        <f t="shared" si="16"/>
        <v>19.858146464990227</v>
      </c>
    </row>
    <row r="155" spans="1:12" x14ac:dyDescent="0.3">
      <c r="A155" s="25">
        <v>43892</v>
      </c>
      <c r="B155" s="22">
        <v>74.702500000000001</v>
      </c>
      <c r="C155" s="22">
        <v>1953.95</v>
      </c>
      <c r="D155" s="22">
        <v>196.44</v>
      </c>
      <c r="F155" s="22">
        <f t="shared" si="12"/>
        <v>8.9018312093753493E-2</v>
      </c>
      <c r="G155" s="22">
        <f t="shared" si="13"/>
        <v>3.6588493798295041E-2</v>
      </c>
      <c r="H155" s="22">
        <f t="shared" si="14"/>
        <v>2.041674374401127E-2</v>
      </c>
      <c r="J155" s="22">
        <f t="shared" si="15"/>
        <v>794.46927633259827</v>
      </c>
      <c r="L155" s="22">
        <f t="shared" si="16"/>
        <v>-29.398099471396563</v>
      </c>
    </row>
    <row r="156" spans="1:12" x14ac:dyDescent="0.3">
      <c r="A156" s="25">
        <v>43889</v>
      </c>
      <c r="B156" s="22">
        <v>68.34</v>
      </c>
      <c r="C156" s="22">
        <v>1883.75</v>
      </c>
      <c r="D156" s="22">
        <v>192.47</v>
      </c>
      <c r="F156" s="22">
        <f t="shared" si="12"/>
        <v>-5.8513752400935826E-4</v>
      </c>
      <c r="G156" s="22">
        <f t="shared" si="13"/>
        <v>-2.9192818773949404E-4</v>
      </c>
      <c r="H156" s="22">
        <f t="shared" si="14"/>
        <v>1.4232881151293142E-2</v>
      </c>
      <c r="J156" s="22">
        <f t="shared" si="15"/>
        <v>765.07117686120171</v>
      </c>
      <c r="L156" s="22">
        <f t="shared" si="16"/>
        <v>-0.36995088199489601</v>
      </c>
    </row>
    <row r="157" spans="1:12" x14ac:dyDescent="0.3">
      <c r="A157" s="25">
        <v>43888</v>
      </c>
      <c r="B157" s="22">
        <v>68.38</v>
      </c>
      <c r="C157" s="22">
        <v>1884.3</v>
      </c>
      <c r="D157" s="22">
        <v>189.75</v>
      </c>
      <c r="F157" s="22">
        <f t="shared" si="12"/>
        <v>-6.7601243584816076E-2</v>
      </c>
      <c r="G157" s="22">
        <f t="shared" si="13"/>
        <v>-4.9333353410966528E-2</v>
      </c>
      <c r="H157" s="22">
        <f t="shared" si="14"/>
        <v>-3.8511025892795633E-2</v>
      </c>
      <c r="J157" s="22">
        <f t="shared" si="15"/>
        <v>764.70122597920681</v>
      </c>
      <c r="L157" s="22">
        <f t="shared" si="16"/>
        <v>38.755034505529011</v>
      </c>
    </row>
    <row r="158" spans="1:12" x14ac:dyDescent="0.3">
      <c r="A158" s="25">
        <v>43887</v>
      </c>
      <c r="B158" s="22">
        <v>73.162400000000005</v>
      </c>
      <c r="C158" s="22">
        <v>1979.59</v>
      </c>
      <c r="D158" s="22">
        <v>197.2</v>
      </c>
      <c r="F158" s="22">
        <f t="shared" si="12"/>
        <v>1.573776957524221E-2</v>
      </c>
      <c r="G158" s="22">
        <f t="shared" si="13"/>
        <v>3.4663132171392766E-3</v>
      </c>
      <c r="H158" s="22">
        <f t="shared" si="14"/>
        <v>2.1829081947810809E-3</v>
      </c>
      <c r="J158" s="22">
        <f t="shared" si="15"/>
        <v>803.45626048473582</v>
      </c>
      <c r="L158" s="22">
        <f t="shared" si="16"/>
        <v>-3.0939439899028685</v>
      </c>
    </row>
    <row r="159" spans="1:12" x14ac:dyDescent="0.3">
      <c r="A159" s="25">
        <v>43886</v>
      </c>
      <c r="B159" s="22">
        <v>72.02</v>
      </c>
      <c r="C159" s="22">
        <v>1972.74</v>
      </c>
      <c r="D159" s="22">
        <v>196.77</v>
      </c>
      <c r="F159" s="22">
        <f t="shared" si="12"/>
        <v>-3.4459111659633314E-2</v>
      </c>
      <c r="G159" s="22">
        <f t="shared" si="13"/>
        <v>-1.8357986498238575E-2</v>
      </c>
      <c r="H159" s="22">
        <f t="shared" si="14"/>
        <v>-1.9875368084412939E-2</v>
      </c>
      <c r="J159" s="22">
        <f t="shared" si="15"/>
        <v>800.36231649483295</v>
      </c>
      <c r="L159" s="22">
        <f t="shared" si="16"/>
        <v>15.387997971496361</v>
      </c>
    </row>
    <row r="160" spans="1:12" x14ac:dyDescent="0.3">
      <c r="A160" s="25">
        <v>43885</v>
      </c>
      <c r="B160" s="22">
        <v>74.545000000000002</v>
      </c>
      <c r="C160" s="22">
        <v>2009.29</v>
      </c>
      <c r="D160" s="22">
        <v>200.72</v>
      </c>
      <c r="F160" s="22">
        <f t="shared" si="12"/>
        <v>-4.8665591191066455E-2</v>
      </c>
      <c r="G160" s="22">
        <f t="shared" si="13"/>
        <v>-4.2235027540891187E-2</v>
      </c>
      <c r="H160" s="22">
        <f t="shared" si="14"/>
        <v>-4.6053404379283618E-2</v>
      </c>
      <c r="J160" s="22">
        <f t="shared" si="15"/>
        <v>815.75031446632931</v>
      </c>
      <c r="L160" s="22">
        <f t="shared" si="16"/>
        <v>35.572591498882844</v>
      </c>
    </row>
    <row r="161" spans="1:12" x14ac:dyDescent="0.3">
      <c r="A161" s="25">
        <v>43882</v>
      </c>
      <c r="B161" s="22">
        <v>78.262500000000003</v>
      </c>
      <c r="C161" s="22">
        <v>2095.9699999999998</v>
      </c>
      <c r="D161" s="22">
        <v>210.18</v>
      </c>
      <c r="F161" s="22">
        <f t="shared" si="12"/>
        <v>-2.289513442379297E-2</v>
      </c>
      <c r="G161" s="22">
        <f t="shared" si="13"/>
        <v>-2.689221074273403E-2</v>
      </c>
      <c r="H161" s="22">
        <f t="shared" si="14"/>
        <v>-2.071832277114978E-2</v>
      </c>
      <c r="J161" s="22">
        <f t="shared" si="15"/>
        <v>851.32290596521216</v>
      </c>
      <c r="L161" s="22">
        <f t="shared" si="16"/>
        <v>22.783706345449446</v>
      </c>
    </row>
    <row r="162" spans="1:12" x14ac:dyDescent="0.3">
      <c r="A162" s="25">
        <v>43881</v>
      </c>
      <c r="B162" s="22">
        <v>80.075000000000003</v>
      </c>
      <c r="C162" s="22">
        <v>2153.1</v>
      </c>
      <c r="D162" s="22">
        <v>214.58</v>
      </c>
      <c r="F162" s="22">
        <f t="shared" si="12"/>
        <v>-1.0311931356549493E-2</v>
      </c>
      <c r="G162" s="22">
        <f t="shared" si="13"/>
        <v>-7.9198807799913899E-3</v>
      </c>
      <c r="H162" s="22">
        <f t="shared" si="14"/>
        <v>-1.347024325166918E-2</v>
      </c>
      <c r="J162" s="22">
        <f t="shared" si="15"/>
        <v>874.1066123106616</v>
      </c>
      <c r="L162" s="22">
        <f t="shared" si="16"/>
        <v>7.2912723389936218</v>
      </c>
    </row>
    <row r="163" spans="1:12" x14ac:dyDescent="0.3">
      <c r="A163" s="25">
        <v>43880</v>
      </c>
      <c r="B163" s="22">
        <v>80.905000000000001</v>
      </c>
      <c r="C163" s="22">
        <v>2170.2199999999998</v>
      </c>
      <c r="D163" s="22">
        <v>217.49</v>
      </c>
      <c r="F163" s="22">
        <f t="shared" si="12"/>
        <v>1.4378885186817483E-2</v>
      </c>
      <c r="G163" s="22">
        <f t="shared" si="13"/>
        <v>6.7269647947939886E-3</v>
      </c>
      <c r="H163" s="22">
        <f t="shared" si="14"/>
        <v>-1.4243380385907502E-3</v>
      </c>
      <c r="J163" s="22">
        <f t="shared" si="15"/>
        <v>881.39788464965523</v>
      </c>
      <c r="L163" s="22">
        <f t="shared" si="16"/>
        <v>-5.7798617419583707</v>
      </c>
    </row>
    <row r="164" spans="1:12" x14ac:dyDescent="0.3">
      <c r="A164" s="25">
        <v>43879</v>
      </c>
      <c r="B164" s="22">
        <v>79.75</v>
      </c>
      <c r="C164" s="22">
        <v>2155.67</v>
      </c>
      <c r="D164" s="22">
        <v>217.8</v>
      </c>
      <c r="F164" s="22">
        <f t="shared" si="12"/>
        <v>-1.8480221555513314E-2</v>
      </c>
      <c r="G164" s="22">
        <f t="shared" si="13"/>
        <v>9.6958252102178188E-3</v>
      </c>
      <c r="H164" s="22">
        <f t="shared" si="14"/>
        <v>1.6760427526131189E-2</v>
      </c>
      <c r="J164" s="22">
        <f t="shared" si="15"/>
        <v>875.61802290769685</v>
      </c>
      <c r="L164" s="22">
        <f t="shared" si="16"/>
        <v>-7.8427619625701936</v>
      </c>
    </row>
    <row r="165" spans="1:12" x14ac:dyDescent="0.3">
      <c r="A165" s="25">
        <v>43875</v>
      </c>
      <c r="B165" s="22">
        <v>81.237499999999997</v>
      </c>
      <c r="C165" s="22">
        <v>2134.87</v>
      </c>
      <c r="D165" s="22">
        <v>214.18</v>
      </c>
      <c r="F165" s="22">
        <f t="shared" si="12"/>
        <v>2.4622203195997903E-4</v>
      </c>
      <c r="G165" s="22">
        <f t="shared" si="13"/>
        <v>-7.0016202982250524E-3</v>
      </c>
      <c r="H165" s="22">
        <f t="shared" si="14"/>
        <v>4.8675561799190453E-3</v>
      </c>
      <c r="J165" s="22">
        <f t="shared" si="15"/>
        <v>867.77526094512666</v>
      </c>
      <c r="L165" s="22">
        <f t="shared" si="16"/>
        <v>5.3008738550214503</v>
      </c>
    </row>
    <row r="166" spans="1:12" x14ac:dyDescent="0.3">
      <c r="A166" s="25">
        <v>43874</v>
      </c>
      <c r="B166" s="22">
        <v>81.217500000000001</v>
      </c>
      <c r="C166" s="22">
        <v>2149.87</v>
      </c>
      <c r="D166" s="22">
        <v>213.14</v>
      </c>
      <c r="F166" s="22">
        <f t="shared" si="12"/>
        <v>-7.146502420194204E-3</v>
      </c>
      <c r="G166" s="22">
        <f t="shared" si="13"/>
        <v>-4.7008465008701907E-3</v>
      </c>
      <c r="H166" s="22">
        <f t="shared" si="14"/>
        <v>1.122918145172503E-2</v>
      </c>
      <c r="J166" s="22">
        <f t="shared" si="15"/>
        <v>873.07613480014811</v>
      </c>
      <c r="L166" s="22">
        <f t="shared" si="16"/>
        <v>3.4632257362577548</v>
      </c>
    </row>
    <row r="167" spans="1:12" x14ac:dyDescent="0.3">
      <c r="A167" s="25">
        <v>43873</v>
      </c>
      <c r="B167" s="22">
        <v>81.8</v>
      </c>
      <c r="C167" s="22">
        <v>2160</v>
      </c>
      <c r="D167" s="22">
        <v>210.76</v>
      </c>
      <c r="F167" s="22">
        <f t="shared" si="12"/>
        <v>2.3470102214577199E-2</v>
      </c>
      <c r="G167" s="22">
        <f t="shared" si="13"/>
        <v>4.2683557426876741E-3</v>
      </c>
      <c r="H167" s="22">
        <f t="shared" si="14"/>
        <v>1.7083798668693816E-2</v>
      </c>
      <c r="J167" s="22">
        <f t="shared" si="15"/>
        <v>876.53936053640587</v>
      </c>
      <c r="L167" s="22">
        <f t="shared" si="16"/>
        <v>-4.9543498372588601</v>
      </c>
    </row>
    <row r="168" spans="1:12" x14ac:dyDescent="0.3">
      <c r="A168" s="25">
        <v>43872</v>
      </c>
      <c r="B168" s="22">
        <v>79.902500000000003</v>
      </c>
      <c r="C168" s="22">
        <v>2150.8000000000002</v>
      </c>
      <c r="D168" s="22">
        <v>207.19</v>
      </c>
      <c r="F168" s="22">
        <f t="shared" si="12"/>
        <v>-6.0515500668573263E-3</v>
      </c>
      <c r="G168" s="22">
        <f t="shared" si="13"/>
        <v>7.8838882837109336E-3</v>
      </c>
      <c r="H168" s="22">
        <f t="shared" si="14"/>
        <v>-2.7937569510660301E-2</v>
      </c>
      <c r="J168" s="22">
        <f t="shared" si="15"/>
        <v>871.58501069914701</v>
      </c>
      <c r="L168" s="22">
        <f t="shared" si="16"/>
        <v>-4.7588486407438495</v>
      </c>
    </row>
    <row r="169" spans="1:12" x14ac:dyDescent="0.3">
      <c r="A169" s="25">
        <v>43871</v>
      </c>
      <c r="B169" s="22">
        <v>80.387500000000003</v>
      </c>
      <c r="C169" s="22">
        <v>2133.91</v>
      </c>
      <c r="D169" s="22">
        <v>213.06</v>
      </c>
      <c r="F169" s="22">
        <f t="shared" si="12"/>
        <v>4.7383111813566131E-3</v>
      </c>
      <c r="G169" s="22">
        <f t="shared" si="13"/>
        <v>2.5934297727674048E-2</v>
      </c>
      <c r="H169" s="22">
        <f t="shared" si="14"/>
        <v>3.4321479893490029E-3</v>
      </c>
      <c r="J169" s="22">
        <f t="shared" si="15"/>
        <v>866.82616205840316</v>
      </c>
      <c r="L169" s="22">
        <f t="shared" si="16"/>
        <v>-20.472438307983907</v>
      </c>
    </row>
    <row r="170" spans="1:12" x14ac:dyDescent="0.3">
      <c r="A170" s="25">
        <v>43868</v>
      </c>
      <c r="B170" s="22">
        <v>80.007499999999993</v>
      </c>
      <c r="C170" s="22">
        <v>2079.2800000000002</v>
      </c>
      <c r="D170" s="22">
        <v>212.33</v>
      </c>
      <c r="F170" s="22">
        <f t="shared" si="12"/>
        <v>-1.6056386108862043E-2</v>
      </c>
      <c r="G170" s="22">
        <f t="shared" si="13"/>
        <v>1.4069697963134923E-2</v>
      </c>
      <c r="H170" s="22">
        <f t="shared" si="14"/>
        <v>6.9946880011335106E-3</v>
      </c>
      <c r="J170" s="22">
        <f t="shared" si="15"/>
        <v>846.35372375041925</v>
      </c>
      <c r="L170" s="22">
        <f t="shared" si="16"/>
        <v>-10.502751910229904</v>
      </c>
    </row>
    <row r="171" spans="1:12" x14ac:dyDescent="0.3">
      <c r="A171" s="25">
        <v>43867</v>
      </c>
      <c r="B171" s="22">
        <v>81.302499999999995</v>
      </c>
      <c r="C171" s="22">
        <v>2050.23</v>
      </c>
      <c r="D171" s="22">
        <v>210.85</v>
      </c>
      <c r="F171" s="22">
        <f t="shared" si="12"/>
        <v>1.162911692068175E-2</v>
      </c>
      <c r="G171" s="22">
        <f t="shared" si="13"/>
        <v>5.0659016434923985E-3</v>
      </c>
      <c r="H171" s="22">
        <f t="shared" si="14"/>
        <v>3.5157770916109323E-3</v>
      </c>
      <c r="J171" s="22">
        <f t="shared" si="15"/>
        <v>835.85097184018935</v>
      </c>
      <c r="L171" s="22">
        <f t="shared" si="16"/>
        <v>-4.3723491878175764</v>
      </c>
    </row>
    <row r="172" spans="1:12" x14ac:dyDescent="0.3">
      <c r="A172" s="25">
        <v>43866</v>
      </c>
      <c r="B172" s="22">
        <v>80.362499999999997</v>
      </c>
      <c r="C172" s="22">
        <v>2039.87</v>
      </c>
      <c r="D172" s="22">
        <v>210.11</v>
      </c>
      <c r="F172" s="22">
        <f t="shared" si="12"/>
        <v>8.1212378264149867E-3</v>
      </c>
      <c r="G172" s="22">
        <f t="shared" si="13"/>
        <v>-4.7927242472230848E-3</v>
      </c>
      <c r="H172" s="22">
        <f t="shared" si="14"/>
        <v>1.333524034354161E-3</v>
      </c>
      <c r="J172" s="22">
        <f t="shared" si="15"/>
        <v>831.47862265237177</v>
      </c>
      <c r="L172" s="22">
        <f t="shared" si="16"/>
        <v>3.2859135240198611</v>
      </c>
    </row>
    <row r="173" spans="1:12" x14ac:dyDescent="0.3">
      <c r="A173" s="25">
        <v>43865</v>
      </c>
      <c r="B173" s="22">
        <v>79.712500000000006</v>
      </c>
      <c r="C173" s="22">
        <v>2049.67</v>
      </c>
      <c r="D173" s="22">
        <v>209.83</v>
      </c>
      <c r="F173" s="22">
        <f t="shared" si="12"/>
        <v>3.2480425288595127E-2</v>
      </c>
      <c r="G173" s="22">
        <f t="shared" si="13"/>
        <v>2.2433825940505216E-2</v>
      </c>
      <c r="H173" s="22">
        <f t="shared" si="14"/>
        <v>2.7246746131660411E-2</v>
      </c>
      <c r="J173" s="22">
        <f t="shared" si="15"/>
        <v>834.76453617639163</v>
      </c>
      <c r="L173" s="22">
        <f t="shared" si="16"/>
        <v>-19.054770416179849</v>
      </c>
    </row>
    <row r="174" spans="1:12" x14ac:dyDescent="0.3">
      <c r="A174" s="25">
        <v>43864</v>
      </c>
      <c r="B174" s="22">
        <v>77.165000000000006</v>
      </c>
      <c r="C174" s="22">
        <v>2004.2</v>
      </c>
      <c r="D174" s="22">
        <v>204.19</v>
      </c>
      <c r="F174" s="22">
        <f t="shared" si="12"/>
        <v>-2.7500543077087192E-3</v>
      </c>
      <c r="G174" s="22">
        <f t="shared" si="13"/>
        <v>-2.2527246551119549E-3</v>
      </c>
      <c r="H174" s="22">
        <f t="shared" si="14"/>
        <v>1.1228879372660488E-2</v>
      </c>
      <c r="J174" s="22">
        <f t="shared" si="15"/>
        <v>815.70976576021178</v>
      </c>
      <c r="L174" s="22">
        <f t="shared" si="16"/>
        <v>1.2616808285860088</v>
      </c>
    </row>
    <row r="175" spans="1:12" x14ac:dyDescent="0.3">
      <c r="A175" s="25">
        <v>43861</v>
      </c>
      <c r="B175" s="22">
        <v>77.377499999999998</v>
      </c>
      <c r="C175" s="22">
        <v>2008.72</v>
      </c>
      <c r="D175" s="22">
        <v>201.91</v>
      </c>
      <c r="F175" s="22">
        <f t="shared" si="12"/>
        <v>-4.5351798927906729E-2</v>
      </c>
      <c r="G175" s="22">
        <f t="shared" si="13"/>
        <v>7.1195702166750516E-2</v>
      </c>
      <c r="H175" s="22">
        <f t="shared" si="14"/>
        <v>-3.7044873638733884E-2</v>
      </c>
      <c r="J175" s="22">
        <f t="shared" si="15"/>
        <v>816.97144658879779</v>
      </c>
      <c r="L175" s="22">
        <f t="shared" si="16"/>
        <v>-47.79378429883127</v>
      </c>
    </row>
    <row r="176" spans="1:12" x14ac:dyDescent="0.3">
      <c r="A176" s="25">
        <v>43860</v>
      </c>
      <c r="B176" s="22">
        <v>80.967500000000001</v>
      </c>
      <c r="C176" s="22">
        <v>1870.68</v>
      </c>
      <c r="D176" s="22">
        <v>209.53</v>
      </c>
      <c r="F176" s="22">
        <f t="shared" si="12"/>
        <v>-1.4501475829272309E-3</v>
      </c>
      <c r="G176" s="22">
        <f t="shared" si="13"/>
        <v>6.801360738806158E-3</v>
      </c>
      <c r="H176" s="22">
        <f t="shared" si="14"/>
        <v>-6.3335702876262917E-2</v>
      </c>
      <c r="J176" s="22">
        <f t="shared" si="15"/>
        <v>769.17766228996652</v>
      </c>
      <c r="L176" s="22">
        <f t="shared" si="16"/>
        <v>-1.6608942255865031</v>
      </c>
    </row>
    <row r="177" spans="1:12" x14ac:dyDescent="0.3">
      <c r="A177" s="25">
        <v>43859</v>
      </c>
      <c r="B177" s="22">
        <v>81.084999999999994</v>
      </c>
      <c r="C177" s="22">
        <v>1858</v>
      </c>
      <c r="D177" s="22">
        <v>223.23</v>
      </c>
      <c r="F177" s="22">
        <f t="shared" si="12"/>
        <v>2.0716283746587138E-2</v>
      </c>
      <c r="G177" s="22">
        <f t="shared" si="13"/>
        <v>2.5597858369547214E-3</v>
      </c>
      <c r="H177" s="22">
        <f t="shared" si="14"/>
        <v>2.4671334314762244E-2</v>
      </c>
      <c r="J177" s="22">
        <f t="shared" si="15"/>
        <v>767.51676806438002</v>
      </c>
      <c r="L177" s="22">
        <f t="shared" si="16"/>
        <v>-3.6203227559399238</v>
      </c>
    </row>
    <row r="178" spans="1:12" x14ac:dyDescent="0.3">
      <c r="A178" s="25">
        <v>43858</v>
      </c>
      <c r="B178" s="22">
        <v>79.422499999999999</v>
      </c>
      <c r="C178" s="22">
        <v>1853.25</v>
      </c>
      <c r="D178" s="22">
        <v>217.79</v>
      </c>
      <c r="F178" s="22">
        <f t="shared" si="12"/>
        <v>2.7896613037652646E-2</v>
      </c>
      <c r="G178" s="22">
        <f t="shared" si="13"/>
        <v>1.3532403194143021E-2</v>
      </c>
      <c r="H178" s="22">
        <f t="shared" si="14"/>
        <v>1.3498101672880335E-2</v>
      </c>
      <c r="J178" s="22">
        <f t="shared" si="15"/>
        <v>763.89644530844009</v>
      </c>
      <c r="L178" s="22">
        <f t="shared" si="16"/>
        <v>-10.729112613815005</v>
      </c>
    </row>
    <row r="179" spans="1:12" x14ac:dyDescent="0.3">
      <c r="A179" s="25">
        <v>43857</v>
      </c>
      <c r="B179" s="22">
        <v>77.237499999999997</v>
      </c>
      <c r="C179" s="22">
        <v>1828.34</v>
      </c>
      <c r="D179" s="22">
        <v>214.87</v>
      </c>
      <c r="F179" s="22">
        <f t="shared" si="12"/>
        <v>-2.9846299189851485E-2</v>
      </c>
      <c r="G179" s="22">
        <f t="shared" si="13"/>
        <v>-1.8049368307551179E-2</v>
      </c>
      <c r="H179" s="22">
        <f t="shared" si="14"/>
        <v>-1.4186601459103112E-2</v>
      </c>
      <c r="J179" s="22">
        <f t="shared" si="15"/>
        <v>753.16733269462509</v>
      </c>
      <c r="L179" s="22">
        <f t="shared" si="16"/>
        <v>13.921491931884361</v>
      </c>
    </row>
    <row r="180" spans="1:12" x14ac:dyDescent="0.3">
      <c r="A180" s="25">
        <v>43854</v>
      </c>
      <c r="B180" s="22">
        <v>79.577500000000001</v>
      </c>
      <c r="C180" s="22">
        <v>1861.64</v>
      </c>
      <c r="D180" s="22">
        <v>217.94</v>
      </c>
      <c r="F180" s="22">
        <f t="shared" si="12"/>
        <v>-2.8860954249098963E-3</v>
      </c>
      <c r="G180" s="22">
        <f t="shared" si="13"/>
        <v>-1.2247164734578044E-2</v>
      </c>
      <c r="H180" s="22">
        <f t="shared" si="14"/>
        <v>-8.3162462382783721E-3</v>
      </c>
      <c r="J180" s="22">
        <f t="shared" si="15"/>
        <v>767.08882462650945</v>
      </c>
      <c r="L180" s="22">
        <f t="shared" si="16"/>
        <v>8.9538668788705991</v>
      </c>
    </row>
    <row r="181" spans="1:12" x14ac:dyDescent="0.3">
      <c r="A181" s="25">
        <v>43853</v>
      </c>
      <c r="B181" s="22">
        <v>79.807500000000005</v>
      </c>
      <c r="C181" s="22">
        <v>1884.58</v>
      </c>
      <c r="D181" s="22">
        <v>219.76</v>
      </c>
      <c r="F181" s="22">
        <f t="shared" si="12"/>
        <v>4.804304846279475E-3</v>
      </c>
      <c r="G181" s="22">
        <f t="shared" si="13"/>
        <v>-1.5270254608295748E-3</v>
      </c>
      <c r="H181" s="22">
        <f t="shared" si="14"/>
        <v>-7.0735762428905972E-3</v>
      </c>
      <c r="J181" s="22">
        <f t="shared" si="15"/>
        <v>776.04269150538005</v>
      </c>
      <c r="L181" s="22">
        <f t="shared" si="16"/>
        <v>1.2422257798294822</v>
      </c>
    </row>
    <row r="182" spans="1:12" x14ac:dyDescent="0.3">
      <c r="A182" s="25">
        <v>43852</v>
      </c>
      <c r="B182" s="22">
        <v>79.424999999999997</v>
      </c>
      <c r="C182" s="22">
        <v>1887.46</v>
      </c>
      <c r="D182" s="22">
        <v>221.32</v>
      </c>
      <c r="F182" s="22">
        <f t="shared" si="12"/>
        <v>3.5631551091704003E-3</v>
      </c>
      <c r="G182" s="22">
        <f t="shared" si="13"/>
        <v>-2.4024607661786456E-3</v>
      </c>
      <c r="H182" s="22">
        <f t="shared" si="14"/>
        <v>-5.4205439939581095E-4</v>
      </c>
      <c r="J182" s="22">
        <f t="shared" si="15"/>
        <v>777.28491728520953</v>
      </c>
      <c r="L182" s="22">
        <f t="shared" si="16"/>
        <v>1.5840814565516439</v>
      </c>
    </row>
    <row r="183" spans="1:12" x14ac:dyDescent="0.3">
      <c r="A183" s="25">
        <v>43851</v>
      </c>
      <c r="B183" s="22">
        <v>79.142499999999998</v>
      </c>
      <c r="C183" s="22">
        <v>1892</v>
      </c>
      <c r="D183" s="22">
        <v>221.44</v>
      </c>
      <c r="F183" s="22">
        <f t="shared" si="12"/>
        <v>-6.7999632397407039E-3</v>
      </c>
      <c r="G183" s="22">
        <f t="shared" si="13"/>
        <v>1.4523562853409481E-2</v>
      </c>
      <c r="H183" s="22">
        <f t="shared" si="14"/>
        <v>-3.1561413096691257E-3</v>
      </c>
      <c r="J183" s="22">
        <f t="shared" si="15"/>
        <v>778.86899874176117</v>
      </c>
      <c r="L183" s="22">
        <f t="shared" si="16"/>
        <v>-9.6900543380127147</v>
      </c>
    </row>
    <row r="184" spans="1:12" x14ac:dyDescent="0.3">
      <c r="A184" s="25">
        <v>43847</v>
      </c>
      <c r="B184" s="22">
        <v>79.682500000000005</v>
      </c>
      <c r="C184" s="22">
        <v>1864.72</v>
      </c>
      <c r="D184" s="22">
        <v>222.14</v>
      </c>
      <c r="F184" s="22">
        <f t="shared" si="12"/>
        <v>1.1010095920591972E-2</v>
      </c>
      <c r="G184" s="22">
        <f t="shared" si="13"/>
        <v>-7.0645236176285044E-3</v>
      </c>
      <c r="H184" s="22">
        <f t="shared" si="14"/>
        <v>1.6670049590363307E-3</v>
      </c>
      <c r="J184" s="22">
        <f t="shared" si="15"/>
        <v>769.17894440374846</v>
      </c>
      <c r="L184" s="22">
        <f t="shared" si="16"/>
        <v>4.4360988528256939</v>
      </c>
    </row>
    <row r="185" spans="1:12" x14ac:dyDescent="0.3">
      <c r="A185" s="25">
        <v>43846</v>
      </c>
      <c r="B185" s="22">
        <v>78.81</v>
      </c>
      <c r="C185" s="22">
        <v>1877.94</v>
      </c>
      <c r="D185" s="22">
        <v>221.77</v>
      </c>
      <c r="F185" s="22">
        <f t="shared" si="12"/>
        <v>1.2448690877745642E-2</v>
      </c>
      <c r="G185" s="22">
        <f t="shared" si="13"/>
        <v>8.5135114581552651E-3</v>
      </c>
      <c r="H185" s="22">
        <f t="shared" si="14"/>
        <v>2.7996044656018867E-3</v>
      </c>
      <c r="J185" s="22">
        <f t="shared" si="15"/>
        <v>773.61504325657415</v>
      </c>
      <c r="L185" s="22">
        <f t="shared" si="16"/>
        <v>-6.4123146668475783</v>
      </c>
    </row>
    <row r="186" spans="1:12" x14ac:dyDescent="0.3">
      <c r="A186" s="25">
        <v>43845</v>
      </c>
      <c r="B186" s="22">
        <v>77.834999999999994</v>
      </c>
      <c r="C186" s="22">
        <v>1862.02</v>
      </c>
      <c r="D186" s="22">
        <v>221.15</v>
      </c>
      <c r="F186" s="22">
        <f t="shared" si="12"/>
        <v>-4.2947407444264936E-3</v>
      </c>
      <c r="G186" s="22">
        <f t="shared" si="13"/>
        <v>-3.9770008414340445E-3</v>
      </c>
      <c r="H186" s="22">
        <f t="shared" si="14"/>
        <v>9.4955394187353596E-3</v>
      </c>
      <c r="J186" s="22">
        <f t="shared" si="15"/>
        <v>767.20272858972658</v>
      </c>
      <c r="L186" s="22">
        <f t="shared" si="16"/>
        <v>2.4236213566332481</v>
      </c>
    </row>
    <row r="187" spans="1:12" x14ac:dyDescent="0.3">
      <c r="A187" s="25">
        <v>43844</v>
      </c>
      <c r="B187" s="22">
        <v>78.17</v>
      </c>
      <c r="C187" s="22">
        <v>1869.44</v>
      </c>
      <c r="D187" s="22">
        <v>219.06</v>
      </c>
      <c r="F187" s="22">
        <f t="shared" si="12"/>
        <v>-1.3595279598111076E-2</v>
      </c>
      <c r="G187" s="22">
        <f t="shared" si="13"/>
        <v>-1.1625502535087139E-2</v>
      </c>
      <c r="H187" s="22">
        <f t="shared" si="14"/>
        <v>-1.2926229372285459E-2</v>
      </c>
      <c r="J187" s="22">
        <f t="shared" si="15"/>
        <v>769.62634994635982</v>
      </c>
      <c r="L187" s="22">
        <f t="shared" si="16"/>
        <v>9.1266209515165428</v>
      </c>
    </row>
    <row r="188" spans="1:12" x14ac:dyDescent="0.3">
      <c r="A188" s="25">
        <v>43843</v>
      </c>
      <c r="B188" s="22">
        <v>79.239999999999995</v>
      </c>
      <c r="C188" s="22">
        <v>1891.3</v>
      </c>
      <c r="D188" s="22">
        <v>221.91</v>
      </c>
      <c r="F188" s="22">
        <f t="shared" si="12"/>
        <v>2.1139335537530484E-2</v>
      </c>
      <c r="G188" s="22">
        <f t="shared" si="13"/>
        <v>4.313206455778912E-3</v>
      </c>
      <c r="H188" s="22">
        <f t="shared" si="14"/>
        <v>1.7501639989650319E-2</v>
      </c>
      <c r="J188" s="22">
        <f t="shared" si="15"/>
        <v>778.75297089787637</v>
      </c>
      <c r="L188" s="22">
        <f t="shared" si="16"/>
        <v>-4.5244852101352535</v>
      </c>
    </row>
    <row r="189" spans="1:12" x14ac:dyDescent="0.3">
      <c r="A189" s="25">
        <v>43840</v>
      </c>
      <c r="B189" s="22">
        <v>77.582499999999996</v>
      </c>
      <c r="C189" s="22">
        <v>1883.16</v>
      </c>
      <c r="D189" s="22">
        <v>218.06</v>
      </c>
      <c r="F189" s="22">
        <f t="shared" si="12"/>
        <v>2.2582111667585961E-3</v>
      </c>
      <c r="G189" s="22">
        <f t="shared" si="13"/>
        <v>-9.4551482502532626E-3</v>
      </c>
      <c r="H189" s="22">
        <f t="shared" si="14"/>
        <v>-1.1000092776625857E-3</v>
      </c>
      <c r="J189" s="22">
        <f t="shared" si="15"/>
        <v>774.22848568774111</v>
      </c>
      <c r="L189" s="22">
        <f t="shared" si="16"/>
        <v>6.580367426606017</v>
      </c>
    </row>
    <row r="190" spans="1:12" x14ac:dyDescent="0.3">
      <c r="A190" s="25">
        <v>43839</v>
      </c>
      <c r="B190" s="22">
        <v>77.407499999999999</v>
      </c>
      <c r="C190" s="22">
        <v>1901.05</v>
      </c>
      <c r="D190" s="22">
        <v>218.3</v>
      </c>
      <c r="F190" s="22">
        <f t="shared" si="12"/>
        <v>2.1018364551980692E-2</v>
      </c>
      <c r="G190" s="22">
        <f t="shared" si="13"/>
        <v>4.787750839557332E-3</v>
      </c>
      <c r="H190" s="22">
        <f t="shared" si="14"/>
        <v>1.4209502783652156E-2</v>
      </c>
      <c r="J190" s="22">
        <f t="shared" si="15"/>
        <v>780.80885311434713</v>
      </c>
      <c r="L190" s="22">
        <f t="shared" si="16"/>
        <v>-4.6847680182497697</v>
      </c>
    </row>
    <row r="191" spans="1:12" x14ac:dyDescent="0.3">
      <c r="A191" s="25">
        <v>43838</v>
      </c>
      <c r="B191" s="22">
        <v>75.797499999999999</v>
      </c>
      <c r="C191" s="22">
        <v>1891.97</v>
      </c>
      <c r="D191" s="22">
        <v>215.22</v>
      </c>
      <c r="F191" s="22">
        <f t="shared" si="12"/>
        <v>1.595831599025016E-2</v>
      </c>
      <c r="G191" s="22">
        <f t="shared" si="13"/>
        <v>-7.8392959173160665E-3</v>
      </c>
      <c r="H191" s="22">
        <f t="shared" si="14"/>
        <v>1.0086944589194562E-2</v>
      </c>
      <c r="J191" s="22">
        <f t="shared" si="15"/>
        <v>776.12408509609736</v>
      </c>
      <c r="L191" s="22">
        <f t="shared" si="16"/>
        <v>4.5286738192593248</v>
      </c>
    </row>
    <row r="192" spans="1:12" x14ac:dyDescent="0.3">
      <c r="A192" s="25">
        <v>43837</v>
      </c>
      <c r="B192" s="22">
        <v>74.597499999999997</v>
      </c>
      <c r="C192" s="22">
        <v>1906.86</v>
      </c>
      <c r="D192" s="22">
        <v>213.06</v>
      </c>
      <c r="F192" s="22">
        <f t="shared" si="12"/>
        <v>-4.714229964776516E-3</v>
      </c>
      <c r="G192" s="22">
        <f t="shared" si="13"/>
        <v>2.0893821877064908E-3</v>
      </c>
      <c r="H192" s="22">
        <f t="shared" si="14"/>
        <v>2.1613502752039172E-3</v>
      </c>
      <c r="J192" s="22">
        <f t="shared" si="15"/>
        <v>780.65275891535669</v>
      </c>
      <c r="L192" s="22">
        <f t="shared" si="16"/>
        <v>-1.4221384002973991</v>
      </c>
    </row>
    <row r="193" spans="1:12" x14ac:dyDescent="0.3">
      <c r="A193" s="25">
        <v>43836</v>
      </c>
      <c r="B193" s="22">
        <v>74.95</v>
      </c>
      <c r="C193" s="22">
        <v>1902.88</v>
      </c>
      <c r="D193" s="22">
        <v>212.6</v>
      </c>
      <c r="F193" s="22">
        <f t="shared" si="12"/>
        <v>7.9366824864639061E-3</v>
      </c>
      <c r="G193" s="22">
        <f t="shared" si="13"/>
        <v>1.4775868702425381E-2</v>
      </c>
      <c r="H193" s="22">
        <f t="shared" si="14"/>
        <v>1.8658409162554283E-2</v>
      </c>
      <c r="J193" s="22">
        <f t="shared" si="15"/>
        <v>779.23062051505929</v>
      </c>
      <c r="L193" s="22">
        <f t="shared" si="16"/>
        <v>-11.395097629909628</v>
      </c>
    </row>
    <row r="194" spans="1:12" x14ac:dyDescent="0.3">
      <c r="A194" s="25">
        <v>43833</v>
      </c>
      <c r="B194" s="22">
        <v>74.357500000000002</v>
      </c>
      <c r="C194" s="22">
        <v>1874.97</v>
      </c>
      <c r="D194" s="22">
        <v>208.67</v>
      </c>
      <c r="F194" s="22">
        <f t="shared" si="12"/>
        <v>-9.7695581141369284E-3</v>
      </c>
      <c r="G194" s="22">
        <f t="shared" si="13"/>
        <v>-1.221330958338258E-2</v>
      </c>
      <c r="H194" s="22">
        <f t="shared" si="14"/>
        <v>-5.3053057881644822E-3</v>
      </c>
      <c r="J194" s="22">
        <f t="shared" si="15"/>
        <v>767.83552288514966</v>
      </c>
      <c r="L194" s="22">
        <f t="shared" si="16"/>
        <v>9.0440575403760022</v>
      </c>
    </row>
    <row r="195" spans="1:12" x14ac:dyDescent="0.3">
      <c r="A195" s="25">
        <v>43832</v>
      </c>
      <c r="B195" s="22">
        <v>75.087500000000006</v>
      </c>
      <c r="C195" s="22">
        <v>1898.01</v>
      </c>
      <c r="D195" s="22">
        <v>209.78</v>
      </c>
      <c r="F195" s="22">
        <f t="shared" si="12"/>
        <v>2.2559879327641991E-2</v>
      </c>
      <c r="G195" s="22">
        <f t="shared" si="13"/>
        <v>2.6788579493115187E-2</v>
      </c>
      <c r="H195" s="22">
        <f t="shared" si="14"/>
        <v>2.1830614200920171E-2</v>
      </c>
      <c r="J195" s="22">
        <f t="shared" si="15"/>
        <v>776.87958042552566</v>
      </c>
      <c r="L195" s="22">
        <f t="shared" si="16"/>
        <v>-20.186883196535177</v>
      </c>
    </row>
    <row r="196" spans="1:12" x14ac:dyDescent="0.3">
      <c r="A196" s="25">
        <v>43831</v>
      </c>
      <c r="B196" s="22">
        <v>73.412499999999994</v>
      </c>
      <c r="C196" s="22">
        <v>1847.84</v>
      </c>
      <c r="D196" s="22">
        <v>205.25</v>
      </c>
      <c r="F196" s="22">
        <f t="shared" ref="F196:F259" si="17">LN(B196/B197)</f>
        <v>0</v>
      </c>
      <c r="G196" s="22">
        <f t="shared" ref="G196:G259" si="18">LN(C196/C197)</f>
        <v>0</v>
      </c>
      <c r="H196" s="22">
        <f t="shared" ref="H196:H259" si="19">LN(D196/D197)</f>
        <v>0</v>
      </c>
      <c r="J196" s="22">
        <f t="shared" ref="J196:J259" si="20">$O$8*B196+$P$8*C196+$Q$8*D196</f>
        <v>756.69269722899048</v>
      </c>
      <c r="L196" s="22">
        <f t="shared" ref="L196:L259" si="21">-(J196-J197)</f>
        <v>0</v>
      </c>
    </row>
    <row r="197" spans="1:12" x14ac:dyDescent="0.3">
      <c r="A197" s="25">
        <v>43830</v>
      </c>
      <c r="B197" s="22">
        <v>73.412499999999994</v>
      </c>
      <c r="C197" s="22">
        <v>1847.84</v>
      </c>
      <c r="D197" s="22">
        <v>205.25</v>
      </c>
      <c r="F197" s="22">
        <f t="shared" si="17"/>
        <v>7.2799678969350549E-3</v>
      </c>
      <c r="G197" s="22">
        <f t="shared" si="18"/>
        <v>5.1424597788499984E-4</v>
      </c>
      <c r="H197" s="22">
        <f t="shared" si="19"/>
        <v>4.1009675206517176E-3</v>
      </c>
      <c r="J197" s="22">
        <f t="shared" si="20"/>
        <v>756.69269722899048</v>
      </c>
      <c r="L197" s="22">
        <f t="shared" si="21"/>
        <v>-0.75318367435374967</v>
      </c>
    </row>
    <row r="198" spans="1:12" x14ac:dyDescent="0.3">
      <c r="A198" s="25">
        <v>43829</v>
      </c>
      <c r="B198" s="22">
        <v>72.88</v>
      </c>
      <c r="C198" s="22">
        <v>1846.89</v>
      </c>
      <c r="D198" s="22">
        <v>204.41</v>
      </c>
      <c r="F198" s="22">
        <f t="shared" si="17"/>
        <v>5.9175841850114654E-3</v>
      </c>
      <c r="G198" s="22">
        <f t="shared" si="18"/>
        <v>-1.2328329868322897E-2</v>
      </c>
      <c r="H198" s="22">
        <f t="shared" si="19"/>
        <v>-1.7890952587702815E-2</v>
      </c>
      <c r="J198" s="22">
        <f t="shared" si="20"/>
        <v>755.93951355463673</v>
      </c>
      <c r="L198" s="22">
        <f t="shared" si="21"/>
        <v>9.0745990864521673</v>
      </c>
    </row>
    <row r="199" spans="1:12" x14ac:dyDescent="0.3">
      <c r="A199" s="25">
        <v>43826</v>
      </c>
      <c r="B199" s="22">
        <v>72.45</v>
      </c>
      <c r="C199" s="22">
        <v>1869.8</v>
      </c>
      <c r="D199" s="22">
        <v>208.1</v>
      </c>
      <c r="F199" s="22">
        <f t="shared" si="17"/>
        <v>-3.7950009942974369E-4</v>
      </c>
      <c r="G199" s="22">
        <f t="shared" si="18"/>
        <v>5.5101283435124264E-4</v>
      </c>
      <c r="H199" s="22">
        <f t="shared" si="19"/>
        <v>1.4907790878000999E-3</v>
      </c>
      <c r="J199" s="22">
        <f t="shared" si="20"/>
        <v>765.0141126410889</v>
      </c>
      <c r="L199" s="22">
        <f t="shared" si="21"/>
        <v>-0.43582544180696914</v>
      </c>
    </row>
    <row r="200" spans="1:12" x14ac:dyDescent="0.3">
      <c r="A200" s="25">
        <v>43825</v>
      </c>
      <c r="B200" s="22">
        <v>72.477500000000006</v>
      </c>
      <c r="C200" s="22">
        <v>1868.77</v>
      </c>
      <c r="D200" s="22">
        <v>207.79</v>
      </c>
      <c r="F200" s="22">
        <f t="shared" si="17"/>
        <v>1.9646039232492037E-2</v>
      </c>
      <c r="G200" s="22">
        <f t="shared" si="18"/>
        <v>4.3506278789693771E-2</v>
      </c>
      <c r="H200" s="22">
        <f t="shared" si="19"/>
        <v>1.2932780579483525E-2</v>
      </c>
      <c r="J200" s="22">
        <f t="shared" si="20"/>
        <v>764.57828719928193</v>
      </c>
      <c r="L200" s="22">
        <f t="shared" si="21"/>
        <v>-30.518014557533434</v>
      </c>
    </row>
    <row r="201" spans="1:12" x14ac:dyDescent="0.3">
      <c r="A201" s="25">
        <v>43824</v>
      </c>
      <c r="B201" s="22">
        <v>71.067499999999995</v>
      </c>
      <c r="C201" s="22">
        <v>1789.21</v>
      </c>
      <c r="D201" s="22">
        <v>205.12</v>
      </c>
      <c r="F201" s="22">
        <f t="shared" si="17"/>
        <v>0</v>
      </c>
      <c r="G201" s="22">
        <f t="shared" si="18"/>
        <v>0</v>
      </c>
      <c r="H201" s="22">
        <f t="shared" si="19"/>
        <v>0</v>
      </c>
      <c r="J201" s="22">
        <f t="shared" si="20"/>
        <v>734.0602726417485</v>
      </c>
      <c r="L201" s="22">
        <f t="shared" si="21"/>
        <v>0</v>
      </c>
    </row>
    <row r="202" spans="1:12" x14ac:dyDescent="0.3">
      <c r="A202" s="25">
        <v>43823</v>
      </c>
      <c r="B202" s="22">
        <v>71.067499999999995</v>
      </c>
      <c r="C202" s="22">
        <v>1789.21</v>
      </c>
      <c r="D202" s="22">
        <v>205.12</v>
      </c>
      <c r="F202" s="22">
        <f t="shared" si="17"/>
        <v>9.5025259231361358E-4</v>
      </c>
      <c r="G202" s="22">
        <f t="shared" si="18"/>
        <v>-2.1160129719625729E-3</v>
      </c>
      <c r="H202" s="22">
        <f t="shared" si="19"/>
        <v>-5.1543999359333998E-3</v>
      </c>
      <c r="J202" s="22">
        <f t="shared" si="20"/>
        <v>734.0602726417485</v>
      </c>
      <c r="L202" s="22">
        <f t="shared" si="21"/>
        <v>1.6001422397142733</v>
      </c>
    </row>
    <row r="203" spans="1:12" x14ac:dyDescent="0.3">
      <c r="A203" s="25">
        <v>43822</v>
      </c>
      <c r="B203" s="22">
        <v>71</v>
      </c>
      <c r="C203" s="22">
        <v>1793</v>
      </c>
      <c r="D203" s="22">
        <v>206.18</v>
      </c>
      <c r="F203" s="22">
        <f t="shared" si="17"/>
        <v>1.6186637662629479E-2</v>
      </c>
      <c r="G203" s="22">
        <f t="shared" si="18"/>
        <v>3.631796141668333E-3</v>
      </c>
      <c r="H203" s="22">
        <f t="shared" si="19"/>
        <v>-5.8184640896749096E-4</v>
      </c>
      <c r="J203" s="22">
        <f t="shared" si="20"/>
        <v>735.66041488146277</v>
      </c>
      <c r="L203" s="22">
        <f t="shared" si="21"/>
        <v>-2.8446187114332133</v>
      </c>
    </row>
    <row r="204" spans="1:12" x14ac:dyDescent="0.3">
      <c r="A204" s="25">
        <v>43819</v>
      </c>
      <c r="B204" s="22">
        <v>69.86</v>
      </c>
      <c r="C204" s="22">
        <v>1786.5</v>
      </c>
      <c r="D204" s="22">
        <v>206.3</v>
      </c>
      <c r="F204" s="22">
        <f t="shared" si="17"/>
        <v>-2.0734286912026429E-3</v>
      </c>
      <c r="G204" s="22">
        <f t="shared" si="18"/>
        <v>-3.2301538656514485E-3</v>
      </c>
      <c r="H204" s="22">
        <f t="shared" si="19"/>
        <v>1.1640315602841364E-3</v>
      </c>
      <c r="J204" s="22">
        <f t="shared" si="20"/>
        <v>732.81579617002956</v>
      </c>
      <c r="L204" s="22">
        <f t="shared" si="21"/>
        <v>2.1407083389594845</v>
      </c>
    </row>
    <row r="205" spans="1:12" x14ac:dyDescent="0.3">
      <c r="A205" s="25">
        <v>43818</v>
      </c>
      <c r="B205" s="22">
        <v>70.004999999999995</v>
      </c>
      <c r="C205" s="22">
        <v>1792.28</v>
      </c>
      <c r="D205" s="22">
        <v>206.06</v>
      </c>
      <c r="F205" s="22">
        <f t="shared" si="17"/>
        <v>1.0004288386213317E-3</v>
      </c>
      <c r="G205" s="22">
        <f t="shared" si="18"/>
        <v>4.6137021870532981E-3</v>
      </c>
      <c r="H205" s="22">
        <f t="shared" si="19"/>
        <v>1.7427501970328076E-2</v>
      </c>
      <c r="J205" s="22">
        <f t="shared" si="20"/>
        <v>734.95650450898904</v>
      </c>
      <c r="L205" s="22">
        <f t="shared" si="21"/>
        <v>-3.8444946292319173</v>
      </c>
    </row>
    <row r="206" spans="1:12" x14ac:dyDescent="0.3">
      <c r="A206" s="25">
        <v>43817</v>
      </c>
      <c r="B206" s="22">
        <v>69.935000000000002</v>
      </c>
      <c r="C206" s="22">
        <v>1784.03</v>
      </c>
      <c r="D206" s="22">
        <v>202.5</v>
      </c>
      <c r="F206" s="22">
        <f t="shared" si="17"/>
        <v>-2.3922175114439001E-3</v>
      </c>
      <c r="G206" s="22">
        <f t="shared" si="18"/>
        <v>-3.7094168178348737E-3</v>
      </c>
      <c r="H206" s="22">
        <f t="shared" si="19"/>
        <v>2.0505096191913125E-2</v>
      </c>
      <c r="J206" s="22">
        <f t="shared" si="20"/>
        <v>731.11200987975712</v>
      </c>
      <c r="L206" s="22">
        <f t="shared" si="21"/>
        <v>1.624978835738375</v>
      </c>
    </row>
    <row r="207" spans="1:12" x14ac:dyDescent="0.3">
      <c r="A207" s="25">
        <v>43816</v>
      </c>
      <c r="B207" s="22">
        <v>70.102500000000006</v>
      </c>
      <c r="C207" s="22">
        <v>1790.66</v>
      </c>
      <c r="D207" s="22">
        <v>198.39</v>
      </c>
      <c r="F207" s="22">
        <f t="shared" si="17"/>
        <v>1.9633397350343859E-3</v>
      </c>
      <c r="G207" s="22">
        <f t="shared" si="18"/>
        <v>1.2051147709486315E-2</v>
      </c>
      <c r="H207" s="22">
        <f t="shared" si="19"/>
        <v>2.3718817105028551E-3</v>
      </c>
      <c r="J207" s="22">
        <f t="shared" si="20"/>
        <v>732.7369887154955</v>
      </c>
      <c r="L207" s="22">
        <f t="shared" si="21"/>
        <v>-8.073216757157752</v>
      </c>
    </row>
    <row r="208" spans="1:12" x14ac:dyDescent="0.3">
      <c r="A208" s="25">
        <v>43815</v>
      </c>
      <c r="B208" s="22">
        <v>69.965000000000003</v>
      </c>
      <c r="C208" s="22">
        <v>1769.21</v>
      </c>
      <c r="D208" s="22">
        <v>197.92</v>
      </c>
      <c r="F208" s="22">
        <f t="shared" si="17"/>
        <v>1.697307462179971E-2</v>
      </c>
      <c r="G208" s="22">
        <f t="shared" si="18"/>
        <v>4.6853618849088891E-3</v>
      </c>
      <c r="H208" s="22">
        <f t="shared" si="19"/>
        <v>1.9437899961177708E-2</v>
      </c>
      <c r="J208" s="22">
        <f t="shared" si="20"/>
        <v>724.66377195833775</v>
      </c>
      <c r="L208" s="22">
        <f t="shared" si="21"/>
        <v>-4.3649098380351461</v>
      </c>
    </row>
    <row r="209" spans="1:12" x14ac:dyDescent="0.3">
      <c r="A209" s="25">
        <v>43812</v>
      </c>
      <c r="B209" s="22">
        <v>68.787499999999994</v>
      </c>
      <c r="C209" s="22">
        <v>1760.94</v>
      </c>
      <c r="D209" s="22">
        <v>194.11</v>
      </c>
      <c r="F209" s="22">
        <f t="shared" si="17"/>
        <v>1.3501604635948721E-2</v>
      </c>
      <c r="G209" s="22">
        <f t="shared" si="18"/>
        <v>3.464659092327355E-4</v>
      </c>
      <c r="H209" s="22">
        <f t="shared" si="19"/>
        <v>-1.3508878614512589E-2</v>
      </c>
      <c r="J209" s="22">
        <f t="shared" si="20"/>
        <v>720.2988621203026</v>
      </c>
      <c r="L209" s="22">
        <f t="shared" si="21"/>
        <v>-3.5160376551289119E-2</v>
      </c>
    </row>
    <row r="210" spans="1:12" x14ac:dyDescent="0.3">
      <c r="A210" s="25">
        <v>43811</v>
      </c>
      <c r="B210" s="22">
        <v>67.864999999999995</v>
      </c>
      <c r="C210" s="22">
        <v>1760.33</v>
      </c>
      <c r="D210" s="22">
        <v>196.75</v>
      </c>
      <c r="F210" s="22">
        <f t="shared" si="17"/>
        <v>2.5450468341574129E-3</v>
      </c>
      <c r="G210" s="22">
        <f t="shared" si="18"/>
        <v>6.6171997345225598E-3</v>
      </c>
      <c r="H210" s="22">
        <f t="shared" si="19"/>
        <v>-2.7620111176511742E-2</v>
      </c>
      <c r="J210" s="22">
        <f t="shared" si="20"/>
        <v>720.26370174375131</v>
      </c>
      <c r="L210" s="22">
        <f t="shared" si="21"/>
        <v>-3.1611210865103203</v>
      </c>
    </row>
    <row r="211" spans="1:12" x14ac:dyDescent="0.3">
      <c r="A211" s="25">
        <v>43810</v>
      </c>
      <c r="B211" s="22">
        <v>67.692499999999995</v>
      </c>
      <c r="C211" s="22">
        <v>1748.72</v>
      </c>
      <c r="D211" s="22">
        <v>202.26</v>
      </c>
      <c r="F211" s="22">
        <f t="shared" si="17"/>
        <v>8.4933287568201184E-3</v>
      </c>
      <c r="G211" s="22">
        <f t="shared" si="18"/>
        <v>5.4531046013224678E-3</v>
      </c>
      <c r="H211" s="22">
        <f t="shared" si="19"/>
        <v>6.8960658275674857E-3</v>
      </c>
      <c r="J211" s="22">
        <f t="shared" si="20"/>
        <v>717.10258065724099</v>
      </c>
      <c r="L211" s="22">
        <f t="shared" si="21"/>
        <v>-4.0473259744990173</v>
      </c>
    </row>
    <row r="212" spans="1:12" x14ac:dyDescent="0.3">
      <c r="A212" s="25">
        <v>43809</v>
      </c>
      <c r="B212" s="22">
        <v>67.12</v>
      </c>
      <c r="C212" s="22">
        <v>1739.21</v>
      </c>
      <c r="D212" s="22">
        <v>200.87</v>
      </c>
      <c r="F212" s="22">
        <f t="shared" si="17"/>
        <v>5.8274352434354547E-3</v>
      </c>
      <c r="G212" s="22">
        <f t="shared" si="18"/>
        <v>-5.9047615898165304E-3</v>
      </c>
      <c r="H212" s="22">
        <f t="shared" si="19"/>
        <v>-2.3370886548204745E-3</v>
      </c>
      <c r="J212" s="22">
        <f t="shared" si="20"/>
        <v>713.05525468274197</v>
      </c>
      <c r="L212" s="22">
        <f t="shared" si="21"/>
        <v>3.7406550824699707</v>
      </c>
    </row>
    <row r="213" spans="1:12" x14ac:dyDescent="0.3">
      <c r="A213" s="25">
        <v>43808</v>
      </c>
      <c r="B213" s="22">
        <v>66.73</v>
      </c>
      <c r="C213" s="22">
        <v>1749.51</v>
      </c>
      <c r="D213" s="22">
        <v>201.34</v>
      </c>
      <c r="F213" s="22">
        <f t="shared" si="17"/>
        <v>-1.4099149165929161E-2</v>
      </c>
      <c r="G213" s="22">
        <f t="shared" si="18"/>
        <v>-1.1939072170024094E-3</v>
      </c>
      <c r="H213" s="22">
        <f t="shared" si="19"/>
        <v>1.4413879579940852E-3</v>
      </c>
      <c r="J213" s="22">
        <f t="shared" si="20"/>
        <v>716.79590976521195</v>
      </c>
      <c r="L213" s="22">
        <f t="shared" si="21"/>
        <v>1.1008663550571782</v>
      </c>
    </row>
    <row r="214" spans="1:12" x14ac:dyDescent="0.3">
      <c r="A214" s="25">
        <v>43805</v>
      </c>
      <c r="B214" s="22">
        <v>67.677499999999995</v>
      </c>
      <c r="C214" s="22">
        <v>1751.6</v>
      </c>
      <c r="D214" s="22">
        <v>201.05</v>
      </c>
      <c r="F214" s="22">
        <f t="shared" si="17"/>
        <v>1.9132023639153513E-2</v>
      </c>
      <c r="G214" s="22">
        <f t="shared" si="18"/>
        <v>6.3687186926472406E-3</v>
      </c>
      <c r="H214" s="22">
        <f t="shared" si="19"/>
        <v>8.441397744194605E-3</v>
      </c>
      <c r="J214" s="22">
        <f t="shared" si="20"/>
        <v>717.89677612026912</v>
      </c>
      <c r="L214" s="22">
        <f t="shared" si="21"/>
        <v>-5.0005464782478839</v>
      </c>
    </row>
    <row r="215" spans="1:12" x14ac:dyDescent="0.3">
      <c r="A215" s="25">
        <v>43804</v>
      </c>
      <c r="B215" s="22">
        <v>66.394999999999996</v>
      </c>
      <c r="C215" s="22">
        <v>1740.48</v>
      </c>
      <c r="D215" s="22">
        <v>199.36</v>
      </c>
      <c r="F215" s="22">
        <f t="shared" si="17"/>
        <v>1.4564468934846784E-2</v>
      </c>
      <c r="G215" s="22">
        <f t="shared" si="18"/>
        <v>-1.1544840422407608E-2</v>
      </c>
      <c r="H215" s="22">
        <f t="shared" si="19"/>
        <v>3.2657601813635253E-3</v>
      </c>
      <c r="J215" s="22">
        <f t="shared" si="20"/>
        <v>712.89622964202124</v>
      </c>
      <c r="L215" s="22">
        <f t="shared" si="21"/>
        <v>6.9182625987129995</v>
      </c>
    </row>
    <row r="216" spans="1:12" x14ac:dyDescent="0.3">
      <c r="A216" s="25">
        <v>43803</v>
      </c>
      <c r="B216" s="22">
        <v>65.435000000000002</v>
      </c>
      <c r="C216" s="22">
        <v>1760.69</v>
      </c>
      <c r="D216" s="22">
        <v>198.71</v>
      </c>
      <c r="F216" s="22">
        <f t="shared" si="17"/>
        <v>8.7876388135858883E-3</v>
      </c>
      <c r="G216" s="22">
        <f t="shared" si="18"/>
        <v>-5.2511697854564238E-3</v>
      </c>
      <c r="H216" s="22">
        <f t="shared" si="19"/>
        <v>-5.5341736627412058E-4</v>
      </c>
      <c r="J216" s="22">
        <f t="shared" si="20"/>
        <v>719.81449224073424</v>
      </c>
      <c r="L216" s="22">
        <f t="shared" si="21"/>
        <v>3.206987139905209</v>
      </c>
    </row>
    <row r="217" spans="1:12" x14ac:dyDescent="0.3">
      <c r="A217" s="25">
        <v>43802</v>
      </c>
      <c r="B217" s="22">
        <v>64.862499999999997</v>
      </c>
      <c r="C217" s="22">
        <v>1769.96</v>
      </c>
      <c r="D217" s="22">
        <v>198.82</v>
      </c>
      <c r="F217" s="22">
        <f t="shared" si="17"/>
        <v>-1.7990974358069328E-2</v>
      </c>
      <c r="G217" s="22">
        <f t="shared" si="18"/>
        <v>-6.5548895006978265E-3</v>
      </c>
      <c r="H217" s="22">
        <f t="shared" si="19"/>
        <v>-4.4163476377704469E-3</v>
      </c>
      <c r="J217" s="22">
        <f t="shared" si="20"/>
        <v>723.02147938063945</v>
      </c>
      <c r="L217" s="22">
        <f t="shared" si="21"/>
        <v>4.9733703455515297</v>
      </c>
    </row>
    <row r="218" spans="1:12" x14ac:dyDescent="0.3">
      <c r="A218" s="25">
        <v>43801</v>
      </c>
      <c r="B218" s="22">
        <v>66.040000000000006</v>
      </c>
      <c r="C218" s="22">
        <v>1781.6</v>
      </c>
      <c r="D218" s="22">
        <v>199.7</v>
      </c>
      <c r="F218" s="22">
        <f t="shared" si="17"/>
        <v>-1.1629569733336675E-2</v>
      </c>
      <c r="G218" s="22">
        <f t="shared" si="18"/>
        <v>-1.071917364936468E-2</v>
      </c>
      <c r="H218" s="22">
        <f t="shared" si="19"/>
        <v>-9.6676887926605264E-3</v>
      </c>
      <c r="J218" s="22">
        <f t="shared" si="20"/>
        <v>727.99484972619098</v>
      </c>
      <c r="L218" s="22">
        <f t="shared" si="21"/>
        <v>7.8246946486792694</v>
      </c>
    </row>
    <row r="219" spans="1:12" x14ac:dyDescent="0.3">
      <c r="A219" s="25">
        <v>43798</v>
      </c>
      <c r="B219" s="22">
        <v>66.8125</v>
      </c>
      <c r="C219" s="22">
        <v>1800.8</v>
      </c>
      <c r="D219" s="22">
        <v>201.64</v>
      </c>
      <c r="F219" s="22">
        <f t="shared" si="17"/>
        <v>-2.2052373959558008E-3</v>
      </c>
      <c r="G219" s="22">
        <f t="shared" si="18"/>
        <v>-9.7864738570699657E-3</v>
      </c>
      <c r="H219" s="22">
        <f t="shared" si="19"/>
        <v>-1.7837681867747797E-3</v>
      </c>
      <c r="J219" s="22">
        <f t="shared" si="20"/>
        <v>735.81954437487025</v>
      </c>
      <c r="L219" s="22">
        <f t="shared" si="21"/>
        <v>6.6735761202274944</v>
      </c>
    </row>
    <row r="220" spans="1:12" x14ac:dyDescent="0.3">
      <c r="A220" s="25">
        <v>43797</v>
      </c>
      <c r="B220" s="22">
        <v>66.959999999999994</v>
      </c>
      <c r="C220" s="22">
        <v>1818.51</v>
      </c>
      <c r="D220" s="22">
        <v>202</v>
      </c>
      <c r="F220" s="22">
        <f t="shared" si="17"/>
        <v>0</v>
      </c>
      <c r="G220" s="22">
        <f t="shared" si="18"/>
        <v>0</v>
      </c>
      <c r="H220" s="22">
        <f t="shared" si="19"/>
        <v>0</v>
      </c>
      <c r="J220" s="22">
        <f t="shared" si="20"/>
        <v>742.49312049509774</v>
      </c>
      <c r="L220" s="22">
        <f t="shared" si="21"/>
        <v>0</v>
      </c>
    </row>
    <row r="221" spans="1:12" x14ac:dyDescent="0.3">
      <c r="A221" s="25">
        <v>43796</v>
      </c>
      <c r="B221" s="22">
        <v>66.959999999999994</v>
      </c>
      <c r="C221" s="22">
        <v>1818.51</v>
      </c>
      <c r="D221" s="22">
        <v>202</v>
      </c>
      <c r="F221" s="22">
        <f t="shared" si="17"/>
        <v>1.3342802199318405E-2</v>
      </c>
      <c r="G221" s="22">
        <f t="shared" si="18"/>
        <v>1.1932266205093953E-2</v>
      </c>
      <c r="H221" s="22">
        <f t="shared" si="19"/>
        <v>1.5113637810048106E-2</v>
      </c>
      <c r="J221" s="22">
        <f t="shared" si="20"/>
        <v>742.49312049509774</v>
      </c>
      <c r="L221" s="22">
        <f t="shared" si="21"/>
        <v>-8.9830148621477974</v>
      </c>
    </row>
    <row r="222" spans="1:12" x14ac:dyDescent="0.3">
      <c r="A222" s="25">
        <v>43795</v>
      </c>
      <c r="B222" s="22">
        <v>66.072500000000005</v>
      </c>
      <c r="C222" s="22">
        <v>1796.94</v>
      </c>
      <c r="D222" s="22">
        <v>198.97</v>
      </c>
      <c r="F222" s="22">
        <f t="shared" si="17"/>
        <v>-7.8393346105530091E-3</v>
      </c>
      <c r="G222" s="22">
        <f t="shared" si="18"/>
        <v>1.2938530099757513E-2</v>
      </c>
      <c r="H222" s="22">
        <f t="shared" si="19"/>
        <v>-4.112755320700886E-3</v>
      </c>
      <c r="J222" s="22">
        <f t="shared" si="20"/>
        <v>733.51010563294994</v>
      </c>
      <c r="L222" s="22">
        <f t="shared" si="21"/>
        <v>-8.1300432371509714</v>
      </c>
    </row>
    <row r="223" spans="1:12" x14ac:dyDescent="0.3">
      <c r="A223" s="25">
        <v>43794</v>
      </c>
      <c r="B223" s="22">
        <v>66.592500000000001</v>
      </c>
      <c r="C223" s="22">
        <v>1773.84</v>
      </c>
      <c r="D223" s="22">
        <v>199.79</v>
      </c>
      <c r="F223" s="22">
        <f t="shared" si="17"/>
        <v>1.7381863348771995E-2</v>
      </c>
      <c r="G223" s="22">
        <f t="shared" si="18"/>
        <v>1.597961015740303E-2</v>
      </c>
      <c r="H223" s="22">
        <f t="shared" si="19"/>
        <v>4.8669221278583854E-3</v>
      </c>
      <c r="J223" s="22">
        <f t="shared" si="20"/>
        <v>725.38006239579897</v>
      </c>
      <c r="L223" s="22">
        <f t="shared" si="21"/>
        <v>-11.061060324021923</v>
      </c>
    </row>
    <row r="224" spans="1:12" x14ac:dyDescent="0.3">
      <c r="A224" s="25">
        <v>43791</v>
      </c>
      <c r="B224" s="22">
        <v>65.444999999999993</v>
      </c>
      <c r="C224" s="22">
        <v>1745.72</v>
      </c>
      <c r="D224" s="22">
        <v>198.82</v>
      </c>
      <c r="F224" s="22">
        <f t="shared" si="17"/>
        <v>-8.782146080777689E-4</v>
      </c>
      <c r="G224" s="22">
        <f t="shared" si="18"/>
        <v>6.3268255510539806E-3</v>
      </c>
      <c r="H224" s="22">
        <f t="shared" si="19"/>
        <v>4.4864599513552558E-3</v>
      </c>
      <c r="J224" s="22">
        <f t="shared" si="20"/>
        <v>714.31900207177705</v>
      </c>
      <c r="L224" s="22">
        <f t="shared" si="21"/>
        <v>-4.231403329669206</v>
      </c>
    </row>
    <row r="225" spans="1:12" x14ac:dyDescent="0.3">
      <c r="A225" s="25">
        <v>43790</v>
      </c>
      <c r="B225" s="22">
        <v>65.502499999999998</v>
      </c>
      <c r="C225" s="22">
        <v>1734.71</v>
      </c>
      <c r="D225" s="22">
        <v>197.93</v>
      </c>
      <c r="F225" s="22">
        <f t="shared" si="17"/>
        <v>-4.4935338367513402E-3</v>
      </c>
      <c r="G225" s="22">
        <f t="shared" si="18"/>
        <v>-6.2179820135316232E-3</v>
      </c>
      <c r="H225" s="22">
        <f t="shared" si="19"/>
        <v>2.1242168618775155E-3</v>
      </c>
      <c r="J225" s="22">
        <f t="shared" si="20"/>
        <v>710.08759874210784</v>
      </c>
      <c r="L225" s="22">
        <f t="shared" si="21"/>
        <v>4.023453649686985</v>
      </c>
    </row>
    <row r="226" spans="1:12" x14ac:dyDescent="0.3">
      <c r="A226" s="25">
        <v>43789</v>
      </c>
      <c r="B226" s="22">
        <v>65.797499999999999</v>
      </c>
      <c r="C226" s="22">
        <v>1745.53</v>
      </c>
      <c r="D226" s="22">
        <v>197.51</v>
      </c>
      <c r="F226" s="22">
        <f t="shared" si="17"/>
        <v>-1.1709735672908094E-2</v>
      </c>
      <c r="G226" s="22">
        <f t="shared" si="18"/>
        <v>-4.1505696577043994E-3</v>
      </c>
      <c r="H226" s="22">
        <f t="shared" si="19"/>
        <v>-9.1223574424374523E-3</v>
      </c>
      <c r="J226" s="22">
        <f t="shared" si="20"/>
        <v>714.11105239179483</v>
      </c>
      <c r="L226" s="22">
        <f t="shared" si="21"/>
        <v>3.3920634315676352</v>
      </c>
    </row>
    <row r="227" spans="1:12" x14ac:dyDescent="0.3">
      <c r="A227" s="25">
        <v>43788</v>
      </c>
      <c r="B227" s="22">
        <v>66.572500000000005</v>
      </c>
      <c r="C227" s="22">
        <v>1752.79</v>
      </c>
      <c r="D227" s="22">
        <v>199.32</v>
      </c>
      <c r="F227" s="22">
        <f t="shared" si="17"/>
        <v>-3.037179634604965E-3</v>
      </c>
      <c r="G227" s="22">
        <f t="shared" si="18"/>
        <v>1.4834594301040089E-4</v>
      </c>
      <c r="H227" s="22">
        <f t="shared" si="19"/>
        <v>9.679446413822651E-3</v>
      </c>
      <c r="J227" s="22">
        <f t="shared" si="20"/>
        <v>717.50311582336246</v>
      </c>
      <c r="L227" s="22">
        <f t="shared" si="21"/>
        <v>-0.42811967390207428</v>
      </c>
    </row>
    <row r="228" spans="1:12" x14ac:dyDescent="0.3">
      <c r="A228" s="25">
        <v>43787</v>
      </c>
      <c r="B228" s="22">
        <v>66.775000000000006</v>
      </c>
      <c r="C228" s="22">
        <v>1752.53</v>
      </c>
      <c r="D228" s="22">
        <v>197.4</v>
      </c>
      <c r="F228" s="22">
        <f t="shared" si="17"/>
        <v>5.0294742509306009E-3</v>
      </c>
      <c r="G228" s="22">
        <f t="shared" si="18"/>
        <v>7.4684913674214629E-3</v>
      </c>
      <c r="H228" s="22">
        <f t="shared" si="19"/>
        <v>1.171987937031576E-2</v>
      </c>
      <c r="J228" s="22">
        <f t="shared" si="20"/>
        <v>717.07499614946039</v>
      </c>
      <c r="L228" s="22">
        <f t="shared" si="21"/>
        <v>-5.4485952107132789</v>
      </c>
    </row>
    <row r="229" spans="1:12" x14ac:dyDescent="0.3">
      <c r="A229" s="25">
        <v>43784</v>
      </c>
      <c r="B229" s="22">
        <v>66.44</v>
      </c>
      <c r="C229" s="22">
        <v>1739.49</v>
      </c>
      <c r="D229" s="22">
        <v>195.1</v>
      </c>
      <c r="F229" s="22">
        <f t="shared" si="17"/>
        <v>1.1809372671647542E-2</v>
      </c>
      <c r="G229" s="22">
        <f t="shared" si="18"/>
        <v>-8.6489438971956555E-3</v>
      </c>
      <c r="H229" s="22">
        <f t="shared" si="19"/>
        <v>1.0045158516775104E-2</v>
      </c>
      <c r="J229" s="22">
        <f t="shared" si="20"/>
        <v>711.62640093874711</v>
      </c>
      <c r="L229" s="22">
        <f t="shared" si="21"/>
        <v>4.829370411179184</v>
      </c>
    </row>
    <row r="230" spans="1:12" x14ac:dyDescent="0.3">
      <c r="A230" s="25">
        <v>43783</v>
      </c>
      <c r="B230" s="22">
        <v>65.66</v>
      </c>
      <c r="C230" s="22">
        <v>1754.6</v>
      </c>
      <c r="D230" s="22">
        <v>193.15</v>
      </c>
      <c r="F230" s="22">
        <f t="shared" si="17"/>
        <v>-6.9435501222121065E-3</v>
      </c>
      <c r="G230" s="22">
        <f t="shared" si="18"/>
        <v>8.4955716955914908E-4</v>
      </c>
      <c r="H230" s="22">
        <f t="shared" si="19"/>
        <v>-2.0707149217231063E-4</v>
      </c>
      <c r="J230" s="22">
        <f t="shared" si="20"/>
        <v>716.45577134992629</v>
      </c>
      <c r="L230" s="22">
        <f t="shared" si="21"/>
        <v>-0.35154515797239583</v>
      </c>
    </row>
    <row r="231" spans="1:12" x14ac:dyDescent="0.3">
      <c r="A231" s="25">
        <v>43782</v>
      </c>
      <c r="B231" s="22">
        <v>66.117500000000007</v>
      </c>
      <c r="C231" s="22">
        <v>1753.11</v>
      </c>
      <c r="D231" s="22">
        <v>193.19</v>
      </c>
      <c r="F231" s="22">
        <f t="shared" si="17"/>
        <v>9.5360029656964742E-3</v>
      </c>
      <c r="G231" s="22">
        <f t="shared" si="18"/>
        <v>-1.4097783549125498E-2</v>
      </c>
      <c r="H231" s="22">
        <f t="shared" si="19"/>
        <v>-6.6037489123283053E-3</v>
      </c>
      <c r="J231" s="22">
        <f t="shared" si="20"/>
        <v>716.1042261919539</v>
      </c>
      <c r="L231" s="22">
        <f t="shared" si="21"/>
        <v>9.201054501839053</v>
      </c>
    </row>
    <row r="232" spans="1:12" x14ac:dyDescent="0.3">
      <c r="A232" s="25">
        <v>43781</v>
      </c>
      <c r="B232" s="22">
        <v>65.489999999999995</v>
      </c>
      <c r="C232" s="22">
        <v>1778</v>
      </c>
      <c r="D232" s="22">
        <v>194.47</v>
      </c>
      <c r="F232" s="22">
        <f t="shared" si="17"/>
        <v>-9.1575097974667193E-4</v>
      </c>
      <c r="G232" s="22">
        <f t="shared" si="18"/>
        <v>3.5778213478839024E-3</v>
      </c>
      <c r="H232" s="22">
        <f t="shared" si="19"/>
        <v>2.5308578470678463E-2</v>
      </c>
      <c r="J232" s="22">
        <f t="shared" si="20"/>
        <v>725.30528069379295</v>
      </c>
      <c r="L232" s="22">
        <f t="shared" si="21"/>
        <v>-3.3713170559468608</v>
      </c>
    </row>
    <row r="233" spans="1:12" x14ac:dyDescent="0.3">
      <c r="A233" s="25">
        <v>43780</v>
      </c>
      <c r="B233" s="22">
        <v>65.55</v>
      </c>
      <c r="C233" s="22">
        <v>1771.65</v>
      </c>
      <c r="D233" s="22">
        <v>189.61</v>
      </c>
      <c r="F233" s="22">
        <f t="shared" si="17"/>
        <v>7.8876236940047841E-3</v>
      </c>
      <c r="G233" s="22">
        <f t="shared" si="18"/>
        <v>-7.999975203459686E-3</v>
      </c>
      <c r="H233" s="22">
        <f t="shared" si="19"/>
        <v>-6.4660496017939157E-3</v>
      </c>
      <c r="J233" s="22">
        <f t="shared" si="20"/>
        <v>721.93396363784609</v>
      </c>
      <c r="L233" s="22">
        <f t="shared" si="21"/>
        <v>5.3036161025555657</v>
      </c>
    </row>
    <row r="234" spans="1:12" x14ac:dyDescent="0.3">
      <c r="A234" s="25">
        <v>43777</v>
      </c>
      <c r="B234" s="22">
        <v>65.034999999999997</v>
      </c>
      <c r="C234" s="22">
        <v>1785.88</v>
      </c>
      <c r="D234" s="22">
        <v>190.84</v>
      </c>
      <c r="F234" s="22">
        <f t="shared" si="17"/>
        <v>2.7330309369011079E-3</v>
      </c>
      <c r="G234" s="22">
        <f t="shared" si="18"/>
        <v>-1.2982363717920389E-3</v>
      </c>
      <c r="H234" s="22">
        <f t="shared" si="19"/>
        <v>2.2032217903609659E-3</v>
      </c>
      <c r="J234" s="22">
        <f t="shared" si="20"/>
        <v>727.23757974040166</v>
      </c>
      <c r="L234" s="22">
        <f t="shared" si="21"/>
        <v>0.69144836387761188</v>
      </c>
    </row>
    <row r="235" spans="1:12" x14ac:dyDescent="0.3">
      <c r="A235" s="25">
        <v>43776</v>
      </c>
      <c r="B235" s="22">
        <v>64.857500000000002</v>
      </c>
      <c r="C235" s="22">
        <v>1788.2</v>
      </c>
      <c r="D235" s="22">
        <v>190.42</v>
      </c>
      <c r="F235" s="22">
        <f t="shared" si="17"/>
        <v>8.4774154320310414E-3</v>
      </c>
      <c r="G235" s="22">
        <f t="shared" si="18"/>
        <v>-4.2243719994411845E-3</v>
      </c>
      <c r="H235" s="22">
        <f t="shared" si="19"/>
        <v>-5.9167122891127695E-3</v>
      </c>
      <c r="J235" s="22">
        <f t="shared" si="20"/>
        <v>727.92902810427927</v>
      </c>
      <c r="L235" s="22">
        <f t="shared" si="21"/>
        <v>2.8111434455955759</v>
      </c>
    </row>
    <row r="236" spans="1:12" x14ac:dyDescent="0.3">
      <c r="A236" s="25">
        <v>43775</v>
      </c>
      <c r="B236" s="22">
        <v>64.31</v>
      </c>
      <c r="C236" s="22">
        <v>1795.77</v>
      </c>
      <c r="D236" s="22">
        <v>191.55</v>
      </c>
      <c r="F236" s="22">
        <f t="shared" si="17"/>
        <v>4.2770768776131507E-4</v>
      </c>
      <c r="G236" s="22">
        <f t="shared" si="18"/>
        <v>-3.302314619185434E-3</v>
      </c>
      <c r="H236" s="22">
        <f t="shared" si="19"/>
        <v>-1.4357413547258996E-2</v>
      </c>
      <c r="J236" s="22">
        <f t="shared" si="20"/>
        <v>730.74017154987484</v>
      </c>
      <c r="L236" s="22">
        <f t="shared" si="21"/>
        <v>2.7805767697274177</v>
      </c>
    </row>
    <row r="237" spans="1:12" x14ac:dyDescent="0.3">
      <c r="A237" s="25">
        <v>43774</v>
      </c>
      <c r="B237" s="22">
        <v>64.282499999999999</v>
      </c>
      <c r="C237" s="22">
        <v>1801.71</v>
      </c>
      <c r="D237" s="22">
        <v>194.32</v>
      </c>
      <c r="F237" s="22">
        <f t="shared" si="17"/>
        <v>-1.4379265248897698E-3</v>
      </c>
      <c r="G237" s="22">
        <f t="shared" si="18"/>
        <v>-1.6359944531301488E-3</v>
      </c>
      <c r="H237" s="22">
        <f t="shared" si="19"/>
        <v>-2.0563445453000316E-3</v>
      </c>
      <c r="J237" s="22">
        <f t="shared" si="20"/>
        <v>733.52074831960226</v>
      </c>
      <c r="L237" s="22">
        <f t="shared" si="21"/>
        <v>1.2134689716391449</v>
      </c>
    </row>
    <row r="238" spans="1:12" x14ac:dyDescent="0.3">
      <c r="A238" s="25">
        <v>43773</v>
      </c>
      <c r="B238" s="22">
        <v>64.375</v>
      </c>
      <c r="C238" s="22">
        <v>1804.66</v>
      </c>
      <c r="D238" s="22">
        <v>194.72</v>
      </c>
      <c r="F238" s="22">
        <f t="shared" si="17"/>
        <v>6.5456479325438485E-3</v>
      </c>
      <c r="G238" s="22">
        <f t="shared" si="18"/>
        <v>7.3524426763984388E-3</v>
      </c>
      <c r="H238" s="22">
        <f t="shared" si="19"/>
        <v>5.6651539472915699E-3</v>
      </c>
      <c r="J238" s="22">
        <f t="shared" si="20"/>
        <v>734.73421729124141</v>
      </c>
      <c r="L238" s="22">
        <f t="shared" si="21"/>
        <v>-5.2901723133454652</v>
      </c>
    </row>
    <row r="239" spans="1:12" x14ac:dyDescent="0.3">
      <c r="A239" s="25">
        <v>43770</v>
      </c>
      <c r="B239" s="22">
        <v>63.954999999999998</v>
      </c>
      <c r="C239" s="22">
        <v>1791.44</v>
      </c>
      <c r="D239" s="22">
        <v>193.62</v>
      </c>
      <c r="F239" s="22">
        <f t="shared" si="17"/>
        <v>2.7985495935558668E-2</v>
      </c>
      <c r="G239" s="22">
        <f t="shared" si="18"/>
        <v>8.2845685570511422E-3</v>
      </c>
      <c r="H239" s="22">
        <f t="shared" si="19"/>
        <v>1.0226683465361453E-2</v>
      </c>
      <c r="J239" s="22">
        <f t="shared" si="20"/>
        <v>729.44404497789594</v>
      </c>
      <c r="L239" s="22">
        <f t="shared" si="21"/>
        <v>-6.6115625054795828</v>
      </c>
    </row>
    <row r="240" spans="1:12" x14ac:dyDescent="0.3">
      <c r="A240" s="25">
        <v>43769</v>
      </c>
      <c r="B240" s="22">
        <v>62.19</v>
      </c>
      <c r="C240" s="22">
        <v>1776.66</v>
      </c>
      <c r="D240" s="22">
        <v>191.65</v>
      </c>
      <c r="F240" s="22">
        <f t="shared" si="17"/>
        <v>2.2357746045398162E-2</v>
      </c>
      <c r="G240" s="22">
        <f t="shared" si="18"/>
        <v>-1.8725491532971385E-3</v>
      </c>
      <c r="H240" s="22">
        <f t="shared" si="19"/>
        <v>1.7899925146561253E-2</v>
      </c>
      <c r="J240" s="22">
        <f t="shared" si="20"/>
        <v>722.83248247241636</v>
      </c>
      <c r="L240" s="22">
        <f t="shared" si="21"/>
        <v>-7.7840956168870434E-2</v>
      </c>
    </row>
    <row r="241" spans="1:12" x14ac:dyDescent="0.3">
      <c r="A241" s="25">
        <v>43768</v>
      </c>
      <c r="B241" s="22">
        <v>60.814999999999998</v>
      </c>
      <c r="C241" s="22">
        <v>1779.99</v>
      </c>
      <c r="D241" s="22">
        <v>188.25</v>
      </c>
      <c r="F241" s="22">
        <f t="shared" si="17"/>
        <v>-1.2331723373965468E-4</v>
      </c>
      <c r="G241" s="22">
        <f t="shared" si="18"/>
        <v>9.7553487678986514E-3</v>
      </c>
      <c r="H241" s="22">
        <f t="shared" si="19"/>
        <v>-5.6150163418156361E-3</v>
      </c>
      <c r="J241" s="22">
        <f t="shared" si="20"/>
        <v>722.75464151624749</v>
      </c>
      <c r="L241" s="22">
        <f t="shared" si="21"/>
        <v>-6.1429687918019908</v>
      </c>
    </row>
    <row r="242" spans="1:12" x14ac:dyDescent="0.3">
      <c r="A242" s="25">
        <v>43767</v>
      </c>
      <c r="B242" s="22">
        <v>60.822499999999998</v>
      </c>
      <c r="C242" s="22">
        <v>1762.71</v>
      </c>
      <c r="D242" s="22">
        <v>189.31</v>
      </c>
      <c r="F242" s="22">
        <f t="shared" si="17"/>
        <v>-2.3399532095262503E-2</v>
      </c>
      <c r="G242" s="22">
        <f t="shared" si="18"/>
        <v>-8.1191703124889551E-3</v>
      </c>
      <c r="H242" s="22">
        <f t="shared" si="19"/>
        <v>-4.7529773015927724E-4</v>
      </c>
      <c r="J242" s="22">
        <f t="shared" si="20"/>
        <v>716.6116727244455</v>
      </c>
      <c r="L242" s="22">
        <f t="shared" si="21"/>
        <v>5.9182128644989689</v>
      </c>
    </row>
    <row r="243" spans="1:12" x14ac:dyDescent="0.3">
      <c r="A243" s="25">
        <v>43766</v>
      </c>
      <c r="B243" s="22">
        <v>62.262500000000003</v>
      </c>
      <c r="C243" s="22">
        <v>1777.08</v>
      </c>
      <c r="D243" s="22">
        <v>189.4</v>
      </c>
      <c r="F243" s="22">
        <f t="shared" si="17"/>
        <v>9.9671950788857641E-3</v>
      </c>
      <c r="G243" s="22">
        <f t="shared" si="18"/>
        <v>8.9023623707742503E-3</v>
      </c>
      <c r="H243" s="22">
        <f t="shared" si="19"/>
        <v>8.0044955465468429E-3</v>
      </c>
      <c r="J243" s="22">
        <f t="shared" si="20"/>
        <v>722.52988558894447</v>
      </c>
      <c r="L243" s="22">
        <f t="shared" si="21"/>
        <v>-6.3943447132234041</v>
      </c>
    </row>
    <row r="244" spans="1:12" x14ac:dyDescent="0.3">
      <c r="A244" s="25">
        <v>43763</v>
      </c>
      <c r="B244" s="22">
        <v>61.645000000000003</v>
      </c>
      <c r="C244" s="22">
        <v>1761.33</v>
      </c>
      <c r="D244" s="22">
        <v>187.89</v>
      </c>
      <c r="F244" s="22">
        <f t="shared" si="17"/>
        <v>1.2241053781442197E-2</v>
      </c>
      <c r="G244" s="22">
        <f t="shared" si="18"/>
        <v>-1.0982265084117995E-2</v>
      </c>
      <c r="H244" s="22">
        <f t="shared" si="19"/>
        <v>8.0690848479217005E-3</v>
      </c>
      <c r="J244" s="22">
        <f t="shared" si="20"/>
        <v>716.13554087572106</v>
      </c>
      <c r="L244" s="22">
        <f t="shared" si="21"/>
        <v>6.538480398764591</v>
      </c>
    </row>
    <row r="245" spans="1:12" x14ac:dyDescent="0.3">
      <c r="A245" s="25">
        <v>43762</v>
      </c>
      <c r="B245" s="22">
        <v>60.895000000000003</v>
      </c>
      <c r="C245" s="22">
        <v>1780.78</v>
      </c>
      <c r="D245" s="22">
        <v>186.38</v>
      </c>
      <c r="F245" s="22">
        <f t="shared" si="17"/>
        <v>1.643520790692368E-3</v>
      </c>
      <c r="G245" s="22">
        <f t="shared" si="18"/>
        <v>1.0505466437367007E-2</v>
      </c>
      <c r="H245" s="22">
        <f t="shared" si="19"/>
        <v>1.2348000387834232E-3</v>
      </c>
      <c r="J245" s="22">
        <f t="shared" si="20"/>
        <v>722.67402127448565</v>
      </c>
      <c r="L245" s="22">
        <f t="shared" si="21"/>
        <v>-6.9577958672726936</v>
      </c>
    </row>
    <row r="246" spans="1:12" x14ac:dyDescent="0.3">
      <c r="A246" s="25">
        <v>43761</v>
      </c>
      <c r="B246" s="22">
        <v>60.795000000000002</v>
      </c>
      <c r="C246" s="22">
        <v>1762.17</v>
      </c>
      <c r="D246" s="22">
        <v>186.15</v>
      </c>
      <c r="F246" s="22">
        <f t="shared" si="17"/>
        <v>1.3329667083379933E-2</v>
      </c>
      <c r="G246" s="22">
        <f t="shared" si="18"/>
        <v>-2.0181984797529562E-3</v>
      </c>
      <c r="H246" s="22">
        <f t="shared" si="19"/>
        <v>2.0679724161969133E-2</v>
      </c>
      <c r="J246" s="22">
        <f t="shared" si="20"/>
        <v>715.71622540721296</v>
      </c>
      <c r="L246" s="22">
        <f t="shared" si="21"/>
        <v>0.15433164070964267</v>
      </c>
    </row>
    <row r="247" spans="1:12" x14ac:dyDescent="0.3">
      <c r="A247" s="25">
        <v>43760</v>
      </c>
      <c r="B247" s="22">
        <v>59.99</v>
      </c>
      <c r="C247" s="22">
        <v>1765.73</v>
      </c>
      <c r="D247" s="22">
        <v>182.34</v>
      </c>
      <c r="F247" s="22">
        <f t="shared" si="17"/>
        <v>-2.289425938077481E-3</v>
      </c>
      <c r="G247" s="22">
        <f t="shared" si="18"/>
        <v>-1.1223892179847879E-2</v>
      </c>
      <c r="H247" s="22">
        <f t="shared" si="19"/>
        <v>-3.9887039652603866E-2</v>
      </c>
      <c r="J247" s="22">
        <f t="shared" si="20"/>
        <v>715.8705570479226</v>
      </c>
      <c r="L247" s="22">
        <f t="shared" si="21"/>
        <v>9.0185320657117245</v>
      </c>
    </row>
    <row r="248" spans="1:12" x14ac:dyDescent="0.3">
      <c r="A248" s="25">
        <v>43759</v>
      </c>
      <c r="B248" s="22">
        <v>60.127499999999998</v>
      </c>
      <c r="C248" s="22">
        <v>1785.66</v>
      </c>
      <c r="D248" s="22">
        <v>189.76</v>
      </c>
      <c r="F248" s="22">
        <f t="shared" si="17"/>
        <v>1.7194082901263532E-2</v>
      </c>
      <c r="G248" s="22">
        <f t="shared" si="18"/>
        <v>1.5890060203930641E-2</v>
      </c>
      <c r="H248" s="22">
        <f t="shared" si="19"/>
        <v>2.0820219066099526E-2</v>
      </c>
      <c r="J248" s="22">
        <f t="shared" si="20"/>
        <v>724.88908911363433</v>
      </c>
      <c r="L248" s="22">
        <f t="shared" si="21"/>
        <v>-11.658508819215513</v>
      </c>
    </row>
    <row r="249" spans="1:12" x14ac:dyDescent="0.3">
      <c r="A249" s="25">
        <v>43756</v>
      </c>
      <c r="B249" s="22">
        <v>59.102499999999999</v>
      </c>
      <c r="C249" s="22">
        <v>1757.51</v>
      </c>
      <c r="D249" s="22">
        <v>185.85</v>
      </c>
      <c r="F249" s="22">
        <f t="shared" si="17"/>
        <v>4.7912915759668736E-3</v>
      </c>
      <c r="G249" s="22">
        <f t="shared" si="18"/>
        <v>-1.6908772125319407E-2</v>
      </c>
      <c r="H249" s="22">
        <f t="shared" si="19"/>
        <v>-2.4134703226323884E-2</v>
      </c>
      <c r="J249" s="22">
        <f t="shared" si="20"/>
        <v>713.23058029441881</v>
      </c>
      <c r="L249" s="22">
        <f t="shared" si="21"/>
        <v>11.924840171918959</v>
      </c>
    </row>
    <row r="250" spans="1:12" x14ac:dyDescent="0.3">
      <c r="A250" s="25">
        <v>43755</v>
      </c>
      <c r="B250" s="22">
        <v>58.82</v>
      </c>
      <c r="C250" s="22">
        <v>1787.48</v>
      </c>
      <c r="D250" s="22">
        <v>190.39</v>
      </c>
      <c r="F250" s="22">
        <f t="shared" si="17"/>
        <v>3.8752310819564484E-3</v>
      </c>
      <c r="G250" s="22">
        <f t="shared" si="18"/>
        <v>5.6383059457459257E-3</v>
      </c>
      <c r="H250" s="22">
        <f t="shared" si="19"/>
        <v>4.4217580072411274E-3</v>
      </c>
      <c r="J250" s="22">
        <f t="shared" si="20"/>
        <v>725.15542046633777</v>
      </c>
      <c r="L250" s="22">
        <f t="shared" si="21"/>
        <v>-3.9844379084714774</v>
      </c>
    </row>
    <row r="251" spans="1:12" x14ac:dyDescent="0.3">
      <c r="A251" s="25">
        <v>43754</v>
      </c>
      <c r="B251" s="22">
        <v>58.592500000000001</v>
      </c>
      <c r="C251" s="22">
        <v>1777.43</v>
      </c>
      <c r="D251" s="22">
        <v>189.55</v>
      </c>
      <c r="F251" s="22">
        <f t="shared" si="17"/>
        <v>-4.0452268324719948E-3</v>
      </c>
      <c r="G251" s="22">
        <f t="shared" si="18"/>
        <v>5.6702767862413933E-3</v>
      </c>
      <c r="H251" s="22">
        <f t="shared" si="19"/>
        <v>3.4880069186157088E-3</v>
      </c>
      <c r="J251" s="22">
        <f t="shared" si="20"/>
        <v>721.1709825578663</v>
      </c>
      <c r="L251" s="22">
        <f t="shared" si="21"/>
        <v>-3.7527716073659576</v>
      </c>
    </row>
    <row r="252" spans="1:12" x14ac:dyDescent="0.3">
      <c r="A252" s="25">
        <v>43753</v>
      </c>
      <c r="B252" s="22">
        <v>58.83</v>
      </c>
      <c r="C252" s="22">
        <v>1767.38</v>
      </c>
      <c r="D252" s="22">
        <v>188.89</v>
      </c>
      <c r="F252" s="22">
        <f t="shared" si="17"/>
        <v>-2.334515799528931E-3</v>
      </c>
      <c r="G252" s="22">
        <f t="shared" si="18"/>
        <v>1.7666942561114455E-2</v>
      </c>
      <c r="H252" s="22">
        <f t="shared" si="19"/>
        <v>3.0149796898488103E-2</v>
      </c>
      <c r="J252" s="22">
        <f t="shared" si="20"/>
        <v>717.41821095050034</v>
      </c>
      <c r="L252" s="22">
        <f t="shared" si="21"/>
        <v>-12.578388257238998</v>
      </c>
    </row>
    <row r="253" spans="1:12" x14ac:dyDescent="0.3">
      <c r="A253" s="25">
        <v>43752</v>
      </c>
      <c r="B253" s="22">
        <v>58.967500000000001</v>
      </c>
      <c r="C253" s="22">
        <v>1736.43</v>
      </c>
      <c r="D253" s="22">
        <v>183.28</v>
      </c>
      <c r="F253" s="22">
        <f t="shared" si="17"/>
        <v>-1.4404340738325713E-3</v>
      </c>
      <c r="G253" s="22">
        <f t="shared" si="18"/>
        <v>2.6006617221020572E-3</v>
      </c>
      <c r="H253" s="22">
        <f t="shared" si="19"/>
        <v>-4.9527953857714047E-3</v>
      </c>
      <c r="J253" s="22">
        <f t="shared" si="20"/>
        <v>704.83982269326134</v>
      </c>
      <c r="L253" s="22">
        <f t="shared" si="21"/>
        <v>-1.4316268758821025</v>
      </c>
    </row>
    <row r="254" spans="1:12" x14ac:dyDescent="0.3">
      <c r="A254" s="25">
        <v>43749</v>
      </c>
      <c r="B254" s="22">
        <v>59.052500000000002</v>
      </c>
      <c r="C254" s="22">
        <v>1731.92</v>
      </c>
      <c r="D254" s="22">
        <v>184.19</v>
      </c>
      <c r="F254" s="22">
        <f t="shared" si="17"/>
        <v>2.6250703138175204E-2</v>
      </c>
      <c r="G254" s="22">
        <f t="shared" si="18"/>
        <v>6.7551775049220714E-3</v>
      </c>
      <c r="H254" s="22">
        <f t="shared" si="19"/>
        <v>2.2844329861480273E-2</v>
      </c>
      <c r="J254" s="22">
        <f t="shared" si="20"/>
        <v>703.40819581737924</v>
      </c>
      <c r="L254" s="22">
        <f t="shared" si="21"/>
        <v>-5.8376125622062318</v>
      </c>
    </row>
    <row r="255" spans="1:12" x14ac:dyDescent="0.3">
      <c r="A255" s="25">
        <v>43748</v>
      </c>
      <c r="B255" s="22">
        <v>57.522500000000001</v>
      </c>
      <c r="C255" s="22">
        <v>1720.26</v>
      </c>
      <c r="D255" s="22">
        <v>180.03</v>
      </c>
      <c r="F255" s="22">
        <f t="shared" si="17"/>
        <v>1.3388369391907559E-2</v>
      </c>
      <c r="G255" s="22">
        <f t="shared" si="18"/>
        <v>-1.0051565956321086E-3</v>
      </c>
      <c r="H255" s="22">
        <f t="shared" si="19"/>
        <v>1.0003335278981984E-3</v>
      </c>
      <c r="J255" s="22">
        <f t="shared" si="20"/>
        <v>697.57058325517301</v>
      </c>
      <c r="L255" s="22">
        <f t="shared" si="21"/>
        <v>0.282355164761384</v>
      </c>
    </row>
    <row r="256" spans="1:12" x14ac:dyDescent="0.3">
      <c r="A256" s="25">
        <v>43747</v>
      </c>
      <c r="B256" s="22">
        <v>56.7575</v>
      </c>
      <c r="C256" s="22">
        <v>1721.99</v>
      </c>
      <c r="D256" s="22">
        <v>179.85</v>
      </c>
      <c r="F256" s="22">
        <f t="shared" si="17"/>
        <v>1.1651993690992643E-2</v>
      </c>
      <c r="G256" s="22">
        <f t="shared" si="18"/>
        <v>9.6164125452020983E-3</v>
      </c>
      <c r="H256" s="22">
        <f t="shared" si="19"/>
        <v>1.1745101458282673E-2</v>
      </c>
      <c r="J256" s="22">
        <f t="shared" si="20"/>
        <v>697.85293841993439</v>
      </c>
      <c r="L256" s="22">
        <f t="shared" si="21"/>
        <v>-6.8081252177487386</v>
      </c>
    </row>
    <row r="257" spans="1:12" x14ac:dyDescent="0.3">
      <c r="A257" s="25">
        <v>43746</v>
      </c>
      <c r="B257" s="22">
        <v>56.1</v>
      </c>
      <c r="C257" s="22">
        <v>1705.51</v>
      </c>
      <c r="D257" s="22">
        <v>177.75</v>
      </c>
      <c r="F257" s="22">
        <f t="shared" si="17"/>
        <v>-1.1784126087846273E-2</v>
      </c>
      <c r="G257" s="22">
        <f t="shared" si="18"/>
        <v>-1.5793613667535501E-2</v>
      </c>
      <c r="H257" s="22">
        <f t="shared" si="19"/>
        <v>-1.0799422306782797E-2</v>
      </c>
      <c r="J257" s="22">
        <f t="shared" si="20"/>
        <v>691.04481320218565</v>
      </c>
      <c r="L257" s="22">
        <f t="shared" si="21"/>
        <v>10.711294886557653</v>
      </c>
    </row>
    <row r="258" spans="1:12" x14ac:dyDescent="0.3">
      <c r="A258" s="25">
        <v>43745</v>
      </c>
      <c r="B258" s="22">
        <v>56.765000000000001</v>
      </c>
      <c r="C258" s="22">
        <v>1732.66</v>
      </c>
      <c r="D258" s="22">
        <v>179.68</v>
      </c>
      <c r="F258" s="22">
        <f t="shared" si="17"/>
        <v>2.2023036184768487E-4</v>
      </c>
      <c r="G258" s="22">
        <f t="shared" si="18"/>
        <v>-4.0261436578099491E-3</v>
      </c>
      <c r="H258" s="22">
        <f t="shared" si="19"/>
        <v>-4.2762400986644765E-3</v>
      </c>
      <c r="J258" s="22">
        <f t="shared" si="20"/>
        <v>701.7561080887433</v>
      </c>
      <c r="L258" s="22">
        <f t="shared" si="21"/>
        <v>2.7407852943255193</v>
      </c>
    </row>
    <row r="259" spans="1:12" x14ac:dyDescent="0.3">
      <c r="A259" s="25">
        <v>43742</v>
      </c>
      <c r="B259" s="22">
        <v>56.752499999999998</v>
      </c>
      <c r="C259" s="22">
        <v>1739.65</v>
      </c>
      <c r="D259" s="22">
        <v>180.45</v>
      </c>
      <c r="F259" s="22">
        <f t="shared" si="17"/>
        <v>2.7646179363548958E-2</v>
      </c>
      <c r="G259" s="22">
        <f t="shared" si="18"/>
        <v>8.7931815072399382E-3</v>
      </c>
      <c r="H259" s="22">
        <f t="shared" si="19"/>
        <v>5.9472703989405058E-3</v>
      </c>
      <c r="J259" s="22">
        <f t="shared" si="20"/>
        <v>704.49689338306882</v>
      </c>
      <c r="L259" s="22">
        <f t="shared" si="21"/>
        <v>-6.4924435928146522</v>
      </c>
    </row>
    <row r="260" spans="1:12" x14ac:dyDescent="0.3">
      <c r="A260" s="25">
        <v>43741</v>
      </c>
      <c r="B260" s="22">
        <v>55.204999999999998</v>
      </c>
      <c r="C260" s="22">
        <v>1724.42</v>
      </c>
      <c r="D260" s="22">
        <v>179.38</v>
      </c>
      <c r="F260" s="22">
        <f t="shared" ref="F260:F323" si="22">LN(B260/B261)</f>
        <v>8.4588252785671274E-3</v>
      </c>
      <c r="G260" s="22">
        <f t="shared" ref="G260:G323" si="23">LN(C260/C261)</f>
        <v>6.5102843645327485E-3</v>
      </c>
      <c r="H260" s="22">
        <f t="shared" ref="H260:H323" si="24">LN(D260/D261)</f>
        <v>2.7008817284355106E-2</v>
      </c>
      <c r="J260" s="22">
        <f t="shared" ref="J260:J323" si="25">$O$8*B260+$P$8*C260+$Q$8*D260</f>
        <v>698.00444979025417</v>
      </c>
      <c r="L260" s="22">
        <f t="shared" ref="L260:L323" si="26">-(J260-J261)</f>
        <v>-5.3573091560612056</v>
      </c>
    </row>
    <row r="261" spans="1:12" x14ac:dyDescent="0.3">
      <c r="A261" s="25">
        <v>43740</v>
      </c>
      <c r="B261" s="22">
        <v>54.74</v>
      </c>
      <c r="C261" s="22">
        <v>1713.23</v>
      </c>
      <c r="D261" s="22">
        <v>174.6</v>
      </c>
      <c r="F261" s="22">
        <f t="shared" si="22"/>
        <v>-2.5387452983207721E-2</v>
      </c>
      <c r="G261" s="22">
        <f t="shared" si="23"/>
        <v>-1.3001505312200477E-2</v>
      </c>
      <c r="H261" s="22">
        <f t="shared" si="24"/>
        <v>-6.9062230491964086E-3</v>
      </c>
      <c r="J261" s="22">
        <f t="shared" si="25"/>
        <v>692.64714063419297</v>
      </c>
      <c r="L261" s="22">
        <f t="shared" si="26"/>
        <v>9.1176685535160686</v>
      </c>
    </row>
    <row r="262" spans="1:12" x14ac:dyDescent="0.3">
      <c r="A262" s="25">
        <v>43739</v>
      </c>
      <c r="B262" s="22">
        <v>56.147500000000001</v>
      </c>
      <c r="C262" s="22">
        <v>1735.65</v>
      </c>
      <c r="D262" s="22">
        <v>175.81</v>
      </c>
      <c r="F262" s="22">
        <f t="shared" si="22"/>
        <v>2.7644034012519973E-3</v>
      </c>
      <c r="G262" s="22">
        <f t="shared" si="23"/>
        <v>-1.4978856795571022E-4</v>
      </c>
      <c r="H262" s="22">
        <f t="shared" si="24"/>
        <v>-1.282902107253648E-2</v>
      </c>
      <c r="J262" s="22">
        <f t="shared" si="25"/>
        <v>701.76480918770903</v>
      </c>
      <c r="L262" s="22">
        <f t="shared" si="26"/>
        <v>0.52364902436625016</v>
      </c>
    </row>
    <row r="263" spans="1:12" x14ac:dyDescent="0.3">
      <c r="A263" s="25">
        <v>43738</v>
      </c>
      <c r="B263" s="22">
        <v>55.9925</v>
      </c>
      <c r="C263" s="22">
        <v>1735.91</v>
      </c>
      <c r="D263" s="22">
        <v>178.08</v>
      </c>
      <c r="F263" s="22">
        <f t="shared" si="22"/>
        <v>2.3262640265735535E-2</v>
      </c>
      <c r="G263" s="22">
        <f t="shared" si="23"/>
        <v>6.0438855482828849E-3</v>
      </c>
      <c r="H263" s="22">
        <f t="shared" si="24"/>
        <v>5.5183427384470334E-3</v>
      </c>
      <c r="J263" s="22">
        <f t="shared" si="25"/>
        <v>702.28845821207528</v>
      </c>
      <c r="L263" s="22">
        <f t="shared" si="26"/>
        <v>-4.6052327194838654</v>
      </c>
    </row>
    <row r="264" spans="1:12" x14ac:dyDescent="0.3">
      <c r="A264" s="25">
        <v>43735</v>
      </c>
      <c r="B264" s="22">
        <v>54.704999999999998</v>
      </c>
      <c r="C264" s="22">
        <v>1725.45</v>
      </c>
      <c r="D264" s="22">
        <v>177.1</v>
      </c>
      <c r="F264" s="22">
        <f t="shared" si="22"/>
        <v>-4.8779472620353002E-3</v>
      </c>
      <c r="G264" s="22">
        <f t="shared" si="23"/>
        <v>-8.3052689474267631E-3</v>
      </c>
      <c r="H264" s="22">
        <f t="shared" si="24"/>
        <v>-1.685323056017831E-2</v>
      </c>
      <c r="J264" s="22">
        <f t="shared" si="25"/>
        <v>697.68322549259142</v>
      </c>
      <c r="L264" s="22">
        <f t="shared" si="26"/>
        <v>6.0726029343867367</v>
      </c>
    </row>
    <row r="265" spans="1:12" x14ac:dyDescent="0.3">
      <c r="A265" s="25">
        <v>43734</v>
      </c>
      <c r="B265" s="22">
        <v>54.972499999999997</v>
      </c>
      <c r="C265" s="22">
        <v>1739.84</v>
      </c>
      <c r="D265" s="22">
        <v>180.11</v>
      </c>
      <c r="F265" s="22">
        <f t="shared" si="22"/>
        <v>-5.1710176006716808E-3</v>
      </c>
      <c r="G265" s="22">
        <f t="shared" si="23"/>
        <v>-1.6242443406503684E-2</v>
      </c>
      <c r="H265" s="22">
        <f t="shared" si="24"/>
        <v>-1.482488367108355E-2</v>
      </c>
      <c r="J265" s="22">
        <f t="shared" si="25"/>
        <v>703.75582842697816</v>
      </c>
      <c r="L265" s="22">
        <f t="shared" si="26"/>
        <v>11.212973968357005</v>
      </c>
    </row>
    <row r="266" spans="1:12" x14ac:dyDescent="0.3">
      <c r="A266" s="25">
        <v>43733</v>
      </c>
      <c r="B266" s="22">
        <v>55.2575</v>
      </c>
      <c r="C266" s="22">
        <v>1768.33</v>
      </c>
      <c r="D266" s="22">
        <v>182.8</v>
      </c>
      <c r="F266" s="22">
        <f t="shared" si="22"/>
        <v>1.5272344436359988E-2</v>
      </c>
      <c r="G266" s="22">
        <f t="shared" si="23"/>
        <v>1.5225625613628455E-2</v>
      </c>
      <c r="H266" s="22">
        <f t="shared" si="24"/>
        <v>8.3498617403534054E-3</v>
      </c>
      <c r="J266" s="22">
        <f t="shared" si="25"/>
        <v>714.96880239533516</v>
      </c>
      <c r="L266" s="22">
        <f t="shared" si="26"/>
        <v>-10.535256061402379</v>
      </c>
    </row>
    <row r="267" spans="1:12" x14ac:dyDescent="0.3">
      <c r="A267" s="25">
        <v>43732</v>
      </c>
      <c r="B267" s="22">
        <v>54.42</v>
      </c>
      <c r="C267" s="22">
        <v>1741.61</v>
      </c>
      <c r="D267" s="22">
        <v>181.28</v>
      </c>
      <c r="F267" s="22">
        <f t="shared" si="22"/>
        <v>-4.7662785006485648E-3</v>
      </c>
      <c r="G267" s="22">
        <f t="shared" si="23"/>
        <v>-2.4776495568484869E-2</v>
      </c>
      <c r="H267" s="22">
        <f t="shared" si="24"/>
        <v>-3.0102789165006475E-2</v>
      </c>
      <c r="J267" s="22">
        <f t="shared" si="25"/>
        <v>704.43354633393278</v>
      </c>
      <c r="L267" s="22">
        <f t="shared" si="26"/>
        <v>17.428579995851123</v>
      </c>
    </row>
    <row r="268" spans="1:12" x14ac:dyDescent="0.3">
      <c r="A268" s="25">
        <v>43731</v>
      </c>
      <c r="B268" s="22">
        <v>54.68</v>
      </c>
      <c r="C268" s="22">
        <v>1785.3</v>
      </c>
      <c r="D268" s="22">
        <v>186.82</v>
      </c>
      <c r="F268" s="22">
        <f t="shared" si="22"/>
        <v>4.5366099114118562E-3</v>
      </c>
      <c r="G268" s="22">
        <f t="shared" si="23"/>
        <v>-4.9504774991176006E-3</v>
      </c>
      <c r="H268" s="22">
        <f t="shared" si="24"/>
        <v>-1.6509996779442222E-2</v>
      </c>
      <c r="J268" s="22">
        <f t="shared" si="25"/>
        <v>721.86212632978391</v>
      </c>
      <c r="L268" s="22">
        <f t="shared" si="26"/>
        <v>3.8404993859153365</v>
      </c>
    </row>
    <row r="269" spans="1:12" x14ac:dyDescent="0.3">
      <c r="A269" s="25">
        <v>43728</v>
      </c>
      <c r="B269" s="22">
        <v>54.432499999999997</v>
      </c>
      <c r="C269" s="22">
        <v>1794.16</v>
      </c>
      <c r="D269" s="22">
        <v>189.93</v>
      </c>
      <c r="F269" s="22">
        <f t="shared" si="22"/>
        <v>-1.4725926596754473E-2</v>
      </c>
      <c r="G269" s="22">
        <f t="shared" si="23"/>
        <v>-1.5123391630584857E-2</v>
      </c>
      <c r="H269" s="22">
        <f t="shared" si="24"/>
        <v>-1.1050597067394535E-3</v>
      </c>
      <c r="J269" s="22">
        <f t="shared" si="25"/>
        <v>725.70262571569924</v>
      </c>
      <c r="L269" s="22">
        <f t="shared" si="26"/>
        <v>10.467694732496284</v>
      </c>
    </row>
    <row r="270" spans="1:12" x14ac:dyDescent="0.3">
      <c r="A270" s="25">
        <v>43727</v>
      </c>
      <c r="B270" s="22">
        <v>55.24</v>
      </c>
      <c r="C270" s="22">
        <v>1821.5</v>
      </c>
      <c r="D270" s="22">
        <v>190.14</v>
      </c>
      <c r="F270" s="22">
        <f t="shared" si="22"/>
        <v>-8.1581594158005397E-3</v>
      </c>
      <c r="G270" s="22">
        <f t="shared" si="23"/>
        <v>2.2204155362240481E-3</v>
      </c>
      <c r="H270" s="22">
        <f t="shared" si="24"/>
        <v>1.0574276387078974E-2</v>
      </c>
      <c r="J270" s="22">
        <f t="shared" si="25"/>
        <v>736.17032044819553</v>
      </c>
      <c r="L270" s="22">
        <f t="shared" si="26"/>
        <v>-1.7365812696432386</v>
      </c>
    </row>
    <row r="271" spans="1:12" x14ac:dyDescent="0.3">
      <c r="A271" s="25">
        <v>43726</v>
      </c>
      <c r="B271" s="22">
        <v>55.692500000000003</v>
      </c>
      <c r="C271" s="22">
        <v>1817.46</v>
      </c>
      <c r="D271" s="22">
        <v>188.14</v>
      </c>
      <c r="F271" s="22">
        <f t="shared" si="22"/>
        <v>9.3355358140919369E-3</v>
      </c>
      <c r="G271" s="22">
        <f t="shared" si="23"/>
        <v>-2.7966974363400391E-3</v>
      </c>
      <c r="H271" s="22">
        <f t="shared" si="24"/>
        <v>3.1896231199108287E-4</v>
      </c>
      <c r="J271" s="22">
        <f t="shared" si="25"/>
        <v>734.43373917855229</v>
      </c>
      <c r="L271" s="22">
        <f t="shared" si="26"/>
        <v>1.6506415860436618</v>
      </c>
    </row>
    <row r="272" spans="1:12" x14ac:dyDescent="0.3">
      <c r="A272" s="25">
        <v>43725</v>
      </c>
      <c r="B272" s="22">
        <v>55.174999999999997</v>
      </c>
      <c r="C272" s="22">
        <v>1822.55</v>
      </c>
      <c r="D272" s="22">
        <v>188.08</v>
      </c>
      <c r="F272" s="22">
        <f t="shared" si="22"/>
        <v>3.6314157019752399E-3</v>
      </c>
      <c r="G272" s="22">
        <f t="shared" si="23"/>
        <v>8.1038568877982997E-3</v>
      </c>
      <c r="H272" s="22">
        <f t="shared" si="24"/>
        <v>9.9386337714303732E-3</v>
      </c>
      <c r="J272" s="22">
        <f t="shared" si="25"/>
        <v>736.08438076459595</v>
      </c>
      <c r="L272" s="22">
        <f t="shared" si="26"/>
        <v>-5.9134877727293542</v>
      </c>
    </row>
    <row r="273" spans="1:12" x14ac:dyDescent="0.3">
      <c r="A273" s="25">
        <v>43724</v>
      </c>
      <c r="B273" s="22">
        <v>54.975000000000001</v>
      </c>
      <c r="C273" s="22">
        <v>1807.84</v>
      </c>
      <c r="D273" s="22">
        <v>186.22</v>
      </c>
      <c r="F273" s="22">
        <f t="shared" si="22"/>
        <v>5.2433723229916816E-3</v>
      </c>
      <c r="G273" s="22">
        <f t="shared" si="23"/>
        <v>-1.7274049143248069E-2</v>
      </c>
      <c r="H273" s="22">
        <f t="shared" si="24"/>
        <v>-5.1953733528539827E-3</v>
      </c>
      <c r="J273" s="22">
        <f t="shared" si="25"/>
        <v>730.17089299186659</v>
      </c>
      <c r="L273" s="22">
        <f t="shared" si="26"/>
        <v>11.713629705522294</v>
      </c>
    </row>
    <row r="274" spans="1:12" x14ac:dyDescent="0.3">
      <c r="A274" s="25">
        <v>43721</v>
      </c>
      <c r="B274" s="22">
        <v>54.6875</v>
      </c>
      <c r="C274" s="22">
        <v>1839.34</v>
      </c>
      <c r="D274" s="22">
        <v>187.19</v>
      </c>
      <c r="F274" s="22">
        <f t="shared" si="22"/>
        <v>-1.9622442996736846E-2</v>
      </c>
      <c r="G274" s="22">
        <f t="shared" si="23"/>
        <v>-2.2862490238822245E-3</v>
      </c>
      <c r="H274" s="22">
        <f t="shared" si="24"/>
        <v>-1.4946887958622167E-3</v>
      </c>
      <c r="J274" s="22">
        <f t="shared" si="25"/>
        <v>741.88452269738889</v>
      </c>
      <c r="L274" s="22">
        <f t="shared" si="26"/>
        <v>2.0630375081470902</v>
      </c>
    </row>
    <row r="275" spans="1:12" x14ac:dyDescent="0.3">
      <c r="A275" s="25">
        <v>43720</v>
      </c>
      <c r="B275" s="22">
        <v>55.7712</v>
      </c>
      <c r="C275" s="22">
        <v>1843.55</v>
      </c>
      <c r="D275" s="22">
        <v>187.47</v>
      </c>
      <c r="F275" s="22">
        <f t="shared" si="22"/>
        <v>-2.2620493272514958E-3</v>
      </c>
      <c r="G275" s="22">
        <f t="shared" si="23"/>
        <v>1.1215050427970243E-2</v>
      </c>
      <c r="H275" s="22">
        <f t="shared" si="24"/>
        <v>-5.4261224738654272E-3</v>
      </c>
      <c r="J275" s="22">
        <f t="shared" si="25"/>
        <v>743.94756020553598</v>
      </c>
      <c r="L275" s="22">
        <f t="shared" si="26"/>
        <v>-7.312635808703817</v>
      </c>
    </row>
    <row r="276" spans="1:12" x14ac:dyDescent="0.3">
      <c r="A276" s="25">
        <v>43719</v>
      </c>
      <c r="B276" s="22">
        <v>55.897500000000001</v>
      </c>
      <c r="C276" s="22">
        <v>1822.99</v>
      </c>
      <c r="D276" s="22">
        <v>188.49</v>
      </c>
      <c r="F276" s="22">
        <f t="shared" si="22"/>
        <v>3.1300109019398815E-2</v>
      </c>
      <c r="G276" s="22">
        <f t="shared" si="23"/>
        <v>1.3393569796161071E-3</v>
      </c>
      <c r="H276" s="22">
        <f t="shared" si="24"/>
        <v>1.2384720299159775E-2</v>
      </c>
      <c r="J276" s="22">
        <f t="shared" si="25"/>
        <v>736.63492439683216</v>
      </c>
      <c r="L276" s="22">
        <f t="shared" si="26"/>
        <v>-2.1167209851344069</v>
      </c>
    </row>
    <row r="277" spans="1:12" x14ac:dyDescent="0.3">
      <c r="A277" s="25">
        <v>43718</v>
      </c>
      <c r="B277" s="22">
        <v>54.174999999999997</v>
      </c>
      <c r="C277" s="22">
        <v>1820.55</v>
      </c>
      <c r="D277" s="22">
        <v>186.17</v>
      </c>
      <c r="F277" s="22">
        <f t="shared" si="22"/>
        <v>1.1743816359834488E-2</v>
      </c>
      <c r="G277" s="22">
        <f t="shared" si="23"/>
        <v>-5.9147465624939163E-3</v>
      </c>
      <c r="H277" s="22">
        <f t="shared" si="24"/>
        <v>-1.3816132074381145E-2</v>
      </c>
      <c r="J277" s="22">
        <f t="shared" si="25"/>
        <v>734.51820341169775</v>
      </c>
      <c r="L277" s="22">
        <f t="shared" si="26"/>
        <v>4.2840970767904309</v>
      </c>
    </row>
    <row r="278" spans="1:12" x14ac:dyDescent="0.3">
      <c r="A278" s="25">
        <v>43717</v>
      </c>
      <c r="B278" s="22">
        <v>53.542499999999997</v>
      </c>
      <c r="C278" s="22">
        <v>1831.35</v>
      </c>
      <c r="D278" s="22">
        <v>188.76</v>
      </c>
      <c r="F278" s="22">
        <f t="shared" si="22"/>
        <v>4.2580135924454414E-3</v>
      </c>
      <c r="G278" s="22">
        <f t="shared" si="23"/>
        <v>-1.1787627631651659E-3</v>
      </c>
      <c r="H278" s="22">
        <f t="shared" si="24"/>
        <v>6.7508562033273432E-3</v>
      </c>
      <c r="J278" s="22">
        <f t="shared" si="25"/>
        <v>738.80230048848819</v>
      </c>
      <c r="L278" s="22">
        <f t="shared" si="26"/>
        <v>0.42749208875272871</v>
      </c>
    </row>
    <row r="279" spans="1:12" x14ac:dyDescent="0.3">
      <c r="A279" s="25">
        <v>43714</v>
      </c>
      <c r="B279" s="22">
        <v>53.314999999999998</v>
      </c>
      <c r="C279" s="22">
        <v>1833.51</v>
      </c>
      <c r="D279" s="22">
        <v>187.49</v>
      </c>
      <c r="F279" s="22">
        <f t="shared" si="22"/>
        <v>-9.3777840365146266E-5</v>
      </c>
      <c r="G279" s="22">
        <f t="shared" si="23"/>
        <v>-3.9246368651380649E-3</v>
      </c>
      <c r="H279" s="22">
        <f t="shared" si="24"/>
        <v>-1.8024220076842512E-2</v>
      </c>
      <c r="J279" s="22">
        <f t="shared" si="25"/>
        <v>739.22979257724091</v>
      </c>
      <c r="L279" s="22">
        <f t="shared" si="26"/>
        <v>3.4013289551470507</v>
      </c>
    </row>
    <row r="280" spans="1:12" x14ac:dyDescent="0.3">
      <c r="A280" s="25">
        <v>43713</v>
      </c>
      <c r="B280" s="22">
        <v>53.32</v>
      </c>
      <c r="C280" s="22">
        <v>1840.72</v>
      </c>
      <c r="D280" s="22">
        <v>190.9</v>
      </c>
      <c r="F280" s="22">
        <f t="shared" si="22"/>
        <v>1.9362926529369578E-2</v>
      </c>
      <c r="G280" s="22">
        <f t="shared" si="23"/>
        <v>2.202574938994618E-2</v>
      </c>
      <c r="H280" s="22">
        <f t="shared" si="24"/>
        <v>1.9892730883935159E-2</v>
      </c>
      <c r="J280" s="22">
        <f t="shared" si="25"/>
        <v>742.63112153238797</v>
      </c>
      <c r="L280" s="22">
        <f t="shared" si="26"/>
        <v>-16.034150355163888</v>
      </c>
    </row>
    <row r="281" spans="1:12" x14ac:dyDescent="0.3">
      <c r="A281" s="25">
        <v>43712</v>
      </c>
      <c r="B281" s="22">
        <v>52.297499999999999</v>
      </c>
      <c r="C281" s="22">
        <v>1800.62</v>
      </c>
      <c r="D281" s="22">
        <v>187.14</v>
      </c>
      <c r="F281" s="22">
        <f t="shared" si="22"/>
        <v>1.6824133242117543E-2</v>
      </c>
      <c r="G281" s="22">
        <f t="shared" si="23"/>
        <v>6.0048196565104482E-3</v>
      </c>
      <c r="H281" s="22">
        <f t="shared" si="24"/>
        <v>2.5709748271860559E-2</v>
      </c>
      <c r="J281" s="22">
        <f t="shared" si="25"/>
        <v>726.59697117722408</v>
      </c>
      <c r="L281" s="22">
        <f t="shared" si="26"/>
        <v>-5.368365161087354</v>
      </c>
    </row>
    <row r="282" spans="1:12" x14ac:dyDescent="0.3">
      <c r="A282" s="25">
        <v>43711</v>
      </c>
      <c r="B282" s="22">
        <v>51.424999999999997</v>
      </c>
      <c r="C282" s="22">
        <v>1789.84</v>
      </c>
      <c r="D282" s="22">
        <v>182.39</v>
      </c>
      <c r="F282" s="22">
        <f t="shared" si="22"/>
        <v>-1.467066173299424E-2</v>
      </c>
      <c r="G282" s="22">
        <f t="shared" si="23"/>
        <v>7.5993108544985767E-3</v>
      </c>
      <c r="H282" s="22">
        <f t="shared" si="24"/>
        <v>-1.7823652843473488E-2</v>
      </c>
      <c r="J282" s="22">
        <f t="shared" si="25"/>
        <v>721.22860601613672</v>
      </c>
      <c r="L282" s="22">
        <f t="shared" si="26"/>
        <v>-3.9738375119050033</v>
      </c>
    </row>
    <row r="283" spans="1:12" x14ac:dyDescent="0.3">
      <c r="A283" s="25">
        <v>43710</v>
      </c>
      <c r="B283" s="22">
        <v>52.185000000000002</v>
      </c>
      <c r="C283" s="22">
        <v>1776.29</v>
      </c>
      <c r="D283" s="22">
        <v>185.67</v>
      </c>
      <c r="F283" s="22">
        <f t="shared" si="22"/>
        <v>0</v>
      </c>
      <c r="G283" s="22">
        <f t="shared" si="23"/>
        <v>0</v>
      </c>
      <c r="H283" s="22">
        <f t="shared" si="24"/>
        <v>0</v>
      </c>
      <c r="J283" s="22">
        <f t="shared" si="25"/>
        <v>717.25476850423172</v>
      </c>
      <c r="L283" s="22">
        <f t="shared" si="26"/>
        <v>0</v>
      </c>
    </row>
    <row r="284" spans="1:12" x14ac:dyDescent="0.3">
      <c r="A284" s="25">
        <v>43707</v>
      </c>
      <c r="B284" s="22">
        <v>52.185000000000002</v>
      </c>
      <c r="C284" s="22">
        <v>1776.29</v>
      </c>
      <c r="D284" s="22">
        <v>185.67</v>
      </c>
      <c r="F284" s="22">
        <f t="shared" si="22"/>
        <v>-1.2926393182315016E-3</v>
      </c>
      <c r="G284" s="22">
        <f t="shared" si="23"/>
        <v>-5.6755020156260428E-3</v>
      </c>
      <c r="H284" s="22">
        <f t="shared" si="24"/>
        <v>5.387350631322988E-4</v>
      </c>
      <c r="J284" s="22">
        <f t="shared" si="25"/>
        <v>717.25476850423172</v>
      </c>
      <c r="L284" s="22">
        <f t="shared" si="26"/>
        <v>3.7365757711821743</v>
      </c>
    </row>
    <row r="285" spans="1:12" x14ac:dyDescent="0.3">
      <c r="A285" s="25">
        <v>43706</v>
      </c>
      <c r="B285" s="22">
        <v>52.252499999999998</v>
      </c>
      <c r="C285" s="22">
        <v>1786.4</v>
      </c>
      <c r="D285" s="22">
        <v>185.57</v>
      </c>
      <c r="F285" s="22">
        <f t="shared" si="22"/>
        <v>1.6790089027219835E-2</v>
      </c>
      <c r="G285" s="22">
        <f t="shared" si="23"/>
        <v>1.2476750645008533E-2</v>
      </c>
      <c r="H285" s="22">
        <f t="shared" si="24"/>
        <v>2.0745033823461059E-2</v>
      </c>
      <c r="J285" s="22">
        <f t="shared" si="25"/>
        <v>720.99134427541389</v>
      </c>
      <c r="L285" s="22">
        <f t="shared" si="26"/>
        <v>-9.3588019319040541</v>
      </c>
    </row>
    <row r="286" spans="1:12" x14ac:dyDescent="0.3">
      <c r="A286" s="25">
        <v>43705</v>
      </c>
      <c r="B286" s="22">
        <v>51.3825</v>
      </c>
      <c r="C286" s="22">
        <v>1764.25</v>
      </c>
      <c r="D286" s="22">
        <v>181.76</v>
      </c>
      <c r="F286" s="22">
        <f t="shared" si="22"/>
        <v>6.6880085264923173E-3</v>
      </c>
      <c r="G286" s="22">
        <f t="shared" si="23"/>
        <v>1.3726293107147616E-3</v>
      </c>
      <c r="H286" s="22">
        <f t="shared" si="24"/>
        <v>2.5340177719810329E-3</v>
      </c>
      <c r="J286" s="22">
        <f t="shared" si="25"/>
        <v>711.63254234350984</v>
      </c>
      <c r="L286" s="22">
        <f t="shared" si="26"/>
        <v>-1.1344975618334274</v>
      </c>
    </row>
    <row r="287" spans="1:12" x14ac:dyDescent="0.3">
      <c r="A287" s="25">
        <v>43704</v>
      </c>
      <c r="B287" s="22">
        <v>51.04</v>
      </c>
      <c r="C287" s="22">
        <v>1761.83</v>
      </c>
      <c r="D287" s="22">
        <v>181.3</v>
      </c>
      <c r="F287" s="22">
        <f t="shared" si="22"/>
        <v>-1.1347984921957514E-2</v>
      </c>
      <c r="G287" s="22">
        <f t="shared" si="23"/>
        <v>-3.9878830429554155E-3</v>
      </c>
      <c r="H287" s="22">
        <f t="shared" si="24"/>
        <v>5.1982642079218908E-3</v>
      </c>
      <c r="J287" s="22">
        <f t="shared" si="25"/>
        <v>710.49804478167641</v>
      </c>
      <c r="L287" s="22">
        <f t="shared" si="26"/>
        <v>2.635175696452734</v>
      </c>
    </row>
    <row r="288" spans="1:12" x14ac:dyDescent="0.3">
      <c r="A288" s="25">
        <v>43703</v>
      </c>
      <c r="B288" s="22">
        <v>51.622500000000002</v>
      </c>
      <c r="C288" s="22">
        <v>1768.87</v>
      </c>
      <c r="D288" s="22">
        <v>180.36</v>
      </c>
      <c r="F288" s="22">
        <f t="shared" si="22"/>
        <v>1.8820979384962869E-2</v>
      </c>
      <c r="G288" s="22">
        <f t="shared" si="23"/>
        <v>1.0942303131687122E-2</v>
      </c>
      <c r="H288" s="22">
        <f t="shared" si="24"/>
        <v>1.4576784869533295E-2</v>
      </c>
      <c r="J288" s="22">
        <f t="shared" si="25"/>
        <v>713.13322047812915</v>
      </c>
      <c r="L288" s="22">
        <f t="shared" si="26"/>
        <v>-8.0670607206228624</v>
      </c>
    </row>
    <row r="289" spans="1:12" x14ac:dyDescent="0.3">
      <c r="A289" s="25">
        <v>43700</v>
      </c>
      <c r="B289" s="22">
        <v>50.66</v>
      </c>
      <c r="C289" s="22">
        <v>1749.62</v>
      </c>
      <c r="D289" s="22">
        <v>177.75</v>
      </c>
      <c r="F289" s="22">
        <f t="shared" si="22"/>
        <v>-4.7322729658447658E-2</v>
      </c>
      <c r="G289" s="22">
        <f t="shared" si="23"/>
        <v>-3.1494325021832657E-2</v>
      </c>
      <c r="H289" s="22">
        <f t="shared" si="24"/>
        <v>-2.3848374465090909E-2</v>
      </c>
      <c r="J289" s="22">
        <f t="shared" si="25"/>
        <v>705.06615975750628</v>
      </c>
      <c r="L289" s="22">
        <f t="shared" si="26"/>
        <v>22.601752904065506</v>
      </c>
    </row>
    <row r="290" spans="1:12" x14ac:dyDescent="0.3">
      <c r="A290" s="25">
        <v>43699</v>
      </c>
      <c r="B290" s="22">
        <v>53.115000000000002</v>
      </c>
      <c r="C290" s="22">
        <v>1805.6</v>
      </c>
      <c r="D290" s="22">
        <v>182.04</v>
      </c>
      <c r="F290" s="22">
        <f t="shared" si="22"/>
        <v>-8.4685961306768163E-4</v>
      </c>
      <c r="G290" s="22">
        <f t="shared" si="23"/>
        <v>-9.8867203424968537E-3</v>
      </c>
      <c r="H290" s="22">
        <f t="shared" si="24"/>
        <v>-8.2606667944021949E-3</v>
      </c>
      <c r="J290" s="22">
        <f t="shared" si="25"/>
        <v>727.66791266157179</v>
      </c>
      <c r="L290" s="22">
        <f t="shared" si="26"/>
        <v>6.9651902875707492</v>
      </c>
    </row>
    <row r="291" spans="1:12" x14ac:dyDescent="0.3">
      <c r="A291" s="25">
        <v>43698</v>
      </c>
      <c r="B291" s="22">
        <v>53.16</v>
      </c>
      <c r="C291" s="22">
        <v>1823.54</v>
      </c>
      <c r="D291" s="22">
        <v>183.55</v>
      </c>
      <c r="F291" s="22">
        <f t="shared" si="22"/>
        <v>1.0780246243791704E-2</v>
      </c>
      <c r="G291" s="22">
        <f t="shared" si="23"/>
        <v>1.2226629033665211E-2</v>
      </c>
      <c r="H291" s="22">
        <f t="shared" si="24"/>
        <v>-1.4155054628294899E-3</v>
      </c>
      <c r="J291" s="22">
        <f t="shared" si="25"/>
        <v>734.63310294914254</v>
      </c>
      <c r="L291" s="22">
        <f t="shared" si="26"/>
        <v>-8.3561779989585148</v>
      </c>
    </row>
    <row r="292" spans="1:12" x14ac:dyDescent="0.3">
      <c r="A292" s="25">
        <v>43697</v>
      </c>
      <c r="B292" s="22">
        <v>52.59</v>
      </c>
      <c r="C292" s="22">
        <v>1801.38</v>
      </c>
      <c r="D292" s="22">
        <v>183.81</v>
      </c>
      <c r="F292" s="22">
        <f t="shared" si="22"/>
        <v>4.7538684613537089E-5</v>
      </c>
      <c r="G292" s="22">
        <f t="shared" si="23"/>
        <v>-8.1493194610948189E-3</v>
      </c>
      <c r="H292" s="22">
        <f t="shared" si="24"/>
        <v>-1.2757619378132631E-2</v>
      </c>
      <c r="J292" s="22">
        <f t="shared" si="25"/>
        <v>726.27692495018402</v>
      </c>
      <c r="L292" s="22">
        <f t="shared" si="26"/>
        <v>5.9490133721858456</v>
      </c>
    </row>
    <row r="293" spans="1:12" x14ac:dyDescent="0.3">
      <c r="A293" s="25">
        <v>43696</v>
      </c>
      <c r="B293" s="22">
        <v>52.587499999999999</v>
      </c>
      <c r="C293" s="22">
        <v>1816.12</v>
      </c>
      <c r="D293" s="22">
        <v>186.17</v>
      </c>
      <c r="F293" s="22">
        <f t="shared" si="22"/>
        <v>1.8472397635442481E-2</v>
      </c>
      <c r="G293" s="22">
        <f t="shared" si="23"/>
        <v>1.3052012958065667E-2</v>
      </c>
      <c r="H293" s="22">
        <f t="shared" si="24"/>
        <v>1.3356242562725542E-2</v>
      </c>
      <c r="J293" s="22">
        <f t="shared" si="25"/>
        <v>732.22593832236987</v>
      </c>
      <c r="L293" s="22">
        <f t="shared" si="26"/>
        <v>-9.6232893848933827</v>
      </c>
    </row>
    <row r="294" spans="1:12" x14ac:dyDescent="0.3">
      <c r="A294" s="25">
        <v>43693</v>
      </c>
      <c r="B294" s="22">
        <v>51.625</v>
      </c>
      <c r="C294" s="22">
        <v>1792.57</v>
      </c>
      <c r="D294" s="22">
        <v>183.7</v>
      </c>
      <c r="F294" s="22">
        <f t="shared" si="22"/>
        <v>2.332067277439805E-2</v>
      </c>
      <c r="G294" s="22">
        <f t="shared" si="23"/>
        <v>9.2191344780888102E-3</v>
      </c>
      <c r="H294" s="22">
        <f t="shared" si="24"/>
        <v>6.0607900724383868E-3</v>
      </c>
      <c r="J294" s="22">
        <f t="shared" si="25"/>
        <v>722.60264893747649</v>
      </c>
      <c r="L294" s="22">
        <f t="shared" si="26"/>
        <v>-6.8031358375861828</v>
      </c>
    </row>
    <row r="295" spans="1:12" x14ac:dyDescent="0.3">
      <c r="A295" s="25">
        <v>43692</v>
      </c>
      <c r="B295" s="22">
        <v>50.435000000000002</v>
      </c>
      <c r="C295" s="22">
        <v>1776.12</v>
      </c>
      <c r="D295" s="22">
        <v>182.59</v>
      </c>
      <c r="F295" s="22">
        <f t="shared" si="22"/>
        <v>-4.9939533688328677E-3</v>
      </c>
      <c r="G295" s="22">
        <f t="shared" si="23"/>
        <v>7.4369952955964476E-3</v>
      </c>
      <c r="H295" s="22">
        <f t="shared" si="24"/>
        <v>1.5898761604710862E-2</v>
      </c>
      <c r="J295" s="22">
        <f t="shared" si="25"/>
        <v>715.79951309989031</v>
      </c>
      <c r="L295" s="22">
        <f t="shared" si="26"/>
        <v>-5.3751523725514971</v>
      </c>
    </row>
    <row r="296" spans="1:12" x14ac:dyDescent="0.3">
      <c r="A296" s="25">
        <v>43691</v>
      </c>
      <c r="B296" s="22">
        <v>50.6875</v>
      </c>
      <c r="C296" s="22">
        <v>1762.96</v>
      </c>
      <c r="D296" s="22">
        <v>179.71</v>
      </c>
      <c r="F296" s="22">
        <f t="shared" si="22"/>
        <v>-3.0217007996484326E-2</v>
      </c>
      <c r="G296" s="22">
        <f t="shared" si="23"/>
        <v>-3.4224063230572158E-2</v>
      </c>
      <c r="H296" s="22">
        <f t="shared" si="24"/>
        <v>-4.7488279169213582E-2</v>
      </c>
      <c r="J296" s="22">
        <f t="shared" si="25"/>
        <v>710.42436072733881</v>
      </c>
      <c r="L296" s="22">
        <f t="shared" si="26"/>
        <v>25.185669510800608</v>
      </c>
    </row>
    <row r="297" spans="1:12" x14ac:dyDescent="0.3">
      <c r="A297" s="25">
        <v>43690</v>
      </c>
      <c r="B297" s="22">
        <v>52.2425</v>
      </c>
      <c r="C297" s="22">
        <v>1824.34</v>
      </c>
      <c r="D297" s="22">
        <v>188.45</v>
      </c>
      <c r="F297" s="22">
        <f t="shared" si="22"/>
        <v>4.1476209844248525E-2</v>
      </c>
      <c r="G297" s="22">
        <f t="shared" si="23"/>
        <v>2.1844681489857892E-2</v>
      </c>
      <c r="H297" s="22">
        <f t="shared" si="24"/>
        <v>1.6478891972146411E-2</v>
      </c>
      <c r="J297" s="22">
        <f t="shared" si="25"/>
        <v>735.61003023813942</v>
      </c>
      <c r="L297" s="22">
        <f t="shared" si="26"/>
        <v>-16.091637396019792</v>
      </c>
    </row>
    <row r="298" spans="1:12" x14ac:dyDescent="0.3">
      <c r="A298" s="25">
        <v>43689</v>
      </c>
      <c r="B298" s="22">
        <v>50.12</v>
      </c>
      <c r="C298" s="22">
        <v>1784.92</v>
      </c>
      <c r="D298" s="22">
        <v>185.37</v>
      </c>
      <c r="F298" s="22">
        <f t="shared" si="22"/>
        <v>-2.5406644299024541E-3</v>
      </c>
      <c r="G298" s="22">
        <f t="shared" si="23"/>
        <v>-1.261533779892076E-2</v>
      </c>
      <c r="H298" s="22">
        <f t="shared" si="24"/>
        <v>-1.3289944278979948E-2</v>
      </c>
      <c r="J298" s="22">
        <f t="shared" si="25"/>
        <v>719.51839284211962</v>
      </c>
      <c r="L298" s="22">
        <f t="shared" si="26"/>
        <v>8.9511177540478002</v>
      </c>
    </row>
    <row r="299" spans="1:12" x14ac:dyDescent="0.3">
      <c r="A299" s="25">
        <v>43686</v>
      </c>
      <c r="B299" s="22">
        <v>50.247500000000002</v>
      </c>
      <c r="C299" s="22">
        <v>1807.58</v>
      </c>
      <c r="D299" s="22">
        <v>187.85</v>
      </c>
      <c r="F299" s="22">
        <f t="shared" si="22"/>
        <v>-1.2066809786199935E-2</v>
      </c>
      <c r="G299" s="22">
        <f t="shared" si="23"/>
        <v>-1.3905022046767468E-2</v>
      </c>
      <c r="H299" s="22">
        <f t="shared" si="24"/>
        <v>-1.2222051031960598E-2</v>
      </c>
      <c r="J299" s="22">
        <f t="shared" si="25"/>
        <v>728.46951059616742</v>
      </c>
      <c r="L299" s="22">
        <f t="shared" si="26"/>
        <v>10.091954279190645</v>
      </c>
    </row>
    <row r="300" spans="1:12" x14ac:dyDescent="0.3">
      <c r="A300" s="25">
        <v>43685</v>
      </c>
      <c r="B300" s="22">
        <v>50.857500000000002</v>
      </c>
      <c r="C300" s="22">
        <v>1832.89</v>
      </c>
      <c r="D300" s="22">
        <v>190.16</v>
      </c>
      <c r="F300" s="22">
        <f t="shared" si="22"/>
        <v>2.1816155813045975E-2</v>
      </c>
      <c r="G300" s="22">
        <f t="shared" si="23"/>
        <v>2.1780696609956279E-2</v>
      </c>
      <c r="H300" s="22">
        <f t="shared" si="24"/>
        <v>2.6699515692316635E-2</v>
      </c>
      <c r="J300" s="22">
        <f t="shared" si="25"/>
        <v>738.56146487535807</v>
      </c>
      <c r="L300" s="22">
        <f t="shared" si="26"/>
        <v>-16.111042989998396</v>
      </c>
    </row>
    <row r="301" spans="1:12" x14ac:dyDescent="0.3">
      <c r="A301" s="25">
        <v>43684</v>
      </c>
      <c r="B301" s="22">
        <v>49.76</v>
      </c>
      <c r="C301" s="22">
        <v>1793.4</v>
      </c>
      <c r="D301" s="22">
        <v>185.15</v>
      </c>
      <c r="F301" s="22">
        <f t="shared" si="22"/>
        <v>1.0302080812826029E-2</v>
      </c>
      <c r="G301" s="22">
        <f t="shared" si="23"/>
        <v>3.110665604492237E-3</v>
      </c>
      <c r="H301" s="22">
        <f t="shared" si="24"/>
        <v>3.4626448058306921E-3</v>
      </c>
      <c r="J301" s="22">
        <f t="shared" si="25"/>
        <v>722.45042188535967</v>
      </c>
      <c r="L301" s="22">
        <f t="shared" si="26"/>
        <v>-2.4051576506807351</v>
      </c>
    </row>
    <row r="302" spans="1:12" x14ac:dyDescent="0.3">
      <c r="A302" s="25">
        <v>43683</v>
      </c>
      <c r="B302" s="22">
        <v>49.25</v>
      </c>
      <c r="C302" s="22">
        <v>1787.83</v>
      </c>
      <c r="D302" s="22">
        <v>184.51</v>
      </c>
      <c r="F302" s="22">
        <f t="shared" si="22"/>
        <v>1.8753431701529048E-2</v>
      </c>
      <c r="G302" s="22">
        <f t="shared" si="23"/>
        <v>1.2778251867474588E-2</v>
      </c>
      <c r="H302" s="22">
        <f t="shared" si="24"/>
        <v>1.5181593460621109E-2</v>
      </c>
      <c r="J302" s="22">
        <f t="shared" si="25"/>
        <v>720.04526423467894</v>
      </c>
      <c r="L302" s="22">
        <f t="shared" si="26"/>
        <v>-9.3571660132840861</v>
      </c>
    </row>
    <row r="303" spans="1:12" x14ac:dyDescent="0.3">
      <c r="A303" s="25">
        <v>43682</v>
      </c>
      <c r="B303" s="22">
        <v>48.335000000000001</v>
      </c>
      <c r="C303" s="22">
        <v>1765.13</v>
      </c>
      <c r="D303" s="22">
        <v>181.73</v>
      </c>
      <c r="F303" s="22">
        <f t="shared" si="22"/>
        <v>-5.3767731217913485E-2</v>
      </c>
      <c r="G303" s="22">
        <f t="shared" si="23"/>
        <v>-3.2390796091953757E-2</v>
      </c>
      <c r="H303" s="22">
        <f t="shared" si="24"/>
        <v>-3.9330760473740206E-2</v>
      </c>
      <c r="J303" s="22">
        <f t="shared" si="25"/>
        <v>710.68809822139485</v>
      </c>
      <c r="L303" s="22">
        <f t="shared" si="26"/>
        <v>24.12687234392331</v>
      </c>
    </row>
    <row r="304" spans="1:12" x14ac:dyDescent="0.3">
      <c r="A304" s="25">
        <v>43679</v>
      </c>
      <c r="B304" s="22">
        <v>51.005000000000003</v>
      </c>
      <c r="C304" s="22">
        <v>1823.24</v>
      </c>
      <c r="D304" s="22">
        <v>189.02</v>
      </c>
      <c r="F304" s="22">
        <f t="shared" si="22"/>
        <v>-2.1385225199206482E-2</v>
      </c>
      <c r="G304" s="22">
        <f t="shared" si="23"/>
        <v>-1.7442049764569166E-2</v>
      </c>
      <c r="H304" s="22">
        <f t="shared" si="24"/>
        <v>-1.9437416144049962E-2</v>
      </c>
      <c r="J304" s="22">
        <f t="shared" si="25"/>
        <v>734.81497056531816</v>
      </c>
      <c r="L304" s="22">
        <f t="shared" si="26"/>
        <v>13.097325776718094</v>
      </c>
    </row>
    <row r="305" spans="1:12" x14ac:dyDescent="0.3">
      <c r="A305" s="25">
        <v>43678</v>
      </c>
      <c r="B305" s="22">
        <v>52.107500000000002</v>
      </c>
      <c r="C305" s="22">
        <v>1855.32</v>
      </c>
      <c r="D305" s="22">
        <v>192.73</v>
      </c>
      <c r="F305" s="22">
        <f t="shared" si="22"/>
        <v>-2.1876688052097398E-2</v>
      </c>
      <c r="G305" s="22">
        <f t="shared" si="23"/>
        <v>-6.1578335953040905E-3</v>
      </c>
      <c r="H305" s="22">
        <f t="shared" si="24"/>
        <v>-7.7527781330813551E-3</v>
      </c>
      <c r="J305" s="22">
        <f t="shared" si="25"/>
        <v>747.91229634203626</v>
      </c>
      <c r="L305" s="22">
        <f t="shared" si="26"/>
        <v>5.0309593655751996</v>
      </c>
    </row>
    <row r="306" spans="1:12" x14ac:dyDescent="0.3">
      <c r="A306" s="25">
        <v>43677</v>
      </c>
      <c r="B306" s="22">
        <v>53.26</v>
      </c>
      <c r="C306" s="22">
        <v>1866.78</v>
      </c>
      <c r="D306" s="22">
        <v>194.23</v>
      </c>
      <c r="F306" s="22">
        <f t="shared" si="22"/>
        <v>2.0198875525524452E-2</v>
      </c>
      <c r="G306" s="22">
        <f t="shared" si="23"/>
        <v>-1.6864880998106981E-2</v>
      </c>
      <c r="H306" s="22">
        <f t="shared" si="24"/>
        <v>-1.4363729968241062E-2</v>
      </c>
      <c r="J306" s="22">
        <f t="shared" si="25"/>
        <v>752.94325570761146</v>
      </c>
      <c r="L306" s="22">
        <f t="shared" si="26"/>
        <v>11.882489547985642</v>
      </c>
    </row>
    <row r="307" spans="1:12" x14ac:dyDescent="0.3">
      <c r="A307" s="25">
        <v>43676</v>
      </c>
      <c r="B307" s="22">
        <v>52.195</v>
      </c>
      <c r="C307" s="22">
        <v>1898.53</v>
      </c>
      <c r="D307" s="22">
        <v>197.04</v>
      </c>
      <c r="F307" s="22">
        <f t="shared" si="22"/>
        <v>-4.3014930349985717E-3</v>
      </c>
      <c r="G307" s="22">
        <f t="shared" si="23"/>
        <v>-7.3052400721718485E-3</v>
      </c>
      <c r="H307" s="22">
        <f t="shared" si="24"/>
        <v>5.5982638957863002E-3</v>
      </c>
      <c r="J307" s="22">
        <f t="shared" si="25"/>
        <v>764.8257452555971</v>
      </c>
      <c r="L307" s="22">
        <f t="shared" si="26"/>
        <v>4.9908922447006034</v>
      </c>
    </row>
    <row r="308" spans="1:12" x14ac:dyDescent="0.3">
      <c r="A308" s="25">
        <v>43675</v>
      </c>
      <c r="B308" s="22">
        <v>52.42</v>
      </c>
      <c r="C308" s="22">
        <v>1912.45</v>
      </c>
      <c r="D308" s="22">
        <v>195.94</v>
      </c>
      <c r="F308" s="22">
        <f t="shared" si="22"/>
        <v>9.2952612154856042E-3</v>
      </c>
      <c r="G308" s="22">
        <f t="shared" si="23"/>
        <v>-1.5873760880211044E-2</v>
      </c>
      <c r="H308" s="22">
        <f t="shared" si="24"/>
        <v>-1.9258094729887799E-2</v>
      </c>
      <c r="J308" s="22">
        <f t="shared" si="25"/>
        <v>769.8166375002977</v>
      </c>
      <c r="L308" s="22">
        <f t="shared" si="26"/>
        <v>11.915191575942231</v>
      </c>
    </row>
    <row r="309" spans="1:12" x14ac:dyDescent="0.3">
      <c r="A309" s="25">
        <v>43672</v>
      </c>
      <c r="B309" s="22">
        <v>51.935000000000002</v>
      </c>
      <c r="C309" s="22">
        <v>1943.05</v>
      </c>
      <c r="D309" s="22">
        <v>199.75</v>
      </c>
      <c r="F309" s="22">
        <f t="shared" si="22"/>
        <v>3.4718908440613287E-3</v>
      </c>
      <c r="G309" s="22">
        <f t="shared" si="23"/>
        <v>-1.5711847977152776E-2</v>
      </c>
      <c r="H309" s="22">
        <f t="shared" si="24"/>
        <v>-4.7944955250177291E-3</v>
      </c>
      <c r="J309" s="22">
        <f t="shared" si="25"/>
        <v>781.73182907623993</v>
      </c>
      <c r="L309" s="22">
        <f t="shared" si="26"/>
        <v>11.486654180013943</v>
      </c>
    </row>
    <row r="310" spans="1:12" x14ac:dyDescent="0.3">
      <c r="A310" s="25">
        <v>43671</v>
      </c>
      <c r="B310" s="22">
        <v>51.755000000000003</v>
      </c>
      <c r="C310" s="22">
        <v>1973.82</v>
      </c>
      <c r="D310" s="22">
        <v>200.71</v>
      </c>
      <c r="F310" s="22">
        <f t="shared" si="22"/>
        <v>-7.9386497896891048E-3</v>
      </c>
      <c r="G310" s="22">
        <f t="shared" si="23"/>
        <v>-1.35813471262688E-2</v>
      </c>
      <c r="H310" s="22">
        <f t="shared" si="24"/>
        <v>-1.9488985487207566E-2</v>
      </c>
      <c r="J310" s="22">
        <f t="shared" si="25"/>
        <v>793.21848325625388</v>
      </c>
      <c r="L310" s="22">
        <f t="shared" si="26"/>
        <v>10.985402696368737</v>
      </c>
    </row>
    <row r="311" spans="1:12" x14ac:dyDescent="0.3">
      <c r="A311" s="25">
        <v>43670</v>
      </c>
      <c r="B311" s="22">
        <v>52.167499999999997</v>
      </c>
      <c r="C311" s="22">
        <v>2000.81</v>
      </c>
      <c r="D311" s="22">
        <v>204.66</v>
      </c>
      <c r="F311" s="22">
        <f t="shared" si="22"/>
        <v>-8.1435179705833594E-4</v>
      </c>
      <c r="G311" s="22">
        <f t="shared" si="23"/>
        <v>3.1637200067435533E-3</v>
      </c>
      <c r="H311" s="22">
        <f t="shared" si="24"/>
        <v>1.1301776234874021E-2</v>
      </c>
      <c r="J311" s="22">
        <f t="shared" si="25"/>
        <v>804.20388595262261</v>
      </c>
      <c r="L311" s="22">
        <f t="shared" si="26"/>
        <v>-2.8127156920774041</v>
      </c>
    </row>
    <row r="312" spans="1:12" x14ac:dyDescent="0.3">
      <c r="A312" s="25">
        <v>43669</v>
      </c>
      <c r="B312" s="22">
        <v>52.21</v>
      </c>
      <c r="C312" s="22">
        <v>1994.49</v>
      </c>
      <c r="D312" s="22">
        <v>202.36</v>
      </c>
      <c r="F312" s="22">
        <f t="shared" si="22"/>
        <v>7.7873777187458899E-3</v>
      </c>
      <c r="G312" s="22">
        <f t="shared" si="23"/>
        <v>4.4521344255298119E-3</v>
      </c>
      <c r="H312" s="22">
        <f t="shared" si="24"/>
        <v>1.9768706202576516E-4</v>
      </c>
      <c r="J312" s="22">
        <f t="shared" si="25"/>
        <v>801.39117026054521</v>
      </c>
      <c r="L312" s="22">
        <f t="shared" si="26"/>
        <v>-3.4455362432870515</v>
      </c>
    </row>
    <row r="313" spans="1:12" x14ac:dyDescent="0.3">
      <c r="A313" s="25">
        <v>43668</v>
      </c>
      <c r="B313" s="22">
        <v>51.805</v>
      </c>
      <c r="C313" s="22">
        <v>1985.63</v>
      </c>
      <c r="D313" s="22">
        <v>202.32</v>
      </c>
      <c r="F313" s="22">
        <f t="shared" si="22"/>
        <v>2.2596798568745524E-2</v>
      </c>
      <c r="G313" s="22">
        <f t="shared" si="23"/>
        <v>1.0688303465195049E-2</v>
      </c>
      <c r="H313" s="22">
        <f t="shared" si="24"/>
        <v>1.9767040740776582E-2</v>
      </c>
      <c r="J313" s="22">
        <f t="shared" si="25"/>
        <v>797.94563401725816</v>
      </c>
      <c r="L313" s="22">
        <f t="shared" si="26"/>
        <v>-9.1266971670987687</v>
      </c>
    </row>
    <row r="314" spans="1:12" x14ac:dyDescent="0.3">
      <c r="A314" s="25">
        <v>43665</v>
      </c>
      <c r="B314" s="22">
        <v>50.647500000000001</v>
      </c>
      <c r="C314" s="22">
        <v>1964.52</v>
      </c>
      <c r="D314" s="22">
        <v>198.36</v>
      </c>
      <c r="F314" s="22">
        <f t="shared" si="22"/>
        <v>-1.5040087546184295E-2</v>
      </c>
      <c r="G314" s="22">
        <f t="shared" si="23"/>
        <v>-6.7877351331131304E-3</v>
      </c>
      <c r="H314" s="22">
        <f t="shared" si="24"/>
        <v>-1.2126219642447289E-2</v>
      </c>
      <c r="J314" s="22">
        <f t="shared" si="25"/>
        <v>788.81893685015939</v>
      </c>
      <c r="L314" s="22">
        <f t="shared" si="26"/>
        <v>5.7792430259347611</v>
      </c>
    </row>
    <row r="315" spans="1:12" x14ac:dyDescent="0.3">
      <c r="A315" s="25">
        <v>43664</v>
      </c>
      <c r="B315" s="22">
        <v>51.414999999999999</v>
      </c>
      <c r="C315" s="22">
        <v>1977.9</v>
      </c>
      <c r="D315" s="22">
        <v>200.78</v>
      </c>
      <c r="F315" s="22">
        <f t="shared" si="22"/>
        <v>1.129568744781095E-2</v>
      </c>
      <c r="G315" s="22">
        <f t="shared" si="23"/>
        <v>-7.1185434847394089E-3</v>
      </c>
      <c r="H315" s="22">
        <f t="shared" si="24"/>
        <v>-5.0673266561280716E-3</v>
      </c>
      <c r="J315" s="22">
        <f t="shared" si="25"/>
        <v>794.59817987609415</v>
      </c>
      <c r="L315" s="22">
        <f t="shared" si="26"/>
        <v>5.195314722746275</v>
      </c>
    </row>
    <row r="316" spans="1:12" x14ac:dyDescent="0.3">
      <c r="A316" s="25">
        <v>43663</v>
      </c>
      <c r="B316" s="22">
        <v>50.837499999999999</v>
      </c>
      <c r="C316" s="22">
        <v>1992.03</v>
      </c>
      <c r="D316" s="22">
        <v>201.8</v>
      </c>
      <c r="F316" s="22">
        <f t="shared" si="22"/>
        <v>-5.6393431296228721E-3</v>
      </c>
      <c r="G316" s="22">
        <f t="shared" si="23"/>
        <v>-8.930750299603064E-3</v>
      </c>
      <c r="H316" s="22">
        <f t="shared" si="24"/>
        <v>-1.0058264464289939E-2</v>
      </c>
      <c r="J316" s="22">
        <f t="shared" si="25"/>
        <v>799.79349459884043</v>
      </c>
      <c r="L316" s="22">
        <f t="shared" si="26"/>
        <v>7.1546920704355443</v>
      </c>
    </row>
    <row r="317" spans="1:12" x14ac:dyDescent="0.3">
      <c r="A317" s="25">
        <v>43662</v>
      </c>
      <c r="B317" s="22">
        <v>51.125</v>
      </c>
      <c r="C317" s="22">
        <v>2009.9</v>
      </c>
      <c r="D317" s="22">
        <v>203.84</v>
      </c>
      <c r="F317" s="22">
        <f t="shared" si="22"/>
        <v>-3.4658695698165896E-3</v>
      </c>
      <c r="G317" s="22">
        <f t="shared" si="23"/>
        <v>-5.502520774151148E-3</v>
      </c>
      <c r="H317" s="22">
        <f t="shared" si="24"/>
        <v>-3.4334764285801625E-4</v>
      </c>
      <c r="J317" s="22">
        <f t="shared" si="25"/>
        <v>806.94818666927597</v>
      </c>
      <c r="L317" s="22">
        <f t="shared" si="26"/>
        <v>4.1805818585934276</v>
      </c>
    </row>
    <row r="318" spans="1:12" x14ac:dyDescent="0.3">
      <c r="A318" s="25">
        <v>43661</v>
      </c>
      <c r="B318" s="22">
        <v>51.302500000000002</v>
      </c>
      <c r="C318" s="22">
        <v>2020.99</v>
      </c>
      <c r="D318" s="22">
        <v>203.91</v>
      </c>
      <c r="F318" s="22">
        <f t="shared" si="22"/>
        <v>9.351124418371954E-3</v>
      </c>
      <c r="G318" s="22">
        <f t="shared" si="23"/>
        <v>4.955379573205426E-3</v>
      </c>
      <c r="H318" s="22">
        <f t="shared" si="24"/>
        <v>-4.6969116144510402E-3</v>
      </c>
      <c r="J318" s="22">
        <f t="shared" si="25"/>
        <v>811.1287685278694</v>
      </c>
      <c r="L318" s="22">
        <f t="shared" si="26"/>
        <v>-3.675797689534761</v>
      </c>
    </row>
    <row r="319" spans="1:12" x14ac:dyDescent="0.3">
      <c r="A319" s="25">
        <v>43658</v>
      </c>
      <c r="B319" s="22">
        <v>50.825000000000003</v>
      </c>
      <c r="C319" s="22">
        <v>2011</v>
      </c>
      <c r="D319" s="22">
        <v>204.87</v>
      </c>
      <c r="F319" s="22">
        <f t="shared" si="22"/>
        <v>7.6534134842428025E-3</v>
      </c>
      <c r="G319" s="22">
        <f t="shared" si="23"/>
        <v>4.9500732920467845E-3</v>
      </c>
      <c r="H319" s="22">
        <f t="shared" si="24"/>
        <v>1.7927099162830758E-2</v>
      </c>
      <c r="J319" s="22">
        <f t="shared" si="25"/>
        <v>807.45297083833464</v>
      </c>
      <c r="L319" s="22">
        <f t="shared" si="26"/>
        <v>-4.6132463023864148</v>
      </c>
    </row>
    <row r="320" spans="1:12" x14ac:dyDescent="0.3">
      <c r="A320" s="25">
        <v>43657</v>
      </c>
      <c r="B320" s="22">
        <v>50.4375</v>
      </c>
      <c r="C320" s="22">
        <v>2001.07</v>
      </c>
      <c r="D320" s="22">
        <v>201.23</v>
      </c>
      <c r="F320" s="22">
        <f t="shared" si="22"/>
        <v>-7.3090354521574653E-3</v>
      </c>
      <c r="G320" s="22">
        <f t="shared" si="23"/>
        <v>-8.132473003030322E-3</v>
      </c>
      <c r="H320" s="22">
        <f t="shared" si="24"/>
        <v>-7.4265120018255845E-3</v>
      </c>
      <c r="J320" s="22">
        <f t="shared" si="25"/>
        <v>802.83972453594822</v>
      </c>
      <c r="L320" s="22">
        <f t="shared" si="26"/>
        <v>6.5073256851623</v>
      </c>
    </row>
    <row r="321" spans="1:12" x14ac:dyDescent="0.3">
      <c r="A321" s="25">
        <v>43656</v>
      </c>
      <c r="B321" s="22">
        <v>50.807499999999997</v>
      </c>
      <c r="C321" s="22">
        <v>2017.41</v>
      </c>
      <c r="D321" s="22">
        <v>202.73</v>
      </c>
      <c r="F321" s="22">
        <f t="shared" si="22"/>
        <v>9.8401169790978977E-3</v>
      </c>
      <c r="G321" s="22">
        <f t="shared" si="23"/>
        <v>1.4534508219600249E-2</v>
      </c>
      <c r="H321" s="22">
        <f t="shared" si="24"/>
        <v>1.7515499786409813E-2</v>
      </c>
      <c r="J321" s="22">
        <f t="shared" si="25"/>
        <v>809.34705022111052</v>
      </c>
      <c r="L321" s="22">
        <f t="shared" si="26"/>
        <v>-11.709648685481966</v>
      </c>
    </row>
    <row r="322" spans="1:12" x14ac:dyDescent="0.3">
      <c r="A322" s="25">
        <v>43655</v>
      </c>
      <c r="B322" s="22">
        <v>50.31</v>
      </c>
      <c r="C322" s="22">
        <v>1988.3</v>
      </c>
      <c r="D322" s="22">
        <v>199.21</v>
      </c>
      <c r="F322" s="22">
        <f t="shared" si="22"/>
        <v>6.0808640747477107E-3</v>
      </c>
      <c r="G322" s="22">
        <f t="shared" si="23"/>
        <v>1.8261593300547899E-2</v>
      </c>
      <c r="H322" s="22">
        <f t="shared" si="24"/>
        <v>1.7470125559276496E-2</v>
      </c>
      <c r="J322" s="22">
        <f t="shared" si="25"/>
        <v>797.63740153562856</v>
      </c>
      <c r="L322" s="22">
        <f t="shared" si="26"/>
        <v>-14.149542187487555</v>
      </c>
    </row>
    <row r="323" spans="1:12" x14ac:dyDescent="0.3">
      <c r="A323" s="25">
        <v>43654</v>
      </c>
      <c r="B323" s="22">
        <v>50.005000000000003</v>
      </c>
      <c r="C323" s="22">
        <v>1952.32</v>
      </c>
      <c r="D323" s="22">
        <v>195.76</v>
      </c>
      <c r="F323" s="22">
        <f t="shared" si="22"/>
        <v>-2.0829448180696448E-2</v>
      </c>
      <c r="G323" s="22">
        <f t="shared" si="23"/>
        <v>4.8315597823778075E-3</v>
      </c>
      <c r="H323" s="22">
        <f t="shared" si="24"/>
        <v>-3.2639767859493425E-3</v>
      </c>
      <c r="J323" s="22">
        <f t="shared" si="25"/>
        <v>783.487859348141</v>
      </c>
      <c r="L323" s="22">
        <f t="shared" si="26"/>
        <v>-2.8972359035990394</v>
      </c>
    </row>
    <row r="324" spans="1:12" x14ac:dyDescent="0.3">
      <c r="A324" s="25">
        <v>43651</v>
      </c>
      <c r="B324" s="22">
        <v>51.057499999999997</v>
      </c>
      <c r="C324" s="22">
        <v>1942.91</v>
      </c>
      <c r="D324" s="22">
        <v>196.4</v>
      </c>
      <c r="F324" s="22">
        <f t="shared" ref="F324:F387" si="27">LN(B324/B325)</f>
        <v>-8.8097108281940133E-4</v>
      </c>
      <c r="G324" s="22">
        <f t="shared" ref="G324:G387" si="28">LN(C324/C325)</f>
        <v>2.0144729384579375E-3</v>
      </c>
      <c r="H324" s="22">
        <f t="shared" ref="H324:H387" si="29">LN(D324/D325)</f>
        <v>-4.0650462481694452E-3</v>
      </c>
      <c r="J324" s="22">
        <f t="shared" ref="J324:J387" si="30">$O$8*B324+$P$8*C324+$Q$8*D324</f>
        <v>780.59062344454196</v>
      </c>
      <c r="L324" s="22">
        <f t="shared" ref="L324:L387" si="31">-(J324-J325)</f>
        <v>-1.250656313788113</v>
      </c>
    </row>
    <row r="325" spans="1:12" x14ac:dyDescent="0.3">
      <c r="A325" s="25">
        <v>43650</v>
      </c>
      <c r="B325" s="22">
        <v>51.102499999999999</v>
      </c>
      <c r="C325" s="22">
        <v>1939</v>
      </c>
      <c r="D325" s="22">
        <v>197.2</v>
      </c>
      <c r="F325" s="22">
        <f t="shared" si="27"/>
        <v>0</v>
      </c>
      <c r="G325" s="22">
        <f t="shared" si="28"/>
        <v>0</v>
      </c>
      <c r="H325" s="22">
        <f t="shared" si="29"/>
        <v>0</v>
      </c>
      <c r="J325" s="22">
        <f t="shared" si="30"/>
        <v>779.33996713075385</v>
      </c>
      <c r="L325" s="22">
        <f t="shared" si="31"/>
        <v>0</v>
      </c>
    </row>
    <row r="326" spans="1:12" x14ac:dyDescent="0.3">
      <c r="A326" s="25">
        <v>43649</v>
      </c>
      <c r="B326" s="22">
        <v>51.102499999999999</v>
      </c>
      <c r="C326" s="22">
        <v>1939</v>
      </c>
      <c r="D326" s="22">
        <v>197.2</v>
      </c>
      <c r="F326" s="22">
        <f t="shared" si="27"/>
        <v>8.2527363317833856E-3</v>
      </c>
      <c r="G326" s="22">
        <f t="shared" si="28"/>
        <v>2.4217025190846984E-3</v>
      </c>
      <c r="H326" s="22">
        <f t="shared" si="29"/>
        <v>1.1218883604788244E-2</v>
      </c>
      <c r="J326" s="22">
        <f t="shared" si="30"/>
        <v>779.33996713075385</v>
      </c>
      <c r="L326" s="22">
        <f t="shared" si="31"/>
        <v>-2.3812467256354921</v>
      </c>
    </row>
    <row r="327" spans="1:12" x14ac:dyDescent="0.3">
      <c r="A327" s="25">
        <v>43648</v>
      </c>
      <c r="B327" s="22">
        <v>50.682499999999997</v>
      </c>
      <c r="C327" s="22">
        <v>1934.31</v>
      </c>
      <c r="D327" s="22">
        <v>195</v>
      </c>
      <c r="F327" s="22">
        <f t="shared" si="27"/>
        <v>5.837554916927553E-3</v>
      </c>
      <c r="G327" s="22">
        <f t="shared" si="28"/>
        <v>6.285512720197348E-3</v>
      </c>
      <c r="H327" s="22">
        <f t="shared" si="29"/>
        <v>1.0309369658861287E-2</v>
      </c>
      <c r="J327" s="22">
        <f t="shared" si="30"/>
        <v>776.95872040511836</v>
      </c>
      <c r="L327" s="22">
        <f t="shared" si="31"/>
        <v>-5.0275570187429821</v>
      </c>
    </row>
    <row r="328" spans="1:12" x14ac:dyDescent="0.3">
      <c r="A328" s="25">
        <v>43647</v>
      </c>
      <c r="B328" s="22">
        <v>50.387500000000003</v>
      </c>
      <c r="C328" s="22">
        <v>1922.19</v>
      </c>
      <c r="D328" s="22">
        <v>193</v>
      </c>
      <c r="F328" s="22">
        <f t="shared" si="27"/>
        <v>1.8174580918997062E-2</v>
      </c>
      <c r="G328" s="22">
        <f t="shared" si="28"/>
        <v>1.4969539090055368E-2</v>
      </c>
      <c r="H328" s="22">
        <f t="shared" si="29"/>
        <v>0</v>
      </c>
      <c r="J328" s="22">
        <f t="shared" si="30"/>
        <v>771.93116338637537</v>
      </c>
      <c r="L328" s="22">
        <f t="shared" si="31"/>
        <v>-10.91375970611341</v>
      </c>
    </row>
    <row r="329" spans="1:12" x14ac:dyDescent="0.3">
      <c r="A329" s="25">
        <v>43644</v>
      </c>
      <c r="B329" s="22">
        <v>49.48</v>
      </c>
      <c r="C329" s="22">
        <v>1893.63</v>
      </c>
      <c r="D329" s="22">
        <v>193</v>
      </c>
      <c r="F329" s="22">
        <f t="shared" si="27"/>
        <v>-9.1536121708109645E-3</v>
      </c>
      <c r="G329" s="22">
        <f t="shared" si="28"/>
        <v>-5.6083624494366957E-3</v>
      </c>
      <c r="H329" s="22">
        <f t="shared" si="29"/>
        <v>1.8301164382404443E-2</v>
      </c>
      <c r="J329" s="22">
        <f t="shared" si="30"/>
        <v>761.01740368026196</v>
      </c>
      <c r="L329" s="22">
        <f t="shared" si="31"/>
        <v>3.35954669929788</v>
      </c>
    </row>
    <row r="330" spans="1:12" x14ac:dyDescent="0.3">
      <c r="A330" s="25">
        <v>43643</v>
      </c>
      <c r="B330" s="22">
        <v>49.935000000000002</v>
      </c>
      <c r="C330" s="22">
        <v>1904.28</v>
      </c>
      <c r="D330" s="22">
        <v>189.5</v>
      </c>
      <c r="F330" s="22">
        <f t="shared" si="27"/>
        <v>-3.0034539946452812E-4</v>
      </c>
      <c r="G330" s="22">
        <f t="shared" si="28"/>
        <v>3.3928561706082451E-3</v>
      </c>
      <c r="H330" s="22">
        <f t="shared" si="29"/>
        <v>9.7572096605773578E-3</v>
      </c>
      <c r="J330" s="22">
        <f t="shared" si="30"/>
        <v>764.37695037955984</v>
      </c>
      <c r="L330" s="22">
        <f t="shared" si="31"/>
        <v>-2.7723879278271397</v>
      </c>
    </row>
    <row r="331" spans="1:12" x14ac:dyDescent="0.3">
      <c r="A331" s="25">
        <v>43642</v>
      </c>
      <c r="B331" s="22">
        <v>49.95</v>
      </c>
      <c r="C331" s="22">
        <v>1897.83</v>
      </c>
      <c r="D331" s="22">
        <v>187.66</v>
      </c>
      <c r="F331" s="22">
        <f t="shared" si="27"/>
        <v>2.1398494609895607E-2</v>
      </c>
      <c r="G331" s="22">
        <f t="shared" si="28"/>
        <v>1.0359987789795034E-2</v>
      </c>
      <c r="H331" s="22">
        <f t="shared" si="29"/>
        <v>-6.2682808161823953E-3</v>
      </c>
      <c r="J331" s="22">
        <f t="shared" si="30"/>
        <v>761.6045624517327</v>
      </c>
      <c r="L331" s="22">
        <f t="shared" si="31"/>
        <v>-7.3994628100221007</v>
      </c>
    </row>
    <row r="332" spans="1:12" x14ac:dyDescent="0.3">
      <c r="A332" s="25">
        <v>43641</v>
      </c>
      <c r="B332" s="22">
        <v>48.892499999999998</v>
      </c>
      <c r="C332" s="22">
        <v>1878.27</v>
      </c>
      <c r="D332" s="22">
        <v>188.84</v>
      </c>
      <c r="F332" s="22">
        <f t="shared" si="27"/>
        <v>-1.5273670000890454E-2</v>
      </c>
      <c r="G332" s="22">
        <f t="shared" si="28"/>
        <v>-1.8791904641679544E-2</v>
      </c>
      <c r="H332" s="22">
        <f t="shared" si="29"/>
        <v>-1.9715403685939138E-2</v>
      </c>
      <c r="J332" s="22">
        <f t="shared" si="30"/>
        <v>754.2050996417106</v>
      </c>
      <c r="L332" s="22">
        <f t="shared" si="31"/>
        <v>14.272991196272983</v>
      </c>
    </row>
    <row r="333" spans="1:12" x14ac:dyDescent="0.3">
      <c r="A333" s="25">
        <v>43640</v>
      </c>
      <c r="B333" s="22">
        <v>49.645000000000003</v>
      </c>
      <c r="C333" s="22">
        <v>1913.9</v>
      </c>
      <c r="D333" s="22">
        <v>192.6</v>
      </c>
      <c r="F333" s="22">
        <f t="shared" si="27"/>
        <v>-1.0066439344114438E-3</v>
      </c>
      <c r="G333" s="22">
        <f t="shared" si="28"/>
        <v>1.3594062534753903E-3</v>
      </c>
      <c r="H333" s="22">
        <f t="shared" si="29"/>
        <v>7.6093555259916183E-3</v>
      </c>
      <c r="J333" s="22">
        <f t="shared" si="30"/>
        <v>768.47809083798359</v>
      </c>
      <c r="L333" s="22">
        <f t="shared" si="31"/>
        <v>-1.2550040688710169</v>
      </c>
    </row>
    <row r="334" spans="1:12" x14ac:dyDescent="0.3">
      <c r="A334" s="25">
        <v>43637</v>
      </c>
      <c r="B334" s="22">
        <v>49.695</v>
      </c>
      <c r="C334" s="22">
        <v>1911.3</v>
      </c>
      <c r="D334" s="22">
        <v>191.14</v>
      </c>
      <c r="F334" s="22">
        <f t="shared" si="27"/>
        <v>-3.4150294338623809E-3</v>
      </c>
      <c r="G334" s="22">
        <f t="shared" si="28"/>
        <v>-3.5983942689819782E-3</v>
      </c>
      <c r="H334" s="22">
        <f t="shared" si="29"/>
        <v>8.458820499824625E-3</v>
      </c>
      <c r="J334" s="22">
        <f t="shared" si="30"/>
        <v>767.22308676911257</v>
      </c>
      <c r="L334" s="22">
        <f t="shared" si="31"/>
        <v>2.2637268059888811</v>
      </c>
    </row>
    <row r="335" spans="1:12" x14ac:dyDescent="0.3">
      <c r="A335" s="25">
        <v>43636</v>
      </c>
      <c r="B335" s="22">
        <v>49.865000000000002</v>
      </c>
      <c r="C335" s="22">
        <v>1918.19</v>
      </c>
      <c r="D335" s="22">
        <v>189.53</v>
      </c>
      <c r="F335" s="22">
        <f t="shared" si="27"/>
        <v>8.0034655693733085E-3</v>
      </c>
      <c r="G335" s="22">
        <f t="shared" si="28"/>
        <v>4.9124996231511859E-3</v>
      </c>
      <c r="H335" s="22">
        <f t="shared" si="29"/>
        <v>1.0875150283703408E-2</v>
      </c>
      <c r="J335" s="22">
        <f t="shared" si="30"/>
        <v>769.48681357510145</v>
      </c>
      <c r="L335" s="22">
        <f t="shared" si="31"/>
        <v>-4.0772635492138534</v>
      </c>
    </row>
    <row r="336" spans="1:12" x14ac:dyDescent="0.3">
      <c r="A336" s="25">
        <v>43635</v>
      </c>
      <c r="B336" s="22">
        <v>49.467500000000001</v>
      </c>
      <c r="C336" s="22">
        <v>1908.79</v>
      </c>
      <c r="D336" s="22">
        <v>187.48</v>
      </c>
      <c r="F336" s="22">
        <f t="shared" si="27"/>
        <v>-2.9269298247256311E-3</v>
      </c>
      <c r="G336" s="22">
        <f t="shared" si="28"/>
        <v>3.8948544838260466E-3</v>
      </c>
      <c r="H336" s="22">
        <f t="shared" si="29"/>
        <v>-5.2666699740310406E-3</v>
      </c>
      <c r="J336" s="22">
        <f t="shared" si="30"/>
        <v>765.4095500258876</v>
      </c>
      <c r="L336" s="22">
        <f t="shared" si="31"/>
        <v>-2.4631317056860098</v>
      </c>
    </row>
    <row r="337" spans="1:12" x14ac:dyDescent="0.3">
      <c r="A337" s="25">
        <v>43634</v>
      </c>
      <c r="B337" s="22">
        <v>49.612499999999997</v>
      </c>
      <c r="C337" s="22">
        <v>1901.37</v>
      </c>
      <c r="D337" s="22">
        <v>188.47</v>
      </c>
      <c r="F337" s="22">
        <f t="shared" si="27"/>
        <v>2.3246191286160529E-2</v>
      </c>
      <c r="G337" s="22">
        <f t="shared" si="28"/>
        <v>8.1005882048581241E-3</v>
      </c>
      <c r="H337" s="22">
        <f t="shared" si="29"/>
        <v>-2.8610806843284904E-3</v>
      </c>
      <c r="J337" s="22">
        <f t="shared" si="30"/>
        <v>762.94641832020159</v>
      </c>
      <c r="L337" s="22">
        <f t="shared" si="31"/>
        <v>-6.0152890046642824</v>
      </c>
    </row>
    <row r="338" spans="1:12" x14ac:dyDescent="0.3">
      <c r="A338" s="25">
        <v>43633</v>
      </c>
      <c r="B338" s="22">
        <v>48.472499999999997</v>
      </c>
      <c r="C338" s="22">
        <v>1886.03</v>
      </c>
      <c r="D338" s="22">
        <v>189.01</v>
      </c>
      <c r="F338" s="22">
        <f t="shared" si="27"/>
        <v>5.9488575197722635E-3</v>
      </c>
      <c r="G338" s="22">
        <f t="shared" si="28"/>
        <v>8.7121460600681714E-3</v>
      </c>
      <c r="H338" s="22">
        <f t="shared" si="29"/>
        <v>4.1481348046930565E-2</v>
      </c>
      <c r="J338" s="22">
        <f t="shared" si="30"/>
        <v>756.93112931553731</v>
      </c>
      <c r="L338" s="22">
        <f t="shared" si="31"/>
        <v>-7.8198042826305709</v>
      </c>
    </row>
    <row r="339" spans="1:12" x14ac:dyDescent="0.3">
      <c r="A339" s="25">
        <v>43630</v>
      </c>
      <c r="B339" s="22">
        <v>48.185000000000002</v>
      </c>
      <c r="C339" s="22">
        <v>1869.67</v>
      </c>
      <c r="D339" s="22">
        <v>181.33</v>
      </c>
      <c r="F339" s="22">
        <f t="shared" si="27"/>
        <v>-7.2889257545349579E-3</v>
      </c>
      <c r="G339" s="22">
        <f t="shared" si="28"/>
        <v>-3.3690110132365597E-4</v>
      </c>
      <c r="H339" s="22">
        <f t="shared" si="29"/>
        <v>2.151699511946081E-2</v>
      </c>
      <c r="J339" s="22">
        <f t="shared" si="30"/>
        <v>749.11132503290673</v>
      </c>
      <c r="L339" s="22">
        <f t="shared" si="31"/>
        <v>-0.45801052164233624</v>
      </c>
    </row>
    <row r="340" spans="1:12" x14ac:dyDescent="0.3">
      <c r="A340" s="25">
        <v>43629</v>
      </c>
      <c r="B340" s="22">
        <v>48.537500000000001</v>
      </c>
      <c r="C340" s="22">
        <v>1870.3</v>
      </c>
      <c r="D340" s="22">
        <v>177.47</v>
      </c>
      <c r="F340" s="22">
        <f t="shared" si="27"/>
        <v>-2.0600504785213181E-4</v>
      </c>
      <c r="G340" s="22">
        <f t="shared" si="28"/>
        <v>8.0416578864508873E-3</v>
      </c>
      <c r="H340" s="22">
        <f t="shared" si="29"/>
        <v>1.3787061312857252E-2</v>
      </c>
      <c r="J340" s="22">
        <f t="shared" si="30"/>
        <v>748.6533145112644</v>
      </c>
      <c r="L340" s="22">
        <f t="shared" si="31"/>
        <v>-6.0496284789120409</v>
      </c>
    </row>
    <row r="341" spans="1:12" x14ac:dyDescent="0.3">
      <c r="A341" s="25">
        <v>43628</v>
      </c>
      <c r="B341" s="22">
        <v>48.547499999999999</v>
      </c>
      <c r="C341" s="22">
        <v>1855.32</v>
      </c>
      <c r="D341" s="22">
        <v>175.04</v>
      </c>
      <c r="F341" s="22">
        <f t="shared" si="27"/>
        <v>-3.187663367584239E-3</v>
      </c>
      <c r="G341" s="22">
        <f t="shared" si="28"/>
        <v>-4.5065711841159421E-3</v>
      </c>
      <c r="H341" s="22">
        <f t="shared" si="29"/>
        <v>-1.7330671061999554E-2</v>
      </c>
      <c r="J341" s="22">
        <f t="shared" si="30"/>
        <v>742.60368603235236</v>
      </c>
      <c r="L341" s="22">
        <f t="shared" si="31"/>
        <v>3.8193217001689845</v>
      </c>
    </row>
    <row r="342" spans="1:12" x14ac:dyDescent="0.3">
      <c r="A342" s="25">
        <v>43627</v>
      </c>
      <c r="B342" s="22">
        <v>48.702500000000001</v>
      </c>
      <c r="C342" s="22">
        <v>1863.7</v>
      </c>
      <c r="D342" s="22">
        <v>178.1</v>
      </c>
      <c r="F342" s="22">
        <f t="shared" si="27"/>
        <v>1.1513072780974794E-2</v>
      </c>
      <c r="G342" s="22">
        <f t="shared" si="28"/>
        <v>1.6486190511264167E-3</v>
      </c>
      <c r="H342" s="22">
        <f t="shared" si="29"/>
        <v>1.8588317143274188E-2</v>
      </c>
      <c r="J342" s="22">
        <f t="shared" si="30"/>
        <v>746.42300773252134</v>
      </c>
      <c r="L342" s="22">
        <f t="shared" si="31"/>
        <v>-2.0745341435280125</v>
      </c>
    </row>
    <row r="343" spans="1:12" x14ac:dyDescent="0.3">
      <c r="A343" s="25">
        <v>43626</v>
      </c>
      <c r="B343" s="22">
        <v>48.145000000000003</v>
      </c>
      <c r="C343" s="22">
        <v>1860.63</v>
      </c>
      <c r="D343" s="22">
        <v>174.82</v>
      </c>
      <c r="F343" s="22">
        <f t="shared" si="27"/>
        <v>1.2698417437869296E-2</v>
      </c>
      <c r="G343" s="22">
        <f t="shared" si="28"/>
        <v>3.089208883944445E-2</v>
      </c>
      <c r="H343" s="22">
        <f t="shared" si="29"/>
        <v>8.4442010213094509E-3</v>
      </c>
      <c r="J343" s="22">
        <f t="shared" si="30"/>
        <v>744.34847358899333</v>
      </c>
      <c r="L343" s="22">
        <f t="shared" si="31"/>
        <v>-21.453932387300142</v>
      </c>
    </row>
    <row r="344" spans="1:12" x14ac:dyDescent="0.3">
      <c r="A344" s="25">
        <v>43623</v>
      </c>
      <c r="B344" s="22">
        <v>47.537500000000001</v>
      </c>
      <c r="C344" s="22">
        <v>1804.03</v>
      </c>
      <c r="D344" s="22">
        <v>173.35</v>
      </c>
      <c r="F344" s="22">
        <f t="shared" si="27"/>
        <v>2.6268926632145719E-2</v>
      </c>
      <c r="G344" s="22">
        <f t="shared" si="28"/>
        <v>2.7918933169891351E-2</v>
      </c>
      <c r="H344" s="22">
        <f t="shared" si="29"/>
        <v>2.9386333700042028E-2</v>
      </c>
      <c r="J344" s="22">
        <f t="shared" si="30"/>
        <v>722.89454120169319</v>
      </c>
      <c r="L344" s="22">
        <f t="shared" si="31"/>
        <v>-19.925251446918196</v>
      </c>
    </row>
    <row r="345" spans="1:12" x14ac:dyDescent="0.3">
      <c r="A345" s="25">
        <v>43622</v>
      </c>
      <c r="B345" s="22">
        <v>46.305</v>
      </c>
      <c r="C345" s="22">
        <v>1754.36</v>
      </c>
      <c r="D345" s="22">
        <v>168.33</v>
      </c>
      <c r="F345" s="22">
        <f t="shared" si="27"/>
        <v>1.457498065339172E-2</v>
      </c>
      <c r="G345" s="22">
        <f t="shared" si="28"/>
        <v>9.0814455782409938E-3</v>
      </c>
      <c r="H345" s="22">
        <f t="shared" si="29"/>
        <v>9.5096589633190628E-4</v>
      </c>
      <c r="J345" s="22">
        <f t="shared" si="30"/>
        <v>702.96928975477499</v>
      </c>
      <c r="L345" s="22">
        <f t="shared" si="31"/>
        <v>-6.1641217976540474</v>
      </c>
    </row>
    <row r="346" spans="1:12" x14ac:dyDescent="0.3">
      <c r="A346" s="25">
        <v>43621</v>
      </c>
      <c r="B346" s="22">
        <v>45.634999999999998</v>
      </c>
      <c r="C346" s="22">
        <v>1738.5</v>
      </c>
      <c r="D346" s="22">
        <v>168.17</v>
      </c>
      <c r="F346" s="22">
        <f t="shared" si="27"/>
        <v>1.6014478869193965E-2</v>
      </c>
      <c r="G346" s="22">
        <f t="shared" si="28"/>
        <v>5.1556315649044608E-3</v>
      </c>
      <c r="H346" s="22">
        <f t="shared" si="29"/>
        <v>3.9920212695374567E-3</v>
      </c>
      <c r="J346" s="22">
        <f t="shared" si="30"/>
        <v>696.80516795712094</v>
      </c>
      <c r="L346" s="22">
        <f t="shared" si="31"/>
        <v>-3.7441643277072671</v>
      </c>
    </row>
    <row r="347" spans="1:12" x14ac:dyDescent="0.3">
      <c r="A347" s="25">
        <v>43620</v>
      </c>
      <c r="B347" s="22">
        <v>44.91</v>
      </c>
      <c r="C347" s="22">
        <v>1729.56</v>
      </c>
      <c r="D347" s="22">
        <v>167.5</v>
      </c>
      <c r="F347" s="22">
        <f t="shared" si="27"/>
        <v>3.5930651497976709E-2</v>
      </c>
      <c r="G347" s="22">
        <f t="shared" si="28"/>
        <v>2.1548061426802694E-2</v>
      </c>
      <c r="H347" s="22">
        <f t="shared" si="29"/>
        <v>2.0202707317519469E-2</v>
      </c>
      <c r="J347" s="22">
        <f t="shared" si="30"/>
        <v>693.06100362941368</v>
      </c>
      <c r="L347" s="22">
        <f t="shared" si="31"/>
        <v>-14.986581493724088</v>
      </c>
    </row>
    <row r="348" spans="1:12" x14ac:dyDescent="0.3">
      <c r="A348" s="25">
        <v>43619</v>
      </c>
      <c r="B348" s="22">
        <v>43.325000000000003</v>
      </c>
      <c r="C348" s="22">
        <v>1692.69</v>
      </c>
      <c r="D348" s="22">
        <v>164.15</v>
      </c>
      <c r="F348" s="22">
        <f t="shared" si="27"/>
        <v>-1.0161697223280449E-2</v>
      </c>
      <c r="G348" s="22">
        <f t="shared" si="28"/>
        <v>-4.752087929542239E-2</v>
      </c>
      <c r="H348" s="22">
        <f t="shared" si="29"/>
        <v>-7.8020936598871812E-2</v>
      </c>
      <c r="J348" s="22">
        <f t="shared" si="30"/>
        <v>678.07442213568959</v>
      </c>
      <c r="L348" s="22">
        <f t="shared" si="31"/>
        <v>33.465638382496422</v>
      </c>
    </row>
    <row r="349" spans="1:12" x14ac:dyDescent="0.3">
      <c r="A349" s="25">
        <v>43616</v>
      </c>
      <c r="B349" s="22">
        <v>43.767499999999998</v>
      </c>
      <c r="C349" s="22">
        <v>1775.07</v>
      </c>
      <c r="D349" s="22">
        <v>177.47</v>
      </c>
      <c r="F349" s="22">
        <f t="shared" si="27"/>
        <v>-1.8281630924253847E-2</v>
      </c>
      <c r="G349" s="22">
        <f t="shared" si="28"/>
        <v>-2.2972617339937076E-2</v>
      </c>
      <c r="H349" s="22">
        <f t="shared" si="29"/>
        <v>-3.0739215610717369E-2</v>
      </c>
      <c r="J349" s="22">
        <f t="shared" si="30"/>
        <v>711.54006051818601</v>
      </c>
      <c r="L349" s="22">
        <f t="shared" si="31"/>
        <v>16.755134111413781</v>
      </c>
    </row>
    <row r="350" spans="1:12" x14ac:dyDescent="0.3">
      <c r="A350" s="25">
        <v>43615</v>
      </c>
      <c r="B350" s="22">
        <v>44.575000000000003</v>
      </c>
      <c r="C350" s="22">
        <v>1816.32</v>
      </c>
      <c r="D350" s="22">
        <v>183.01</v>
      </c>
      <c r="F350" s="22">
        <f t="shared" si="27"/>
        <v>5.1732009207884934E-3</v>
      </c>
      <c r="G350" s="22">
        <f t="shared" si="28"/>
        <v>-1.5788709678712742E-3</v>
      </c>
      <c r="H350" s="22">
        <f t="shared" si="29"/>
        <v>4.4906975795972002E-3</v>
      </c>
      <c r="J350" s="22">
        <f t="shared" si="30"/>
        <v>728.29519462959979</v>
      </c>
      <c r="L350" s="22">
        <f t="shared" si="31"/>
        <v>0.78594497919618789</v>
      </c>
    </row>
    <row r="351" spans="1:12" x14ac:dyDescent="0.3">
      <c r="A351" s="25">
        <v>43614</v>
      </c>
      <c r="B351" s="22">
        <v>44.344999999999999</v>
      </c>
      <c r="C351" s="22">
        <v>1819.19</v>
      </c>
      <c r="D351" s="22">
        <v>182.19</v>
      </c>
      <c r="F351" s="22">
        <f t="shared" si="27"/>
        <v>-4.7805270874534626E-3</v>
      </c>
      <c r="G351" s="22">
        <f t="shared" si="28"/>
        <v>-9.432122492363415E-3</v>
      </c>
      <c r="H351" s="22">
        <f t="shared" si="29"/>
        <v>-1.1569023985937683E-2</v>
      </c>
      <c r="J351" s="22">
        <f t="shared" si="30"/>
        <v>729.08113960879598</v>
      </c>
      <c r="L351" s="22">
        <f t="shared" si="31"/>
        <v>6.9085044305478505</v>
      </c>
    </row>
    <row r="352" spans="1:12" x14ac:dyDescent="0.3">
      <c r="A352" s="25">
        <v>43613</v>
      </c>
      <c r="B352" s="22">
        <v>44.557499999999997</v>
      </c>
      <c r="C352" s="22">
        <v>1836.43</v>
      </c>
      <c r="D352" s="22">
        <v>184.31</v>
      </c>
      <c r="F352" s="22">
        <f t="shared" si="27"/>
        <v>-4.1433429935572438E-3</v>
      </c>
      <c r="G352" s="22">
        <f t="shared" si="28"/>
        <v>7.1863926887272313E-3</v>
      </c>
      <c r="H352" s="22">
        <f t="shared" si="29"/>
        <v>1.7790654516237028E-2</v>
      </c>
      <c r="J352" s="22">
        <f t="shared" si="30"/>
        <v>735.98964403934383</v>
      </c>
      <c r="L352" s="22">
        <f t="shared" si="31"/>
        <v>-5.4796126414915989</v>
      </c>
    </row>
    <row r="353" spans="1:12" x14ac:dyDescent="0.3">
      <c r="A353" s="25">
        <v>43612</v>
      </c>
      <c r="B353" s="22">
        <v>44.7425</v>
      </c>
      <c r="C353" s="22">
        <v>1823.28</v>
      </c>
      <c r="D353" s="22">
        <v>181.06</v>
      </c>
      <c r="F353" s="22">
        <f t="shared" si="27"/>
        <v>0</v>
      </c>
      <c r="G353" s="22">
        <f t="shared" si="28"/>
        <v>0</v>
      </c>
      <c r="H353" s="22">
        <f t="shared" si="29"/>
        <v>0</v>
      </c>
      <c r="J353" s="22">
        <f t="shared" si="30"/>
        <v>730.51003139785223</v>
      </c>
      <c r="L353" s="22">
        <f t="shared" si="31"/>
        <v>0</v>
      </c>
    </row>
    <row r="354" spans="1:12" x14ac:dyDescent="0.3">
      <c r="A354" s="25">
        <v>43609</v>
      </c>
      <c r="B354" s="22">
        <v>44.7425</v>
      </c>
      <c r="C354" s="22">
        <v>1823.28</v>
      </c>
      <c r="D354" s="22">
        <v>181.06</v>
      </c>
      <c r="F354" s="22">
        <f t="shared" si="27"/>
        <v>-3.8479817717436407E-3</v>
      </c>
      <c r="G354" s="22">
        <f t="shared" si="28"/>
        <v>4.2871813183319989E-3</v>
      </c>
      <c r="H354" s="22">
        <f t="shared" si="29"/>
        <v>1.0499268778703112E-3</v>
      </c>
      <c r="J354" s="22">
        <f t="shared" si="30"/>
        <v>730.51003139785223</v>
      </c>
      <c r="L354" s="22">
        <f t="shared" si="31"/>
        <v>-2.8476665344278445</v>
      </c>
    </row>
    <row r="355" spans="1:12" x14ac:dyDescent="0.3">
      <c r="A355" s="25">
        <v>43608</v>
      </c>
      <c r="B355" s="22">
        <v>44.914999999999999</v>
      </c>
      <c r="C355" s="22">
        <v>1815.48</v>
      </c>
      <c r="D355" s="22">
        <v>180.87</v>
      </c>
      <c r="F355" s="22">
        <f t="shared" si="27"/>
        <v>-1.7217068042995082E-2</v>
      </c>
      <c r="G355" s="22">
        <f t="shared" si="28"/>
        <v>-2.4054534350653866E-2</v>
      </c>
      <c r="H355" s="22">
        <f t="shared" si="29"/>
        <v>-2.4305519379023702E-2</v>
      </c>
      <c r="J355" s="22">
        <f t="shared" si="30"/>
        <v>727.66236486342439</v>
      </c>
      <c r="L355" s="22">
        <f t="shared" si="31"/>
        <v>17.595983895733184</v>
      </c>
    </row>
    <row r="356" spans="1:12" x14ac:dyDescent="0.3">
      <c r="A356" s="25">
        <v>43607</v>
      </c>
      <c r="B356" s="22">
        <v>45.695</v>
      </c>
      <c r="C356" s="22">
        <v>1859.68</v>
      </c>
      <c r="D356" s="22">
        <v>185.32</v>
      </c>
      <c r="F356" s="22">
        <f t="shared" si="27"/>
        <v>-2.068404456918788E-2</v>
      </c>
      <c r="G356" s="22">
        <f t="shared" si="28"/>
        <v>1.1621652012875779E-3</v>
      </c>
      <c r="H356" s="22">
        <f t="shared" si="29"/>
        <v>2.7016820885531999E-3</v>
      </c>
      <c r="J356" s="22">
        <f t="shared" si="30"/>
        <v>745.25834875915757</v>
      </c>
      <c r="L356" s="22">
        <f t="shared" si="31"/>
        <v>-0.50965566954562291</v>
      </c>
    </row>
    <row r="357" spans="1:12" x14ac:dyDescent="0.3">
      <c r="A357" s="25">
        <v>43606</v>
      </c>
      <c r="B357" s="22">
        <v>46.65</v>
      </c>
      <c r="C357" s="22">
        <v>1857.52</v>
      </c>
      <c r="D357" s="22">
        <v>184.82</v>
      </c>
      <c r="F357" s="22">
        <f t="shared" si="27"/>
        <v>1.8989453188730094E-2</v>
      </c>
      <c r="G357" s="22">
        <f t="shared" si="28"/>
        <v>-7.8030618867417452E-4</v>
      </c>
      <c r="H357" s="22">
        <f t="shared" si="29"/>
        <v>1.1427451992249009E-2</v>
      </c>
      <c r="J357" s="22">
        <f t="shared" si="30"/>
        <v>744.74869308961195</v>
      </c>
      <c r="L357" s="22">
        <f t="shared" si="31"/>
        <v>-0.2836542439411005</v>
      </c>
    </row>
    <row r="358" spans="1:12" x14ac:dyDescent="0.3">
      <c r="A358" s="25">
        <v>43605</v>
      </c>
      <c r="B358" s="22">
        <v>45.772500000000001</v>
      </c>
      <c r="C358" s="22">
        <v>1858.97</v>
      </c>
      <c r="D358" s="22">
        <v>182.72</v>
      </c>
      <c r="F358" s="22">
        <f t="shared" si="27"/>
        <v>-3.1769179835129058E-2</v>
      </c>
      <c r="G358" s="22">
        <f t="shared" si="28"/>
        <v>-5.3809575727784623E-3</v>
      </c>
      <c r="H358" s="22">
        <f t="shared" si="29"/>
        <v>-1.4021206823668744E-2</v>
      </c>
      <c r="J358" s="22">
        <f t="shared" si="30"/>
        <v>744.46503884567085</v>
      </c>
      <c r="L358" s="22">
        <f t="shared" si="31"/>
        <v>4.8720356968802889</v>
      </c>
    </row>
    <row r="359" spans="1:12" x14ac:dyDescent="0.3">
      <c r="A359" s="25">
        <v>43602</v>
      </c>
      <c r="B359" s="22">
        <v>47.25</v>
      </c>
      <c r="C359" s="22">
        <v>1869</v>
      </c>
      <c r="D359" s="22">
        <v>185.3</v>
      </c>
      <c r="F359" s="22">
        <f t="shared" si="27"/>
        <v>-5.6980211146377786E-3</v>
      </c>
      <c r="G359" s="22">
        <f t="shared" si="28"/>
        <v>-2.0426652277428115E-2</v>
      </c>
      <c r="H359" s="22">
        <f t="shared" si="29"/>
        <v>-9.0790061975548116E-3</v>
      </c>
      <c r="J359" s="22">
        <f t="shared" si="30"/>
        <v>749.33707454255114</v>
      </c>
      <c r="L359" s="22">
        <f t="shared" si="31"/>
        <v>14.709258528397868</v>
      </c>
    </row>
    <row r="360" spans="1:12" x14ac:dyDescent="0.3">
      <c r="A360" s="25">
        <v>43601</v>
      </c>
      <c r="B360" s="22">
        <v>47.52</v>
      </c>
      <c r="C360" s="22">
        <v>1907.57</v>
      </c>
      <c r="D360" s="22">
        <v>186.99</v>
      </c>
      <c r="F360" s="22">
        <f t="shared" si="27"/>
        <v>-4.4094559634155544E-3</v>
      </c>
      <c r="G360" s="22">
        <f t="shared" si="28"/>
        <v>1.9276965640892797E-2</v>
      </c>
      <c r="H360" s="22">
        <f t="shared" si="29"/>
        <v>3.8579054439577994E-3</v>
      </c>
      <c r="J360" s="22">
        <f t="shared" si="30"/>
        <v>764.046333070949</v>
      </c>
      <c r="L360" s="22">
        <f t="shared" si="31"/>
        <v>-13.50689075063724</v>
      </c>
    </row>
    <row r="361" spans="1:12" x14ac:dyDescent="0.3">
      <c r="A361" s="25">
        <v>43600</v>
      </c>
      <c r="B361" s="22">
        <v>47.73</v>
      </c>
      <c r="C361" s="22">
        <v>1871.15</v>
      </c>
      <c r="D361" s="22">
        <v>186.27</v>
      </c>
      <c r="F361" s="22">
        <f t="shared" si="27"/>
        <v>1.1908038915988677E-2</v>
      </c>
      <c r="G361" s="22">
        <f t="shared" si="28"/>
        <v>1.6722428224324268E-2</v>
      </c>
      <c r="H361" s="22">
        <f t="shared" si="29"/>
        <v>3.0193029197364E-2</v>
      </c>
      <c r="J361" s="22">
        <f t="shared" si="30"/>
        <v>750.53944232031176</v>
      </c>
      <c r="L361" s="22">
        <f t="shared" si="31"/>
        <v>-12.883794754219366</v>
      </c>
    </row>
    <row r="362" spans="1:12" x14ac:dyDescent="0.3">
      <c r="A362" s="25">
        <v>43599</v>
      </c>
      <c r="B362" s="22">
        <v>47.164999999999999</v>
      </c>
      <c r="C362" s="22">
        <v>1840.12</v>
      </c>
      <c r="D362" s="22">
        <v>180.73</v>
      </c>
      <c r="F362" s="22">
        <f t="shared" si="27"/>
        <v>1.5706290069986212E-2</v>
      </c>
      <c r="G362" s="22">
        <f t="shared" si="28"/>
        <v>9.5228414298461593E-3</v>
      </c>
      <c r="H362" s="22">
        <f t="shared" si="29"/>
        <v>-4.4718102509339087E-3</v>
      </c>
      <c r="J362" s="22">
        <f t="shared" si="30"/>
        <v>737.6556475660924</v>
      </c>
      <c r="L362" s="22">
        <f t="shared" si="31"/>
        <v>-6.5638134391524545</v>
      </c>
    </row>
    <row r="363" spans="1:12" x14ac:dyDescent="0.3">
      <c r="A363" s="25">
        <v>43598</v>
      </c>
      <c r="B363" s="22">
        <v>46.43</v>
      </c>
      <c r="C363" s="22">
        <v>1822.68</v>
      </c>
      <c r="D363" s="22">
        <v>181.54</v>
      </c>
      <c r="F363" s="22">
        <f t="shared" si="27"/>
        <v>-5.9876853995174346E-2</v>
      </c>
      <c r="G363" s="22">
        <f t="shared" si="28"/>
        <v>-3.6258301549188333E-2</v>
      </c>
      <c r="H363" s="22">
        <f t="shared" si="29"/>
        <v>-3.6772824983436009E-2</v>
      </c>
      <c r="J363" s="22">
        <f t="shared" si="30"/>
        <v>731.09183412693994</v>
      </c>
      <c r="L363" s="22">
        <f t="shared" si="31"/>
        <v>27.49230419749415</v>
      </c>
    </row>
    <row r="364" spans="1:12" x14ac:dyDescent="0.3">
      <c r="A364" s="25">
        <v>43595</v>
      </c>
      <c r="B364" s="22">
        <v>49.295000000000002</v>
      </c>
      <c r="C364" s="22">
        <v>1889.98</v>
      </c>
      <c r="D364" s="22">
        <v>188.34</v>
      </c>
      <c r="F364" s="22">
        <f t="shared" si="27"/>
        <v>-1.7793884911271513E-2</v>
      </c>
      <c r="G364" s="22">
        <f t="shared" si="28"/>
        <v>-5.2192157739569785E-3</v>
      </c>
      <c r="H364" s="22">
        <f t="shared" si="29"/>
        <v>-1.6446063284023219E-3</v>
      </c>
      <c r="J364" s="22">
        <f t="shared" si="30"/>
        <v>758.58413832443409</v>
      </c>
      <c r="L364" s="22">
        <f t="shared" si="31"/>
        <v>4.0829598733067769</v>
      </c>
    </row>
    <row r="365" spans="1:12" x14ac:dyDescent="0.3">
      <c r="A365" s="25">
        <v>43594</v>
      </c>
      <c r="B365" s="22">
        <v>50.18</v>
      </c>
      <c r="C365" s="22">
        <v>1899.87</v>
      </c>
      <c r="D365" s="22">
        <v>188.65</v>
      </c>
      <c r="F365" s="22">
        <f t="shared" si="27"/>
        <v>-1.080234477360228E-2</v>
      </c>
      <c r="G365" s="22">
        <f t="shared" si="28"/>
        <v>-9.3775899119718197E-3</v>
      </c>
      <c r="H365" s="22">
        <f t="shared" si="29"/>
        <v>-4.7066376317292796E-3</v>
      </c>
      <c r="J365" s="22">
        <f t="shared" si="30"/>
        <v>762.66709819774087</v>
      </c>
      <c r="L365" s="22">
        <f t="shared" si="31"/>
        <v>7.0232293201202083</v>
      </c>
    </row>
    <row r="366" spans="1:12" x14ac:dyDescent="0.3">
      <c r="A366" s="25">
        <v>43593</v>
      </c>
      <c r="B366" s="22">
        <v>50.725000000000001</v>
      </c>
      <c r="C366" s="22">
        <v>1917.77</v>
      </c>
      <c r="D366" s="22">
        <v>189.54</v>
      </c>
      <c r="F366" s="22">
        <f t="shared" si="27"/>
        <v>1.9716088391932133E-4</v>
      </c>
      <c r="G366" s="22">
        <f t="shared" si="28"/>
        <v>-1.6828310955116436E-3</v>
      </c>
      <c r="H366" s="22">
        <f t="shared" si="29"/>
        <v>-1.2127285238387757E-3</v>
      </c>
      <c r="J366" s="22">
        <f t="shared" si="30"/>
        <v>769.69032751786108</v>
      </c>
      <c r="L366" s="22">
        <f t="shared" si="31"/>
        <v>1.2374716974527473</v>
      </c>
    </row>
    <row r="367" spans="1:12" x14ac:dyDescent="0.3">
      <c r="A367" s="25">
        <v>43592</v>
      </c>
      <c r="B367" s="22">
        <v>50.715000000000003</v>
      </c>
      <c r="C367" s="22">
        <v>1921</v>
      </c>
      <c r="D367" s="22">
        <v>189.77</v>
      </c>
      <c r="F367" s="22">
        <f t="shared" si="27"/>
        <v>-2.7327027428685272E-2</v>
      </c>
      <c r="G367" s="22">
        <f t="shared" si="28"/>
        <v>-1.526550030230195E-2</v>
      </c>
      <c r="H367" s="22">
        <f t="shared" si="29"/>
        <v>-2.1426598411287662E-2</v>
      </c>
      <c r="J367" s="22">
        <f t="shared" si="30"/>
        <v>770.92779921531383</v>
      </c>
      <c r="L367" s="22">
        <f t="shared" si="31"/>
        <v>12.37584942138551</v>
      </c>
    </row>
    <row r="368" spans="1:12" x14ac:dyDescent="0.3">
      <c r="A368" s="25">
        <v>43591</v>
      </c>
      <c r="B368" s="22">
        <v>52.12</v>
      </c>
      <c r="C368" s="22">
        <v>1950.55</v>
      </c>
      <c r="D368" s="22">
        <v>193.88</v>
      </c>
      <c r="F368" s="22">
        <f t="shared" si="27"/>
        <v>-1.5563220155628835E-2</v>
      </c>
      <c r="G368" s="22">
        <f t="shared" si="28"/>
        <v>-6.0874042123806368E-3</v>
      </c>
      <c r="H368" s="22">
        <f t="shared" si="29"/>
        <v>-8.1675039877553406E-3</v>
      </c>
      <c r="J368" s="22">
        <f t="shared" si="30"/>
        <v>783.30364863669934</v>
      </c>
      <c r="L368" s="22">
        <f t="shared" si="31"/>
        <v>5.0777029548946757</v>
      </c>
    </row>
    <row r="369" spans="1:12" x14ac:dyDescent="0.3">
      <c r="A369" s="25">
        <v>43588</v>
      </c>
      <c r="B369" s="22">
        <v>52.9375</v>
      </c>
      <c r="C369" s="22">
        <v>1962.46</v>
      </c>
      <c r="D369" s="22">
        <v>195.47</v>
      </c>
      <c r="F369" s="22">
        <f t="shared" si="27"/>
        <v>1.2354635643956283E-2</v>
      </c>
      <c r="G369" s="22">
        <f t="shared" si="28"/>
        <v>3.1913416284746227E-2</v>
      </c>
      <c r="H369" s="22">
        <f t="shared" si="29"/>
        <v>1.5154929223686418E-2</v>
      </c>
      <c r="J369" s="22">
        <f t="shared" si="30"/>
        <v>788.38135159159401</v>
      </c>
      <c r="L369" s="22">
        <f t="shared" si="31"/>
        <v>-23.64971334100278</v>
      </c>
    </row>
    <row r="370" spans="1:12" x14ac:dyDescent="0.3">
      <c r="A370" s="25">
        <v>43587</v>
      </c>
      <c r="B370" s="22">
        <v>52.287500000000001</v>
      </c>
      <c r="C370" s="22">
        <v>1900.82</v>
      </c>
      <c r="D370" s="22">
        <v>192.53</v>
      </c>
      <c r="F370" s="22">
        <f t="shared" si="27"/>
        <v>-6.528962597370778E-3</v>
      </c>
      <c r="G370" s="22">
        <f t="shared" si="28"/>
        <v>-5.6133650704206272E-3</v>
      </c>
      <c r="H370" s="22">
        <f t="shared" si="29"/>
        <v>-2.5936314985396747E-3</v>
      </c>
      <c r="J370" s="22">
        <f t="shared" si="30"/>
        <v>764.73163825059123</v>
      </c>
      <c r="L370" s="22">
        <f t="shared" si="31"/>
        <v>4.1982325446001596</v>
      </c>
    </row>
    <row r="371" spans="1:12" x14ac:dyDescent="0.3">
      <c r="A371" s="25">
        <v>43586</v>
      </c>
      <c r="B371" s="22">
        <v>52.63</v>
      </c>
      <c r="C371" s="22">
        <v>1911.52</v>
      </c>
      <c r="D371" s="22">
        <v>193.03</v>
      </c>
      <c r="F371" s="22">
        <f t="shared" si="27"/>
        <v>4.7918892687151951E-2</v>
      </c>
      <c r="G371" s="22">
        <f t="shared" si="28"/>
        <v>-7.8165294643038601E-3</v>
      </c>
      <c r="H371" s="22">
        <f t="shared" si="29"/>
        <v>-1.9149657794100821E-3</v>
      </c>
      <c r="J371" s="22">
        <f t="shared" si="30"/>
        <v>768.92987079519139</v>
      </c>
      <c r="L371" s="22">
        <f t="shared" si="31"/>
        <v>4.5944647622146704</v>
      </c>
    </row>
    <row r="372" spans="1:12" x14ac:dyDescent="0.3">
      <c r="A372" s="25">
        <v>43585</v>
      </c>
      <c r="B372" s="22">
        <v>50.167499999999997</v>
      </c>
      <c r="C372" s="22">
        <v>1926.52</v>
      </c>
      <c r="D372" s="22">
        <v>193.4</v>
      </c>
      <c r="F372" s="22">
        <f t="shared" si="27"/>
        <v>-1.9443960380041692E-2</v>
      </c>
      <c r="G372" s="22">
        <f t="shared" si="28"/>
        <v>-6.1631005311353591E-3</v>
      </c>
      <c r="H372" s="22">
        <f t="shared" si="29"/>
        <v>-7.1101335138592332E-3</v>
      </c>
      <c r="J372" s="22">
        <f t="shared" si="30"/>
        <v>773.52433555740606</v>
      </c>
      <c r="L372" s="22">
        <f t="shared" si="31"/>
        <v>5.1015917828228794</v>
      </c>
    </row>
    <row r="373" spans="1:12" x14ac:dyDescent="0.3">
      <c r="A373" s="25">
        <v>43584</v>
      </c>
      <c r="B373" s="22">
        <v>51.152500000000003</v>
      </c>
      <c r="C373" s="22">
        <v>1938.43</v>
      </c>
      <c r="D373" s="22">
        <v>194.78</v>
      </c>
      <c r="F373" s="22">
        <f t="shared" si="27"/>
        <v>1.5162263548915062E-3</v>
      </c>
      <c r="G373" s="22">
        <f t="shared" si="28"/>
        <v>-6.2740302384055729E-3</v>
      </c>
      <c r="H373" s="22">
        <f t="shared" si="29"/>
        <v>1.7035128596977509E-2</v>
      </c>
      <c r="J373" s="22">
        <f t="shared" si="30"/>
        <v>778.62592734022894</v>
      </c>
      <c r="L373" s="22">
        <f t="shared" si="31"/>
        <v>3.7563341415445848</v>
      </c>
    </row>
    <row r="374" spans="1:12" x14ac:dyDescent="0.3">
      <c r="A374" s="25">
        <v>43581</v>
      </c>
      <c r="B374" s="22">
        <v>51.075000000000003</v>
      </c>
      <c r="C374" s="22">
        <v>1950.63</v>
      </c>
      <c r="D374" s="22">
        <v>191.49</v>
      </c>
      <c r="F374" s="22">
        <f t="shared" si="27"/>
        <v>-4.7853990437498597E-3</v>
      </c>
      <c r="G374" s="22">
        <f t="shared" si="28"/>
        <v>2.511500124612626E-2</v>
      </c>
      <c r="H374" s="22">
        <f t="shared" si="29"/>
        <v>-9.2008446350866861E-3</v>
      </c>
      <c r="J374" s="22">
        <f t="shared" si="30"/>
        <v>782.38226148177353</v>
      </c>
      <c r="L374" s="22">
        <f t="shared" si="31"/>
        <v>-17.365650421757209</v>
      </c>
    </row>
    <row r="375" spans="1:12" x14ac:dyDescent="0.3">
      <c r="A375" s="25">
        <v>43580</v>
      </c>
      <c r="B375" s="22">
        <v>51.32</v>
      </c>
      <c r="C375" s="22">
        <v>1902.25</v>
      </c>
      <c r="D375" s="22">
        <v>193.26</v>
      </c>
      <c r="F375" s="22">
        <f t="shared" si="27"/>
        <v>-9.1165406883644152E-3</v>
      </c>
      <c r="G375" s="22">
        <f t="shared" si="28"/>
        <v>2.6288117922154751E-4</v>
      </c>
      <c r="H375" s="22">
        <f t="shared" si="29"/>
        <v>5.6847999434227671E-2</v>
      </c>
      <c r="J375" s="22">
        <f t="shared" si="30"/>
        <v>765.01661106001632</v>
      </c>
      <c r="L375" s="22">
        <f t="shared" si="31"/>
        <v>-2.304239700115204</v>
      </c>
    </row>
    <row r="376" spans="1:12" x14ac:dyDescent="0.3">
      <c r="A376" s="25">
        <v>43579</v>
      </c>
      <c r="B376" s="22">
        <v>51.79</v>
      </c>
      <c r="C376" s="22">
        <v>1901.75</v>
      </c>
      <c r="D376" s="22">
        <v>182.58</v>
      </c>
      <c r="F376" s="22">
        <f t="shared" si="27"/>
        <v>-1.5435079275087137E-3</v>
      </c>
      <c r="G376" s="22">
        <f t="shared" si="28"/>
        <v>-1.1512287582910162E-2</v>
      </c>
      <c r="H376" s="22">
        <f t="shared" si="29"/>
        <v>-6.5509569358040559E-3</v>
      </c>
      <c r="J376" s="22">
        <f t="shared" si="30"/>
        <v>762.71237135990111</v>
      </c>
      <c r="L376" s="22">
        <f t="shared" si="31"/>
        <v>8.4179057879017591</v>
      </c>
    </row>
    <row r="377" spans="1:12" x14ac:dyDescent="0.3">
      <c r="A377" s="25">
        <v>43578</v>
      </c>
      <c r="B377" s="22">
        <v>51.87</v>
      </c>
      <c r="C377" s="22">
        <v>1923.77</v>
      </c>
      <c r="D377" s="22">
        <v>183.78</v>
      </c>
      <c r="F377" s="22">
        <f t="shared" si="27"/>
        <v>1.4320285493124347E-2</v>
      </c>
      <c r="G377" s="22">
        <f t="shared" si="28"/>
        <v>1.9134267655581103E-2</v>
      </c>
      <c r="H377" s="22">
        <f t="shared" si="29"/>
        <v>1.2814369533351584E-2</v>
      </c>
      <c r="J377" s="22">
        <f t="shared" si="30"/>
        <v>771.13027714780287</v>
      </c>
      <c r="L377" s="22">
        <f t="shared" si="31"/>
        <v>-14.265289890574422</v>
      </c>
    </row>
    <row r="378" spans="1:12" x14ac:dyDescent="0.3">
      <c r="A378" s="25">
        <v>43577</v>
      </c>
      <c r="B378" s="22">
        <v>51.1325</v>
      </c>
      <c r="C378" s="22">
        <v>1887.31</v>
      </c>
      <c r="D378" s="22">
        <v>181.44</v>
      </c>
      <c r="F378" s="22">
        <f t="shared" si="27"/>
        <v>3.2811802498082252E-3</v>
      </c>
      <c r="G378" s="22">
        <f t="shared" si="28"/>
        <v>1.3667857476024801E-2</v>
      </c>
      <c r="H378" s="22">
        <f t="shared" si="29"/>
        <v>1.7569672461032259E-2</v>
      </c>
      <c r="J378" s="22">
        <f t="shared" si="30"/>
        <v>756.86498725722845</v>
      </c>
      <c r="L378" s="22">
        <f t="shared" si="31"/>
        <v>-10.20720407001329</v>
      </c>
    </row>
    <row r="379" spans="1:12" x14ac:dyDescent="0.3">
      <c r="A379" s="25">
        <v>43574</v>
      </c>
      <c r="B379" s="22">
        <v>50.965000000000003</v>
      </c>
      <c r="C379" s="22">
        <v>1861.69</v>
      </c>
      <c r="D379" s="22">
        <v>178.28</v>
      </c>
      <c r="F379" s="22">
        <f t="shared" si="27"/>
        <v>0</v>
      </c>
      <c r="G379" s="22">
        <f t="shared" si="28"/>
        <v>0</v>
      </c>
      <c r="H379" s="22">
        <f t="shared" si="29"/>
        <v>0</v>
      </c>
      <c r="J379" s="22">
        <f t="shared" si="30"/>
        <v>746.65778318721516</v>
      </c>
      <c r="L379" s="22">
        <f t="shared" si="31"/>
        <v>0</v>
      </c>
    </row>
    <row r="380" spans="1:12" x14ac:dyDescent="0.3">
      <c r="A380" s="25">
        <v>43573</v>
      </c>
      <c r="B380" s="22">
        <v>50.965000000000003</v>
      </c>
      <c r="C380" s="22">
        <v>1861.69</v>
      </c>
      <c r="D380" s="22">
        <v>178.28</v>
      </c>
      <c r="F380" s="22">
        <f t="shared" si="27"/>
        <v>3.5873155746030099E-3</v>
      </c>
      <c r="G380" s="22">
        <f t="shared" si="28"/>
        <v>-1.6798563460449518E-3</v>
      </c>
      <c r="H380" s="22">
        <f t="shared" si="29"/>
        <v>-2.8006515813515198E-3</v>
      </c>
      <c r="J380" s="22">
        <f t="shared" si="30"/>
        <v>746.65778318721516</v>
      </c>
      <c r="L380" s="22">
        <f t="shared" si="31"/>
        <v>1.1876170615150841</v>
      </c>
    </row>
    <row r="381" spans="1:12" x14ac:dyDescent="0.3">
      <c r="A381" s="25">
        <v>43572</v>
      </c>
      <c r="B381" s="22">
        <v>50.782499999999999</v>
      </c>
      <c r="C381" s="22">
        <v>1864.82</v>
      </c>
      <c r="D381" s="22">
        <v>178.78</v>
      </c>
      <c r="F381" s="22">
        <f t="shared" si="27"/>
        <v>1.928585049533919E-2</v>
      </c>
      <c r="G381" s="22">
        <f t="shared" si="28"/>
        <v>9.5497155755611704E-4</v>
      </c>
      <c r="H381" s="22">
        <f t="shared" si="29"/>
        <v>-5.0328534544793698E-4</v>
      </c>
      <c r="J381" s="22">
        <f t="shared" si="30"/>
        <v>747.84540024873024</v>
      </c>
      <c r="L381" s="22">
        <f t="shared" si="31"/>
        <v>-1.0391504243447116</v>
      </c>
    </row>
    <row r="382" spans="1:12" x14ac:dyDescent="0.3">
      <c r="A382" s="25">
        <v>43571</v>
      </c>
      <c r="B382" s="22">
        <v>49.8125</v>
      </c>
      <c r="C382" s="22">
        <v>1863.04</v>
      </c>
      <c r="D382" s="22">
        <v>178.87</v>
      </c>
      <c r="F382" s="22">
        <f t="shared" si="27"/>
        <v>1.0038144959242428E-4</v>
      </c>
      <c r="G382" s="22">
        <f t="shared" si="28"/>
        <v>9.8007478296552649E-3</v>
      </c>
      <c r="H382" s="22">
        <f t="shared" si="29"/>
        <v>-4.3512285543732777E-3</v>
      </c>
      <c r="J382" s="22">
        <f t="shared" si="30"/>
        <v>746.80624982438553</v>
      </c>
      <c r="L382" s="22">
        <f t="shared" si="31"/>
        <v>-6.5372099007136057</v>
      </c>
    </row>
    <row r="383" spans="1:12" x14ac:dyDescent="0.3">
      <c r="A383" s="25">
        <v>43570</v>
      </c>
      <c r="B383" s="22">
        <v>49.807499999999997</v>
      </c>
      <c r="C383" s="22">
        <v>1844.87</v>
      </c>
      <c r="D383" s="22">
        <v>179.65</v>
      </c>
      <c r="F383" s="22">
        <f t="shared" si="27"/>
        <v>1.8085912993220619E-3</v>
      </c>
      <c r="G383" s="22">
        <f t="shared" si="28"/>
        <v>9.8158053180396124E-4</v>
      </c>
      <c r="H383" s="22">
        <f t="shared" si="29"/>
        <v>3.0662044928616125E-3</v>
      </c>
      <c r="J383" s="22">
        <f t="shared" si="30"/>
        <v>740.26903992367193</v>
      </c>
      <c r="L383" s="22">
        <f t="shared" si="31"/>
        <v>-0.8243148853597404</v>
      </c>
    </row>
    <row r="384" spans="1:12" x14ac:dyDescent="0.3">
      <c r="A384" s="25">
        <v>43567</v>
      </c>
      <c r="B384" s="22">
        <v>49.717500000000001</v>
      </c>
      <c r="C384" s="22">
        <v>1843.06</v>
      </c>
      <c r="D384" s="22">
        <v>179.1</v>
      </c>
      <c r="F384" s="22">
        <f t="shared" si="27"/>
        <v>-4.0219195152770405E-4</v>
      </c>
      <c r="G384" s="22">
        <f t="shared" si="28"/>
        <v>-5.4785159474275247E-4</v>
      </c>
      <c r="H384" s="22">
        <f t="shared" si="29"/>
        <v>8.9173637099537982E-3</v>
      </c>
      <c r="J384" s="22">
        <f t="shared" si="30"/>
        <v>739.44472503831219</v>
      </c>
      <c r="L384" s="22">
        <f t="shared" si="31"/>
        <v>3.6373284015326135E-2</v>
      </c>
    </row>
    <row r="385" spans="1:12" x14ac:dyDescent="0.3">
      <c r="A385" s="25">
        <v>43566</v>
      </c>
      <c r="B385" s="22">
        <v>49.737499999999997</v>
      </c>
      <c r="C385" s="22">
        <v>1844.07</v>
      </c>
      <c r="D385" s="22">
        <v>177.51</v>
      </c>
      <c r="F385" s="22">
        <f t="shared" si="27"/>
        <v>-8.3590345824015016E-3</v>
      </c>
      <c r="G385" s="22">
        <f t="shared" si="28"/>
        <v>-1.7662679999562567E-3</v>
      </c>
      <c r="H385" s="22">
        <f t="shared" si="29"/>
        <v>-1.7448573362805193E-3</v>
      </c>
      <c r="J385" s="22">
        <f t="shared" si="30"/>
        <v>739.48109832232751</v>
      </c>
      <c r="L385" s="22">
        <f t="shared" si="31"/>
        <v>1.442998928638076</v>
      </c>
    </row>
    <row r="386" spans="1:12" x14ac:dyDescent="0.3">
      <c r="A386" s="25">
        <v>43565</v>
      </c>
      <c r="B386" s="22">
        <v>50.155000000000001</v>
      </c>
      <c r="C386" s="22">
        <v>1847.33</v>
      </c>
      <c r="D386" s="22">
        <v>177.82</v>
      </c>
      <c r="F386" s="22">
        <f t="shared" si="27"/>
        <v>5.5983351254210549E-3</v>
      </c>
      <c r="G386" s="22">
        <f t="shared" si="28"/>
        <v>6.2392109369372502E-3</v>
      </c>
      <c r="H386" s="22">
        <f t="shared" si="29"/>
        <v>1.3505910888121219E-3</v>
      </c>
      <c r="J386" s="22">
        <f t="shared" si="30"/>
        <v>740.92409725096559</v>
      </c>
      <c r="L386" s="22">
        <f t="shared" si="31"/>
        <v>-4.4074783139901683</v>
      </c>
    </row>
    <row r="387" spans="1:12" x14ac:dyDescent="0.3">
      <c r="A387" s="25">
        <v>43564</v>
      </c>
      <c r="B387" s="22">
        <v>49.875</v>
      </c>
      <c r="C387" s="22">
        <v>1835.84</v>
      </c>
      <c r="D387" s="22">
        <v>177.58</v>
      </c>
      <c r="F387" s="22">
        <f t="shared" si="27"/>
        <v>-3.0030052597695457E-3</v>
      </c>
      <c r="G387" s="22">
        <f t="shared" si="28"/>
        <v>-7.6078181196402011E-3</v>
      </c>
      <c r="H387" s="22">
        <f t="shared" si="29"/>
        <v>1.5035317702006347E-2</v>
      </c>
      <c r="J387" s="22">
        <f t="shared" si="30"/>
        <v>736.51661893697542</v>
      </c>
      <c r="L387" s="22">
        <f t="shared" si="31"/>
        <v>4.6608116078817829</v>
      </c>
    </row>
    <row r="388" spans="1:12" x14ac:dyDescent="0.3">
      <c r="A388" s="25">
        <v>43563</v>
      </c>
      <c r="B388" s="22">
        <v>50.024999999999999</v>
      </c>
      <c r="C388" s="22">
        <v>1849.86</v>
      </c>
      <c r="D388" s="22">
        <v>174.93</v>
      </c>
      <c r="F388" s="22">
        <f t="shared" ref="F388:F451" si="32">LN(B388/B389)</f>
        <v>1.5613512851699297E-2</v>
      </c>
      <c r="G388" s="22">
        <f t="shared" ref="G388:G451" si="33">LN(C388/C389)</f>
        <v>6.8237435052671564E-3</v>
      </c>
      <c r="H388" s="22">
        <f t="shared" ref="H388:H451" si="34">LN(D388/D389)</f>
        <v>-4.5059252054045033E-3</v>
      </c>
      <c r="J388" s="22">
        <f t="shared" ref="J388:J451" si="35">$O$8*B388+$P$8*C388+$Q$8*D388</f>
        <v>741.1774305448572</v>
      </c>
      <c r="L388" s="22">
        <f t="shared" ref="L388:L451" si="36">-(J388-J389)</f>
        <v>-4.7915292158277225</v>
      </c>
    </row>
    <row r="389" spans="1:12" x14ac:dyDescent="0.3">
      <c r="A389" s="25">
        <v>43560</v>
      </c>
      <c r="B389" s="22">
        <v>49.25</v>
      </c>
      <c r="C389" s="22">
        <v>1837.28</v>
      </c>
      <c r="D389" s="22">
        <v>175.72</v>
      </c>
      <c r="F389" s="22">
        <f t="shared" si="32"/>
        <v>6.6719542618741299E-3</v>
      </c>
      <c r="G389" s="22">
        <f t="shared" si="33"/>
        <v>1.0076285837328095E-2</v>
      </c>
      <c r="H389" s="22">
        <f t="shared" si="34"/>
        <v>-1.7058058380868815E-3</v>
      </c>
      <c r="J389" s="22">
        <f t="shared" si="35"/>
        <v>736.38590132902948</v>
      </c>
      <c r="L389" s="22">
        <f t="shared" si="36"/>
        <v>-6.8670917688042437</v>
      </c>
    </row>
    <row r="390" spans="1:12" x14ac:dyDescent="0.3">
      <c r="A390" s="25">
        <v>43559</v>
      </c>
      <c r="B390" s="22">
        <v>48.922499999999999</v>
      </c>
      <c r="C390" s="22">
        <v>1818.86</v>
      </c>
      <c r="D390" s="22">
        <v>176.02</v>
      </c>
      <c r="F390" s="22">
        <f t="shared" si="32"/>
        <v>1.7389529750348404E-3</v>
      </c>
      <c r="G390" s="22">
        <f t="shared" si="33"/>
        <v>-1.0111113193682622E-3</v>
      </c>
      <c r="H390" s="22">
        <f t="shared" si="34"/>
        <v>1.4189504580322036E-2</v>
      </c>
      <c r="J390" s="22">
        <f t="shared" si="35"/>
        <v>729.51880956022524</v>
      </c>
      <c r="L390" s="22">
        <f t="shared" si="36"/>
        <v>0.10624069611344567</v>
      </c>
    </row>
    <row r="391" spans="1:12" x14ac:dyDescent="0.3">
      <c r="A391" s="25">
        <v>43558</v>
      </c>
      <c r="B391" s="22">
        <v>48.837499999999999</v>
      </c>
      <c r="C391" s="22">
        <v>1820.7</v>
      </c>
      <c r="D391" s="22">
        <v>173.54</v>
      </c>
      <c r="F391" s="22">
        <f t="shared" si="32"/>
        <v>6.8315749679420199E-3</v>
      </c>
      <c r="G391" s="22">
        <f t="shared" si="33"/>
        <v>3.6977162539411175E-3</v>
      </c>
      <c r="H391" s="22">
        <f t="shared" si="34"/>
        <v>-3.7959440530587981E-3</v>
      </c>
      <c r="J391" s="22">
        <f t="shared" si="35"/>
        <v>729.62505025633868</v>
      </c>
      <c r="L391" s="22">
        <f t="shared" si="36"/>
        <v>-2.4742052279651716</v>
      </c>
    </row>
    <row r="392" spans="1:12" x14ac:dyDescent="0.3">
      <c r="A392" s="25">
        <v>43557</v>
      </c>
      <c r="B392" s="22">
        <v>48.505000000000003</v>
      </c>
      <c r="C392" s="22">
        <v>1813.98</v>
      </c>
      <c r="D392" s="22">
        <v>174.2</v>
      </c>
      <c r="F392" s="22">
        <f t="shared" si="32"/>
        <v>1.443206277523486E-2</v>
      </c>
      <c r="G392" s="22">
        <f t="shared" si="33"/>
        <v>-1.1576083823770969E-4</v>
      </c>
      <c r="H392" s="22">
        <f t="shared" si="34"/>
        <v>3.2082074866479911E-2</v>
      </c>
      <c r="J392" s="22">
        <f t="shared" si="35"/>
        <v>727.15084502837351</v>
      </c>
      <c r="L392" s="22">
        <f t="shared" si="36"/>
        <v>-1.4023841248495046</v>
      </c>
    </row>
    <row r="393" spans="1:12" x14ac:dyDescent="0.3">
      <c r="A393" s="25">
        <v>43556</v>
      </c>
      <c r="B393" s="22">
        <v>47.81</v>
      </c>
      <c r="C393" s="22">
        <v>1814.19</v>
      </c>
      <c r="D393" s="22">
        <v>168.7</v>
      </c>
      <c r="F393" s="22">
        <f t="shared" si="32"/>
        <v>6.7683041242681341E-3</v>
      </c>
      <c r="G393" s="22">
        <f t="shared" si="33"/>
        <v>1.8604463235752551E-2</v>
      </c>
      <c r="H393" s="22">
        <f t="shared" si="34"/>
        <v>1.1986189596925954E-2</v>
      </c>
      <c r="J393" s="22">
        <f t="shared" si="35"/>
        <v>725.74846090352401</v>
      </c>
      <c r="L393" s="22">
        <f t="shared" si="36"/>
        <v>-12.907545169462423</v>
      </c>
    </row>
    <row r="394" spans="1:12" x14ac:dyDescent="0.3">
      <c r="A394" s="25">
        <v>43553</v>
      </c>
      <c r="B394" s="22">
        <v>47.487499999999997</v>
      </c>
      <c r="C394" s="22">
        <v>1780.75</v>
      </c>
      <c r="D394" s="22">
        <v>166.69</v>
      </c>
      <c r="F394" s="22">
        <f t="shared" si="32"/>
        <v>6.4964445342148396E-3</v>
      </c>
      <c r="G394" s="22">
        <f t="shared" si="33"/>
        <v>4.1247382046376733E-3</v>
      </c>
      <c r="H394" s="22">
        <f t="shared" si="34"/>
        <v>6.8625359617413197E-3</v>
      </c>
      <c r="J394" s="22">
        <f t="shared" si="35"/>
        <v>712.84091573406158</v>
      </c>
      <c r="L394" s="22">
        <f t="shared" si="36"/>
        <v>-3.079000284687595</v>
      </c>
    </row>
    <row r="395" spans="1:12" x14ac:dyDescent="0.3">
      <c r="A395" s="25">
        <v>43552</v>
      </c>
      <c r="B395" s="22">
        <v>47.18</v>
      </c>
      <c r="C395" s="22">
        <v>1773.42</v>
      </c>
      <c r="D395" s="22">
        <v>165.55</v>
      </c>
      <c r="F395" s="22">
        <f t="shared" si="32"/>
        <v>1.3255920708832372E-3</v>
      </c>
      <c r="G395" s="22">
        <f t="shared" si="33"/>
        <v>4.3626733450728011E-3</v>
      </c>
      <c r="H395" s="22">
        <f t="shared" si="34"/>
        <v>-1.9310850246960049E-3</v>
      </c>
      <c r="J395" s="22">
        <f t="shared" si="35"/>
        <v>709.76191544937399</v>
      </c>
      <c r="L395" s="22">
        <f t="shared" si="36"/>
        <v>-2.8049906985029338</v>
      </c>
    </row>
    <row r="396" spans="1:12" x14ac:dyDescent="0.3">
      <c r="A396" s="25">
        <v>43551</v>
      </c>
      <c r="B396" s="22">
        <v>47.1175</v>
      </c>
      <c r="C396" s="22">
        <v>1765.7</v>
      </c>
      <c r="D396" s="22">
        <v>165.87</v>
      </c>
      <c r="F396" s="22">
        <f t="shared" si="32"/>
        <v>8.953851857324736E-3</v>
      </c>
      <c r="G396" s="22">
        <f t="shared" si="33"/>
        <v>-1.0176283633362627E-2</v>
      </c>
      <c r="H396" s="22">
        <f t="shared" si="34"/>
        <v>-1.0853052114726055E-2</v>
      </c>
      <c r="J396" s="22">
        <f t="shared" si="35"/>
        <v>706.95692475087105</v>
      </c>
      <c r="L396" s="22">
        <f t="shared" si="36"/>
        <v>6.8818220982833509</v>
      </c>
    </row>
    <row r="397" spans="1:12" x14ac:dyDescent="0.3">
      <c r="A397" s="25">
        <v>43550</v>
      </c>
      <c r="B397" s="22">
        <v>46.697499999999998</v>
      </c>
      <c r="C397" s="22">
        <v>1783.76</v>
      </c>
      <c r="D397" s="22">
        <v>167.68</v>
      </c>
      <c r="F397" s="22">
        <f t="shared" si="32"/>
        <v>-1.0385415421975358E-2</v>
      </c>
      <c r="G397" s="22">
        <f t="shared" si="33"/>
        <v>5.3400613686028489E-3</v>
      </c>
      <c r="H397" s="22">
        <f t="shared" si="34"/>
        <v>8.3241490328545137E-3</v>
      </c>
      <c r="J397" s="22">
        <f t="shared" si="35"/>
        <v>713.8387468491544</v>
      </c>
      <c r="L397" s="22">
        <f t="shared" si="36"/>
        <v>-3.6044586046421045</v>
      </c>
    </row>
    <row r="398" spans="1:12" x14ac:dyDescent="0.3">
      <c r="A398" s="25">
        <v>43549</v>
      </c>
      <c r="B398" s="22">
        <v>47.185000000000002</v>
      </c>
      <c r="C398" s="22">
        <v>1774.26</v>
      </c>
      <c r="D398" s="22">
        <v>166.29</v>
      </c>
      <c r="F398" s="22">
        <f t="shared" si="32"/>
        <v>-1.2164767299721994E-2</v>
      </c>
      <c r="G398" s="22">
        <f t="shared" si="33"/>
        <v>5.3630643121421471E-3</v>
      </c>
      <c r="H398" s="22">
        <f t="shared" si="34"/>
        <v>1.1795799596781105E-2</v>
      </c>
      <c r="J398" s="22">
        <f t="shared" si="35"/>
        <v>710.2342882445123</v>
      </c>
      <c r="L398" s="22">
        <f t="shared" si="36"/>
        <v>-3.6848389902049803</v>
      </c>
    </row>
    <row r="399" spans="1:12" x14ac:dyDescent="0.3">
      <c r="A399" s="25">
        <v>43546</v>
      </c>
      <c r="B399" s="22">
        <v>47.762500000000003</v>
      </c>
      <c r="C399" s="22">
        <v>1764.77</v>
      </c>
      <c r="D399" s="22">
        <v>164.34</v>
      </c>
      <c r="F399" s="22">
        <f t="shared" si="32"/>
        <v>-2.092581665626109E-2</v>
      </c>
      <c r="G399" s="22">
        <f t="shared" si="33"/>
        <v>-3.0409454721365754E-2</v>
      </c>
      <c r="H399" s="22">
        <f t="shared" si="34"/>
        <v>-1.0532147474482109E-2</v>
      </c>
      <c r="J399" s="22">
        <f t="shared" si="35"/>
        <v>706.54944925430732</v>
      </c>
      <c r="L399" s="22">
        <f t="shared" si="36"/>
        <v>20.900682462564987</v>
      </c>
    </row>
    <row r="400" spans="1:12" x14ac:dyDescent="0.3">
      <c r="A400" s="25">
        <v>43545</v>
      </c>
      <c r="B400" s="22">
        <v>48.772500000000001</v>
      </c>
      <c r="C400" s="22">
        <v>1819.26</v>
      </c>
      <c r="D400" s="22">
        <v>166.08</v>
      </c>
      <c r="F400" s="22">
        <f t="shared" si="32"/>
        <v>3.6168325838908111E-2</v>
      </c>
      <c r="G400" s="22">
        <f t="shared" si="33"/>
        <v>1.2160978068277997E-2</v>
      </c>
      <c r="H400" s="22">
        <f t="shared" si="34"/>
        <v>3.8610086574595933E-3</v>
      </c>
      <c r="J400" s="22">
        <f t="shared" si="35"/>
        <v>727.45013171687231</v>
      </c>
      <c r="L400" s="22">
        <f t="shared" si="36"/>
        <v>-8.9701393805343059</v>
      </c>
    </row>
    <row r="401" spans="1:12" x14ac:dyDescent="0.3">
      <c r="A401" s="25">
        <v>43544</v>
      </c>
      <c r="B401" s="22">
        <v>47.04</v>
      </c>
      <c r="C401" s="22">
        <v>1797.27</v>
      </c>
      <c r="D401" s="22">
        <v>165.44</v>
      </c>
      <c r="F401" s="22">
        <f t="shared" si="32"/>
        <v>8.7005806537908056E-3</v>
      </c>
      <c r="G401" s="22">
        <f t="shared" si="33"/>
        <v>1.9904453575627298E-2</v>
      </c>
      <c r="H401" s="22">
        <f t="shared" si="34"/>
        <v>2.3670106031325282E-2</v>
      </c>
      <c r="J401" s="22">
        <f t="shared" si="35"/>
        <v>718.479992336338</v>
      </c>
      <c r="L401" s="22">
        <f t="shared" si="36"/>
        <v>-14.076406047513501</v>
      </c>
    </row>
    <row r="402" spans="1:12" x14ac:dyDescent="0.3">
      <c r="A402" s="25">
        <v>43543</v>
      </c>
      <c r="B402" s="22">
        <v>46.6325</v>
      </c>
      <c r="C402" s="22">
        <v>1761.85</v>
      </c>
      <c r="D402" s="22">
        <v>161.57</v>
      </c>
      <c r="F402" s="22">
        <f t="shared" si="32"/>
        <v>-7.9562560939336474E-3</v>
      </c>
      <c r="G402" s="22">
        <f t="shared" si="33"/>
        <v>1.124441071152785E-2</v>
      </c>
      <c r="H402" s="22">
        <f t="shared" si="34"/>
        <v>6.8314760774707654E-3</v>
      </c>
      <c r="J402" s="22">
        <f t="shared" si="35"/>
        <v>704.4035862888245</v>
      </c>
      <c r="L402" s="22">
        <f t="shared" si="36"/>
        <v>-7.3527464619227203</v>
      </c>
    </row>
    <row r="403" spans="1:12" x14ac:dyDescent="0.3">
      <c r="A403" s="25">
        <v>43542</v>
      </c>
      <c r="B403" s="22">
        <v>47.005000000000003</v>
      </c>
      <c r="C403" s="22">
        <v>1742.15</v>
      </c>
      <c r="D403" s="22">
        <v>160.47</v>
      </c>
      <c r="F403" s="22">
        <f t="shared" si="32"/>
        <v>1.0156713173957166E-2</v>
      </c>
      <c r="G403" s="22">
        <f t="shared" si="33"/>
        <v>1.7247446657602521E-2</v>
      </c>
      <c r="H403" s="22">
        <f t="shared" si="34"/>
        <v>-3.3760289959033386E-2</v>
      </c>
      <c r="J403" s="22">
        <f t="shared" si="35"/>
        <v>697.05083982690178</v>
      </c>
      <c r="L403" s="22">
        <f t="shared" si="36"/>
        <v>-9.9943158551419629</v>
      </c>
    </row>
    <row r="404" spans="1:12" x14ac:dyDescent="0.3">
      <c r="A404" s="25">
        <v>43539</v>
      </c>
      <c r="B404" s="22">
        <v>46.53</v>
      </c>
      <c r="C404" s="22">
        <v>1712.36</v>
      </c>
      <c r="D404" s="22">
        <v>165.98</v>
      </c>
      <c r="F404" s="22">
        <f t="shared" si="32"/>
        <v>1.2924338344804514E-2</v>
      </c>
      <c r="G404" s="22">
        <f t="shared" si="33"/>
        <v>1.5383198562259292E-2</v>
      </c>
      <c r="H404" s="22">
        <f t="shared" si="34"/>
        <v>-2.4930638213043341E-2</v>
      </c>
      <c r="J404" s="22">
        <f t="shared" si="35"/>
        <v>687.05652397175982</v>
      </c>
      <c r="L404" s="22">
        <f t="shared" si="36"/>
        <v>-8.984391537670831</v>
      </c>
    </row>
    <row r="405" spans="1:12" x14ac:dyDescent="0.3">
      <c r="A405" s="25">
        <v>43538</v>
      </c>
      <c r="B405" s="22">
        <v>45.932499999999997</v>
      </c>
      <c r="C405" s="22">
        <v>1686.22</v>
      </c>
      <c r="D405" s="22">
        <v>170.17</v>
      </c>
      <c r="F405" s="22">
        <f t="shared" si="32"/>
        <v>1.1055278970677722E-2</v>
      </c>
      <c r="G405" s="22">
        <f t="shared" si="33"/>
        <v>-2.7183666277704821E-3</v>
      </c>
      <c r="H405" s="22">
        <f t="shared" si="34"/>
        <v>-1.8630101614451094E-2</v>
      </c>
      <c r="J405" s="22">
        <f t="shared" si="35"/>
        <v>678.07213243408899</v>
      </c>
      <c r="L405" s="22">
        <f t="shared" si="36"/>
        <v>2.177817170702383</v>
      </c>
    </row>
    <row r="406" spans="1:12" x14ac:dyDescent="0.3">
      <c r="A406" s="25">
        <v>43537</v>
      </c>
      <c r="B406" s="22">
        <v>45.427500000000002</v>
      </c>
      <c r="C406" s="22">
        <v>1690.81</v>
      </c>
      <c r="D406" s="22">
        <v>173.37</v>
      </c>
      <c r="F406" s="22">
        <f t="shared" si="32"/>
        <v>4.4123396277958105E-3</v>
      </c>
      <c r="G406" s="22">
        <f t="shared" si="33"/>
        <v>1.0529510971593539E-2</v>
      </c>
      <c r="H406" s="22">
        <f t="shared" si="34"/>
        <v>8.3987866635414164E-3</v>
      </c>
      <c r="J406" s="22">
        <f t="shared" si="35"/>
        <v>680.24994960479137</v>
      </c>
      <c r="L406" s="22">
        <f t="shared" si="36"/>
        <v>-6.9315439831581216</v>
      </c>
    </row>
    <row r="407" spans="1:12" x14ac:dyDescent="0.3">
      <c r="A407" s="25">
        <v>43536</v>
      </c>
      <c r="B407" s="22">
        <v>45.227499999999999</v>
      </c>
      <c r="C407" s="22">
        <v>1673.1</v>
      </c>
      <c r="D407" s="22">
        <v>171.92</v>
      </c>
      <c r="F407" s="22">
        <f t="shared" si="32"/>
        <v>1.1172679518496185E-2</v>
      </c>
      <c r="G407" s="22">
        <f t="shared" si="33"/>
        <v>1.4833780667947011E-3</v>
      </c>
      <c r="H407" s="22">
        <f t="shared" si="34"/>
        <v>-8.7211843081128743E-4</v>
      </c>
      <c r="J407" s="22">
        <f t="shared" si="35"/>
        <v>673.31840562163325</v>
      </c>
      <c r="L407" s="22">
        <f t="shared" si="36"/>
        <v>-1.0907323421572528</v>
      </c>
    </row>
    <row r="408" spans="1:12" x14ac:dyDescent="0.3">
      <c r="A408" s="25">
        <v>43535</v>
      </c>
      <c r="B408" s="22">
        <v>44.725000000000001</v>
      </c>
      <c r="C408" s="22">
        <v>1670.62</v>
      </c>
      <c r="D408" s="22">
        <v>172.07</v>
      </c>
      <c r="F408" s="22">
        <f t="shared" si="32"/>
        <v>3.4055762597975596E-2</v>
      </c>
      <c r="G408" s="22">
        <f t="shared" si="33"/>
        <v>3.0274960502404014E-2</v>
      </c>
      <c r="H408" s="22">
        <f t="shared" si="34"/>
        <v>1.445864740726357E-2</v>
      </c>
      <c r="J408" s="22">
        <f t="shared" si="35"/>
        <v>672.22767327947599</v>
      </c>
      <c r="L408" s="22">
        <f t="shared" si="36"/>
        <v>-19.537775536892809</v>
      </c>
    </row>
    <row r="409" spans="1:12" x14ac:dyDescent="0.3">
      <c r="A409" s="25">
        <v>43532</v>
      </c>
      <c r="B409" s="22">
        <v>43.227499999999999</v>
      </c>
      <c r="C409" s="22">
        <v>1620.8</v>
      </c>
      <c r="D409" s="22">
        <v>169.6</v>
      </c>
      <c r="F409" s="22">
        <f t="shared" si="32"/>
        <v>2.3739914452835121E-3</v>
      </c>
      <c r="G409" s="22">
        <f t="shared" si="33"/>
        <v>-3.1724058330335589E-3</v>
      </c>
      <c r="H409" s="22">
        <f t="shared" si="34"/>
        <v>2.7750733718520017E-3</v>
      </c>
      <c r="J409" s="22">
        <f t="shared" si="35"/>
        <v>652.68989774258318</v>
      </c>
      <c r="L409" s="22">
        <f t="shared" si="36"/>
        <v>1.7558700104661966</v>
      </c>
    </row>
    <row r="410" spans="1:12" x14ac:dyDescent="0.3">
      <c r="A410" s="25">
        <v>43531</v>
      </c>
      <c r="B410" s="22">
        <v>43.125</v>
      </c>
      <c r="C410" s="22">
        <v>1625.95</v>
      </c>
      <c r="D410" s="22">
        <v>169.13</v>
      </c>
      <c r="F410" s="22">
        <f t="shared" si="32"/>
        <v>-1.1642111783994503E-2</v>
      </c>
      <c r="G410" s="22">
        <f t="shared" si="33"/>
        <v>-2.6102425826913238E-2</v>
      </c>
      <c r="H410" s="22">
        <f t="shared" si="34"/>
        <v>-1.9787555819702162E-2</v>
      </c>
      <c r="J410" s="22">
        <f t="shared" si="35"/>
        <v>654.44576775304938</v>
      </c>
      <c r="L410" s="22">
        <f t="shared" si="36"/>
        <v>16.807401132807513</v>
      </c>
    </row>
    <row r="411" spans="1:12" x14ac:dyDescent="0.3">
      <c r="A411" s="25">
        <v>43530</v>
      </c>
      <c r="B411" s="22">
        <v>43.63</v>
      </c>
      <c r="C411" s="22">
        <v>1668.95</v>
      </c>
      <c r="D411" s="22">
        <v>172.51</v>
      </c>
      <c r="F411" s="22">
        <f t="shared" si="32"/>
        <v>-5.7706202128455647E-3</v>
      </c>
      <c r="G411" s="22">
        <f t="shared" si="33"/>
        <v>-1.3970679840275509E-2</v>
      </c>
      <c r="H411" s="22">
        <f t="shared" si="34"/>
        <v>7.272336207606876E-3</v>
      </c>
      <c r="J411" s="22">
        <f t="shared" si="35"/>
        <v>671.25316888585689</v>
      </c>
      <c r="L411" s="22">
        <f t="shared" si="36"/>
        <v>8.4971265094389992</v>
      </c>
    </row>
    <row r="412" spans="1:12" x14ac:dyDescent="0.3">
      <c r="A412" s="25">
        <v>43529</v>
      </c>
      <c r="B412" s="22">
        <v>43.8825</v>
      </c>
      <c r="C412" s="22">
        <v>1692.43</v>
      </c>
      <c r="D412" s="22">
        <v>171.26</v>
      </c>
      <c r="F412" s="22">
        <f t="shared" si="32"/>
        <v>-1.8213904517370076E-3</v>
      </c>
      <c r="G412" s="22">
        <f t="shared" si="33"/>
        <v>-2.2074021829867657E-3</v>
      </c>
      <c r="H412" s="22">
        <f t="shared" si="34"/>
        <v>2.2975939072499146E-2</v>
      </c>
      <c r="J412" s="22">
        <f t="shared" si="35"/>
        <v>679.75029539529589</v>
      </c>
      <c r="L412" s="22">
        <f t="shared" si="36"/>
        <v>0.57008109318326206</v>
      </c>
    </row>
    <row r="413" spans="1:12" x14ac:dyDescent="0.3">
      <c r="A413" s="25">
        <v>43528</v>
      </c>
      <c r="B413" s="22">
        <v>43.962499999999999</v>
      </c>
      <c r="C413" s="22">
        <v>1696.17</v>
      </c>
      <c r="D413" s="22">
        <v>167.37</v>
      </c>
      <c r="F413" s="22">
        <f t="shared" si="32"/>
        <v>5.0168282634629651E-3</v>
      </c>
      <c r="G413" s="22">
        <f t="shared" si="33"/>
        <v>1.4513749826393956E-2</v>
      </c>
      <c r="H413" s="22">
        <f t="shared" si="34"/>
        <v>3.0883692187300128E-2</v>
      </c>
      <c r="J413" s="22">
        <f t="shared" si="35"/>
        <v>680.32037648847916</v>
      </c>
      <c r="L413" s="22">
        <f t="shared" si="36"/>
        <v>-10.21182618468049</v>
      </c>
    </row>
    <row r="414" spans="1:12" x14ac:dyDescent="0.3">
      <c r="A414" s="25">
        <v>43525</v>
      </c>
      <c r="B414" s="22">
        <v>43.7425</v>
      </c>
      <c r="C414" s="22">
        <v>1671.73</v>
      </c>
      <c r="D414" s="22">
        <v>162.28</v>
      </c>
      <c r="F414" s="22">
        <f t="shared" si="32"/>
        <v>1.0456259808097369E-2</v>
      </c>
      <c r="G414" s="22">
        <f t="shared" si="33"/>
        <v>1.9266440442492722E-2</v>
      </c>
      <c r="H414" s="22">
        <f t="shared" si="34"/>
        <v>5.1277411339623151E-3</v>
      </c>
      <c r="J414" s="22">
        <f t="shared" si="35"/>
        <v>670.10855030379867</v>
      </c>
      <c r="L414" s="22">
        <f t="shared" si="36"/>
        <v>-12.138509304165268</v>
      </c>
    </row>
    <row r="415" spans="1:12" x14ac:dyDescent="0.3">
      <c r="A415" s="25">
        <v>43524</v>
      </c>
      <c r="B415" s="22">
        <v>43.287500000000001</v>
      </c>
      <c r="C415" s="22">
        <v>1639.83</v>
      </c>
      <c r="D415" s="22">
        <v>161.44999999999999</v>
      </c>
      <c r="F415" s="22">
        <f t="shared" si="32"/>
        <v>-9.8845698771371261E-3</v>
      </c>
      <c r="G415" s="22">
        <f t="shared" si="33"/>
        <v>-7.6807728438610466E-4</v>
      </c>
      <c r="H415" s="22">
        <f t="shared" si="34"/>
        <v>-8.3883795391390004E-3</v>
      </c>
      <c r="J415" s="22">
        <f t="shared" si="35"/>
        <v>657.9700409996334</v>
      </c>
      <c r="L415" s="22">
        <f t="shared" si="36"/>
        <v>0.93778679866750281</v>
      </c>
    </row>
    <row r="416" spans="1:12" x14ac:dyDescent="0.3">
      <c r="A416" s="25">
        <v>43523</v>
      </c>
      <c r="B416" s="22">
        <v>43.717500000000001</v>
      </c>
      <c r="C416" s="22">
        <v>1641.09</v>
      </c>
      <c r="D416" s="22">
        <v>162.81</v>
      </c>
      <c r="F416" s="22">
        <f t="shared" si="32"/>
        <v>3.0927859704441541E-3</v>
      </c>
      <c r="G416" s="22">
        <f t="shared" si="33"/>
        <v>2.8619481378838545E-3</v>
      </c>
      <c r="H416" s="22">
        <f t="shared" si="34"/>
        <v>-8.0749200004210393E-3</v>
      </c>
      <c r="J416" s="22">
        <f t="shared" si="35"/>
        <v>658.9078277983009</v>
      </c>
      <c r="L416" s="22">
        <f t="shared" si="36"/>
        <v>-1.5003395067564043</v>
      </c>
    </row>
    <row r="417" spans="1:12" x14ac:dyDescent="0.3">
      <c r="A417" s="25">
        <v>43522</v>
      </c>
      <c r="B417" s="22">
        <v>43.582500000000003</v>
      </c>
      <c r="C417" s="22">
        <v>1636.4</v>
      </c>
      <c r="D417" s="22">
        <v>164.13</v>
      </c>
      <c r="F417" s="22">
        <f t="shared" si="32"/>
        <v>5.7378932031007166E-4</v>
      </c>
      <c r="G417" s="22">
        <f t="shared" si="33"/>
        <v>2.0798930847785008E-3</v>
      </c>
      <c r="H417" s="22">
        <f t="shared" si="34"/>
        <v>-2.9809908006537674E-3</v>
      </c>
      <c r="J417" s="22">
        <f t="shared" si="35"/>
        <v>657.4074882915445</v>
      </c>
      <c r="L417" s="22">
        <f t="shared" si="36"/>
        <v>-1.1586649638518338</v>
      </c>
    </row>
    <row r="418" spans="1:12" x14ac:dyDescent="0.3">
      <c r="A418" s="25">
        <v>43521</v>
      </c>
      <c r="B418" s="22">
        <v>43.557499999999997</v>
      </c>
      <c r="C418" s="22">
        <v>1633</v>
      </c>
      <c r="D418" s="22">
        <v>164.62</v>
      </c>
      <c r="F418" s="22">
        <f t="shared" si="32"/>
        <v>7.2580963789818705E-3</v>
      </c>
      <c r="G418" s="22">
        <f t="shared" si="33"/>
        <v>8.8220164027838889E-4</v>
      </c>
      <c r="H418" s="22">
        <f t="shared" si="34"/>
        <v>1.6722695291083483E-2</v>
      </c>
      <c r="J418" s="22">
        <f t="shared" si="35"/>
        <v>656.24882332769266</v>
      </c>
      <c r="L418" s="22">
        <f t="shared" si="36"/>
        <v>-1.2534501665650168</v>
      </c>
    </row>
    <row r="419" spans="1:12" x14ac:dyDescent="0.3">
      <c r="A419" s="25">
        <v>43518</v>
      </c>
      <c r="B419" s="22">
        <v>43.2425</v>
      </c>
      <c r="C419" s="22">
        <v>1631.56</v>
      </c>
      <c r="D419" s="22">
        <v>161.88999999999999</v>
      </c>
      <c r="F419" s="22">
        <f t="shared" si="32"/>
        <v>1.1103796903196281E-2</v>
      </c>
      <c r="G419" s="22">
        <f t="shared" si="33"/>
        <v>7.4562018768648351E-3</v>
      </c>
      <c r="H419" s="22">
        <f t="shared" si="34"/>
        <v>1.1493308264380078E-2</v>
      </c>
      <c r="J419" s="22">
        <f t="shared" si="35"/>
        <v>654.99537316112765</v>
      </c>
      <c r="L419" s="22">
        <f t="shared" si="36"/>
        <v>-5.0706633483207497</v>
      </c>
    </row>
    <row r="420" spans="1:12" x14ac:dyDescent="0.3">
      <c r="A420" s="25">
        <v>43517</v>
      </c>
      <c r="B420" s="22">
        <v>42.765000000000001</v>
      </c>
      <c r="C420" s="22">
        <v>1619.44</v>
      </c>
      <c r="D420" s="22">
        <v>160.04</v>
      </c>
      <c r="F420" s="22">
        <f t="shared" si="32"/>
        <v>-5.6545080563122196E-3</v>
      </c>
      <c r="G420" s="22">
        <f t="shared" si="33"/>
        <v>-1.6411956027468778E-3</v>
      </c>
      <c r="H420" s="22">
        <f t="shared" si="34"/>
        <v>-1.5623380401082821E-2</v>
      </c>
      <c r="J420" s="22">
        <f t="shared" si="35"/>
        <v>649.9247098128069</v>
      </c>
      <c r="L420" s="22">
        <f t="shared" si="36"/>
        <v>1.6280451881887075</v>
      </c>
    </row>
    <row r="421" spans="1:12" x14ac:dyDescent="0.3">
      <c r="A421" s="25">
        <v>43516</v>
      </c>
      <c r="B421" s="22">
        <v>43.0075</v>
      </c>
      <c r="C421" s="22">
        <v>1622.1</v>
      </c>
      <c r="D421" s="22">
        <v>162.56</v>
      </c>
      <c r="F421" s="22">
        <f t="shared" si="32"/>
        <v>6.4147642407710722E-3</v>
      </c>
      <c r="G421" s="22">
        <f t="shared" si="33"/>
        <v>-3.3726429645101544E-3</v>
      </c>
      <c r="H421" s="22">
        <f t="shared" si="34"/>
        <v>1.6623060623265559E-3</v>
      </c>
      <c r="J421" s="22">
        <f t="shared" si="35"/>
        <v>651.5527550009956</v>
      </c>
      <c r="L421" s="22">
        <f t="shared" si="36"/>
        <v>1.8495023659547769</v>
      </c>
    </row>
    <row r="422" spans="1:12" x14ac:dyDescent="0.3">
      <c r="A422" s="25">
        <v>43515</v>
      </c>
      <c r="B422" s="22">
        <v>42.732500000000002</v>
      </c>
      <c r="C422" s="22">
        <v>1627.58</v>
      </c>
      <c r="D422" s="22">
        <v>162.29</v>
      </c>
      <c r="F422" s="22">
        <f t="shared" si="32"/>
        <v>2.9881375683668745E-3</v>
      </c>
      <c r="G422" s="22">
        <f t="shared" si="33"/>
        <v>1.2134173292475419E-2</v>
      </c>
      <c r="H422" s="22">
        <f t="shared" si="34"/>
        <v>-1.2931434420016034E-3</v>
      </c>
      <c r="J422" s="22">
        <f t="shared" si="35"/>
        <v>653.40225736695038</v>
      </c>
      <c r="L422" s="22">
        <f t="shared" si="36"/>
        <v>-7.2501850959724834</v>
      </c>
    </row>
    <row r="423" spans="1:12" x14ac:dyDescent="0.3">
      <c r="A423" s="25">
        <v>43514</v>
      </c>
      <c r="B423" s="22">
        <v>42.604999999999997</v>
      </c>
      <c r="C423" s="22">
        <v>1607.95</v>
      </c>
      <c r="D423" s="22">
        <v>162.5</v>
      </c>
      <c r="F423" s="22">
        <f t="shared" si="32"/>
        <v>0</v>
      </c>
      <c r="G423" s="22">
        <f t="shared" si="33"/>
        <v>0</v>
      </c>
      <c r="H423" s="22">
        <f t="shared" si="34"/>
        <v>0</v>
      </c>
      <c r="J423" s="22">
        <f t="shared" si="35"/>
        <v>646.1520722709779</v>
      </c>
      <c r="L423" s="22">
        <f t="shared" si="36"/>
        <v>0</v>
      </c>
    </row>
    <row r="424" spans="1:12" x14ac:dyDescent="0.3">
      <c r="A424" s="25">
        <v>43511</v>
      </c>
      <c r="B424" s="22">
        <v>42.604999999999997</v>
      </c>
      <c r="C424" s="22">
        <v>1607.95</v>
      </c>
      <c r="D424" s="22">
        <v>162.5</v>
      </c>
      <c r="F424" s="22">
        <f t="shared" si="32"/>
        <v>-2.2273029546597293E-3</v>
      </c>
      <c r="G424" s="22">
        <f t="shared" si="33"/>
        <v>-9.1005394998690987E-3</v>
      </c>
      <c r="H424" s="22">
        <f t="shared" si="34"/>
        <v>-8.883501520864992E-3</v>
      </c>
      <c r="J424" s="22">
        <f t="shared" si="35"/>
        <v>646.1520722709779</v>
      </c>
      <c r="L424" s="22">
        <f t="shared" si="36"/>
        <v>5.7774426878776239</v>
      </c>
    </row>
    <row r="425" spans="1:12" x14ac:dyDescent="0.3">
      <c r="A425" s="25">
        <v>43510</v>
      </c>
      <c r="B425" s="22">
        <v>42.7</v>
      </c>
      <c r="C425" s="22">
        <v>1622.65</v>
      </c>
      <c r="D425" s="22">
        <v>163.95</v>
      </c>
      <c r="F425" s="22">
        <f t="shared" si="32"/>
        <v>3.6365809330583436E-3</v>
      </c>
      <c r="G425" s="22">
        <f t="shared" si="33"/>
        <v>-1.0635626590271331E-2</v>
      </c>
      <c r="H425" s="22">
        <f t="shared" si="34"/>
        <v>-7.3166273613378457E-4</v>
      </c>
      <c r="J425" s="22">
        <f t="shared" si="35"/>
        <v>651.92951495885552</v>
      </c>
      <c r="L425" s="22">
        <f t="shared" si="36"/>
        <v>6.3634048839890056</v>
      </c>
    </row>
    <row r="426" spans="1:12" x14ac:dyDescent="0.3">
      <c r="A426" s="25">
        <v>43509</v>
      </c>
      <c r="B426" s="22">
        <v>42.545000000000002</v>
      </c>
      <c r="C426" s="22">
        <v>1640</v>
      </c>
      <c r="D426" s="22">
        <v>164.07</v>
      </c>
      <c r="F426" s="22">
        <f t="shared" si="32"/>
        <v>-4.1633742374061139E-3</v>
      </c>
      <c r="G426" s="22">
        <f t="shared" si="33"/>
        <v>1.214151417759741E-3</v>
      </c>
      <c r="H426" s="22">
        <f t="shared" si="34"/>
        <v>-5.8947027362053024E-3</v>
      </c>
      <c r="J426" s="22">
        <f t="shared" si="35"/>
        <v>658.29291984284453</v>
      </c>
      <c r="L426" s="22">
        <f t="shared" si="36"/>
        <v>-0.45049683764034398</v>
      </c>
    </row>
    <row r="427" spans="1:12" x14ac:dyDescent="0.3">
      <c r="A427" s="25">
        <v>43508</v>
      </c>
      <c r="B427" s="22">
        <v>42.722499999999997</v>
      </c>
      <c r="C427" s="22">
        <v>1638.01</v>
      </c>
      <c r="D427" s="22">
        <v>165.04</v>
      </c>
      <c r="F427" s="22">
        <f t="shared" si="32"/>
        <v>8.5802124888025282E-3</v>
      </c>
      <c r="G427" s="22">
        <f t="shared" si="33"/>
        <v>2.9119341062697382E-2</v>
      </c>
      <c r="H427" s="22">
        <f t="shared" si="34"/>
        <v>-4.534058488377503E-3</v>
      </c>
      <c r="J427" s="22">
        <f t="shared" si="35"/>
        <v>657.84242300520418</v>
      </c>
      <c r="L427" s="22">
        <f t="shared" si="36"/>
        <v>-17.333942983144311</v>
      </c>
    </row>
    <row r="428" spans="1:12" x14ac:dyDescent="0.3">
      <c r="A428" s="25">
        <v>43507</v>
      </c>
      <c r="B428" s="22">
        <v>42.357500000000002</v>
      </c>
      <c r="C428" s="22">
        <v>1591</v>
      </c>
      <c r="D428" s="22">
        <v>165.79</v>
      </c>
      <c r="F428" s="22">
        <f t="shared" si="32"/>
        <v>-5.7674359492863305E-3</v>
      </c>
      <c r="G428" s="22">
        <f t="shared" si="33"/>
        <v>1.7488570835315679E-3</v>
      </c>
      <c r="H428" s="22">
        <f t="shared" si="34"/>
        <v>-9.2459832551085499E-3</v>
      </c>
      <c r="J428" s="22">
        <f t="shared" si="35"/>
        <v>640.50848002205987</v>
      </c>
      <c r="L428" s="22">
        <f t="shared" si="36"/>
        <v>-0.59049027760659101</v>
      </c>
    </row>
    <row r="429" spans="1:12" x14ac:dyDescent="0.3">
      <c r="A429" s="25">
        <v>43504</v>
      </c>
      <c r="B429" s="22">
        <v>42.602499999999999</v>
      </c>
      <c r="C429" s="22">
        <v>1588.22</v>
      </c>
      <c r="D429" s="22">
        <v>167.33</v>
      </c>
      <c r="F429" s="22">
        <f t="shared" si="32"/>
        <v>-3.1053196185706366E-3</v>
      </c>
      <c r="G429" s="22">
        <f t="shared" si="33"/>
        <v>-1.6330895417224444E-2</v>
      </c>
      <c r="H429" s="22">
        <f t="shared" si="34"/>
        <v>5.693581650740593E-3</v>
      </c>
      <c r="J429" s="22">
        <f t="shared" si="35"/>
        <v>639.91798974445328</v>
      </c>
      <c r="L429" s="22">
        <f t="shared" si="36"/>
        <v>9.4975701536775432</v>
      </c>
    </row>
    <row r="430" spans="1:12" x14ac:dyDescent="0.3">
      <c r="A430" s="25">
        <v>43503</v>
      </c>
      <c r="B430" s="22">
        <v>42.734999999999999</v>
      </c>
      <c r="C430" s="22">
        <v>1614.37</v>
      </c>
      <c r="D430" s="22">
        <v>166.38</v>
      </c>
      <c r="F430" s="22">
        <f t="shared" si="32"/>
        <v>-1.9121041446778512E-2</v>
      </c>
      <c r="G430" s="22">
        <f t="shared" si="33"/>
        <v>-1.5909978166533854E-2</v>
      </c>
      <c r="H430" s="22">
        <f t="shared" si="34"/>
        <v>-2.4402315121398198E-2</v>
      </c>
      <c r="J430" s="22">
        <f t="shared" si="35"/>
        <v>649.41555989813082</v>
      </c>
      <c r="L430" s="22">
        <f t="shared" si="36"/>
        <v>10.785116709336194</v>
      </c>
    </row>
    <row r="431" spans="1:12" x14ac:dyDescent="0.3">
      <c r="A431" s="25">
        <v>43502</v>
      </c>
      <c r="B431" s="22">
        <v>43.56</v>
      </c>
      <c r="C431" s="22">
        <v>1640.26</v>
      </c>
      <c r="D431" s="22">
        <v>170.49</v>
      </c>
      <c r="F431" s="22">
        <f t="shared" si="32"/>
        <v>3.4441192005689816E-4</v>
      </c>
      <c r="G431" s="22">
        <f t="shared" si="33"/>
        <v>-1.1245711970345946E-2</v>
      </c>
      <c r="H431" s="22">
        <f t="shared" si="34"/>
        <v>-3.922147571476243E-3</v>
      </c>
      <c r="J431" s="22">
        <f t="shared" si="35"/>
        <v>660.20067660746702</v>
      </c>
      <c r="L431" s="22">
        <f t="shared" si="36"/>
        <v>6.9833643731413986</v>
      </c>
    </row>
    <row r="432" spans="1:12" x14ac:dyDescent="0.3">
      <c r="A432" s="25">
        <v>43501</v>
      </c>
      <c r="B432" s="22">
        <v>43.545000000000002</v>
      </c>
      <c r="C432" s="22">
        <v>1658.81</v>
      </c>
      <c r="D432" s="22">
        <v>171.16</v>
      </c>
      <c r="F432" s="22">
        <f t="shared" si="32"/>
        <v>1.6964770122258957E-2</v>
      </c>
      <c r="G432" s="22">
        <f t="shared" si="33"/>
        <v>1.549184719407881E-2</v>
      </c>
      <c r="H432" s="22">
        <f t="shared" si="34"/>
        <v>1.122187975623172E-2</v>
      </c>
      <c r="J432" s="22">
        <f t="shared" si="35"/>
        <v>667.18404098060842</v>
      </c>
      <c r="L432" s="22">
        <f t="shared" si="36"/>
        <v>-10.126127664619958</v>
      </c>
    </row>
    <row r="433" spans="1:12" x14ac:dyDescent="0.3">
      <c r="A433" s="25">
        <v>43500</v>
      </c>
      <c r="B433" s="22">
        <v>42.8125</v>
      </c>
      <c r="C433" s="22">
        <v>1633.31</v>
      </c>
      <c r="D433" s="22">
        <v>169.25</v>
      </c>
      <c r="F433" s="22">
        <f t="shared" si="32"/>
        <v>2.8009054815559917E-2</v>
      </c>
      <c r="G433" s="22">
        <f t="shared" si="33"/>
        <v>4.3441780953186156E-3</v>
      </c>
      <c r="H433" s="22">
        <f t="shared" si="34"/>
        <v>2.1137639150681873E-2</v>
      </c>
      <c r="J433" s="22">
        <f t="shared" si="35"/>
        <v>657.05791331598846</v>
      </c>
      <c r="L433" s="22">
        <f t="shared" si="36"/>
        <v>-3.8693956092594135</v>
      </c>
    </row>
    <row r="434" spans="1:12" x14ac:dyDescent="0.3">
      <c r="A434" s="25">
        <v>43497</v>
      </c>
      <c r="B434" s="22">
        <v>41.63</v>
      </c>
      <c r="C434" s="22">
        <v>1626.23</v>
      </c>
      <c r="D434" s="22">
        <v>165.71</v>
      </c>
      <c r="F434" s="22">
        <f t="shared" si="32"/>
        <v>4.805382120342681E-4</v>
      </c>
      <c r="G434" s="22">
        <f t="shared" si="33"/>
        <v>-5.5321193464579997E-2</v>
      </c>
      <c r="H434" s="22">
        <f t="shared" si="34"/>
        <v>-5.8965273132940829E-3</v>
      </c>
      <c r="J434" s="22">
        <f t="shared" si="35"/>
        <v>653.18851770672904</v>
      </c>
      <c r="L434" s="22">
        <f t="shared" si="36"/>
        <v>34.333759473595364</v>
      </c>
    </row>
    <row r="435" spans="1:12" x14ac:dyDescent="0.3">
      <c r="A435" s="25">
        <v>43496</v>
      </c>
      <c r="B435" s="22">
        <v>41.61</v>
      </c>
      <c r="C435" s="22">
        <v>1718.73</v>
      </c>
      <c r="D435" s="22">
        <v>166.69</v>
      </c>
      <c r="F435" s="22">
        <f t="shared" si="32"/>
        <v>7.1754053829448461E-3</v>
      </c>
      <c r="G435" s="22">
        <f t="shared" si="33"/>
        <v>2.8504567686382189E-2</v>
      </c>
      <c r="H435" s="22">
        <f t="shared" si="34"/>
        <v>0.10270441855673969</v>
      </c>
      <c r="J435" s="22">
        <f t="shared" si="35"/>
        <v>687.52227718032441</v>
      </c>
      <c r="L435" s="22">
        <f t="shared" si="36"/>
        <v>-21.470386137789887</v>
      </c>
    </row>
    <row r="436" spans="1:12" x14ac:dyDescent="0.3">
      <c r="A436" s="25">
        <v>43495</v>
      </c>
      <c r="B436" s="22">
        <v>41.3125</v>
      </c>
      <c r="C436" s="22">
        <v>1670.43</v>
      </c>
      <c r="D436" s="22">
        <v>150.41999999999999</v>
      </c>
      <c r="F436" s="22">
        <f t="shared" si="32"/>
        <v>6.6101011992699382E-2</v>
      </c>
      <c r="G436" s="22">
        <f t="shared" si="33"/>
        <v>4.690978308951213E-2</v>
      </c>
      <c r="H436" s="22">
        <f t="shared" si="34"/>
        <v>4.2299507079701294E-2</v>
      </c>
      <c r="J436" s="22">
        <f t="shared" si="35"/>
        <v>666.05189104253452</v>
      </c>
      <c r="L436" s="22">
        <f t="shared" si="36"/>
        <v>-30.68955925007424</v>
      </c>
    </row>
    <row r="437" spans="1:12" x14ac:dyDescent="0.3">
      <c r="A437" s="25">
        <v>43494</v>
      </c>
      <c r="B437" s="22">
        <v>38.67</v>
      </c>
      <c r="C437" s="22">
        <v>1593.88</v>
      </c>
      <c r="D437" s="22">
        <v>144.19</v>
      </c>
      <c r="F437" s="22">
        <f t="shared" si="32"/>
        <v>-1.0418770688334572E-2</v>
      </c>
      <c r="G437" s="22">
        <f t="shared" si="33"/>
        <v>-2.7237532883209539E-2</v>
      </c>
      <c r="H437" s="22">
        <f t="shared" si="34"/>
        <v>-2.249289094429395E-2</v>
      </c>
      <c r="J437" s="22">
        <f t="shared" si="35"/>
        <v>635.36233179246028</v>
      </c>
      <c r="L437" s="22">
        <f t="shared" si="36"/>
        <v>17.1169571491954</v>
      </c>
    </row>
    <row r="438" spans="1:12" x14ac:dyDescent="0.3">
      <c r="A438" s="25">
        <v>43493</v>
      </c>
      <c r="B438" s="22">
        <v>39.075000000000003</v>
      </c>
      <c r="C438" s="22">
        <v>1637.89</v>
      </c>
      <c r="D438" s="22">
        <v>147.47</v>
      </c>
      <c r="F438" s="22">
        <f t="shared" si="32"/>
        <v>-9.2976534268942035E-3</v>
      </c>
      <c r="G438" s="22">
        <f t="shared" si="33"/>
        <v>-1.9756057449691861E-2</v>
      </c>
      <c r="H438" s="22">
        <f t="shared" si="34"/>
        <v>-1.0388652524519273E-2</v>
      </c>
      <c r="J438" s="22">
        <f t="shared" si="35"/>
        <v>652.47928894165568</v>
      </c>
      <c r="L438" s="22">
        <f t="shared" si="36"/>
        <v>12.542882311231551</v>
      </c>
    </row>
    <row r="439" spans="1:12" x14ac:dyDescent="0.3">
      <c r="A439" s="25">
        <v>43490</v>
      </c>
      <c r="B439" s="22">
        <v>39.44</v>
      </c>
      <c r="C439" s="22">
        <v>1670.57</v>
      </c>
      <c r="D439" s="22">
        <v>149.01</v>
      </c>
      <c r="F439" s="22">
        <f t="shared" si="32"/>
        <v>3.2599678629738615E-2</v>
      </c>
      <c r="G439" s="22">
        <f t="shared" si="33"/>
        <v>9.4061736963974504E-3</v>
      </c>
      <c r="H439" s="22">
        <f t="shared" si="34"/>
        <v>2.1571858061894874E-2</v>
      </c>
      <c r="J439" s="22">
        <f t="shared" si="35"/>
        <v>665.02217125288723</v>
      </c>
      <c r="L439" s="22">
        <f t="shared" si="36"/>
        <v>-6.9839384795363912</v>
      </c>
    </row>
    <row r="440" spans="1:12" x14ac:dyDescent="0.3">
      <c r="A440" s="25">
        <v>43489</v>
      </c>
      <c r="B440" s="22">
        <v>38.174999999999997</v>
      </c>
      <c r="C440" s="22">
        <v>1654.93</v>
      </c>
      <c r="D440" s="22">
        <v>145.83000000000001</v>
      </c>
      <c r="F440" s="22">
        <f t="shared" si="32"/>
        <v>-7.9577746928096195E-3</v>
      </c>
      <c r="G440" s="22">
        <f t="shared" si="33"/>
        <v>9.0502749783161526E-3</v>
      </c>
      <c r="H440" s="22">
        <f t="shared" si="34"/>
        <v>1.0547093945648655E-2</v>
      </c>
      <c r="J440" s="22">
        <f t="shared" si="35"/>
        <v>658.03823277335084</v>
      </c>
      <c r="L440" s="22">
        <f t="shared" si="36"/>
        <v>-5.7065357979212195</v>
      </c>
    </row>
    <row r="441" spans="1:12" x14ac:dyDescent="0.3">
      <c r="A441" s="25">
        <v>43488</v>
      </c>
      <c r="B441" s="22">
        <v>38.479999999999997</v>
      </c>
      <c r="C441" s="22">
        <v>1640.02</v>
      </c>
      <c r="D441" s="22">
        <v>144.30000000000001</v>
      </c>
      <c r="F441" s="22">
        <f t="shared" si="32"/>
        <v>4.0362010396276854E-3</v>
      </c>
      <c r="G441" s="22">
        <f t="shared" si="33"/>
        <v>4.7980191000869046E-3</v>
      </c>
      <c r="H441" s="22">
        <f t="shared" si="34"/>
        <v>-2.2408173695532815E-2</v>
      </c>
      <c r="J441" s="22">
        <f t="shared" si="35"/>
        <v>652.33169697542962</v>
      </c>
      <c r="L441" s="22">
        <f t="shared" si="36"/>
        <v>-2.2519806273664926</v>
      </c>
    </row>
    <row r="442" spans="1:12" x14ac:dyDescent="0.3">
      <c r="A442" s="25">
        <v>43487</v>
      </c>
      <c r="B442" s="22">
        <v>38.325000000000003</v>
      </c>
      <c r="C442" s="22">
        <v>1632.17</v>
      </c>
      <c r="D442" s="22">
        <v>147.57</v>
      </c>
      <c r="F442" s="22">
        <f t="shared" si="32"/>
        <v>-2.2701864925007316E-2</v>
      </c>
      <c r="G442" s="22">
        <f t="shared" si="33"/>
        <v>-3.8480037161851131E-2</v>
      </c>
      <c r="H442" s="22">
        <f t="shared" si="34"/>
        <v>-1.6599285738328477E-2</v>
      </c>
      <c r="J442" s="22">
        <f t="shared" si="35"/>
        <v>650.07971634806313</v>
      </c>
      <c r="L442" s="22">
        <f t="shared" si="36"/>
        <v>24.524988773219093</v>
      </c>
    </row>
    <row r="443" spans="1:12" x14ac:dyDescent="0.3">
      <c r="A443" s="25">
        <v>43486</v>
      </c>
      <c r="B443" s="22">
        <v>39.204999999999998</v>
      </c>
      <c r="C443" s="22">
        <v>1696.2</v>
      </c>
      <c r="D443" s="22">
        <v>150.04</v>
      </c>
      <c r="F443" s="22">
        <f t="shared" si="32"/>
        <v>0</v>
      </c>
      <c r="G443" s="22">
        <f t="shared" si="33"/>
        <v>0</v>
      </c>
      <c r="H443" s="22">
        <f t="shared" si="34"/>
        <v>0</v>
      </c>
      <c r="J443" s="22">
        <f t="shared" si="35"/>
        <v>674.60470512128222</v>
      </c>
      <c r="L443" s="22">
        <f t="shared" si="36"/>
        <v>0</v>
      </c>
    </row>
    <row r="444" spans="1:12" x14ac:dyDescent="0.3">
      <c r="A444" s="25">
        <v>43483</v>
      </c>
      <c r="B444" s="22">
        <v>39.204999999999998</v>
      </c>
      <c r="C444" s="22">
        <v>1696.2</v>
      </c>
      <c r="D444" s="22">
        <v>150.04</v>
      </c>
      <c r="F444" s="22">
        <f t="shared" si="32"/>
        <v>6.1404823873608648E-3</v>
      </c>
      <c r="G444" s="22">
        <f t="shared" si="33"/>
        <v>1.7584133968945061E-3</v>
      </c>
      <c r="H444" s="22">
        <f t="shared" si="34"/>
        <v>1.1664676069800041E-2</v>
      </c>
      <c r="J444" s="22">
        <f t="shared" si="35"/>
        <v>674.60470512128222</v>
      </c>
      <c r="L444" s="22">
        <f t="shared" si="36"/>
        <v>-1.5760441929069202</v>
      </c>
    </row>
    <row r="445" spans="1:12" x14ac:dyDescent="0.3">
      <c r="A445" s="25">
        <v>43482</v>
      </c>
      <c r="B445" s="22">
        <v>38.965000000000003</v>
      </c>
      <c r="C445" s="22">
        <v>1693.22</v>
      </c>
      <c r="D445" s="22">
        <v>148.30000000000001</v>
      </c>
      <c r="F445" s="22">
        <f t="shared" si="32"/>
        <v>5.9202232116584829E-3</v>
      </c>
      <c r="G445" s="22">
        <f t="shared" si="33"/>
        <v>5.5907755929212582E-3</v>
      </c>
      <c r="H445" s="22">
        <f t="shared" si="34"/>
        <v>5.1379236877303726E-3</v>
      </c>
      <c r="J445" s="22">
        <f t="shared" si="35"/>
        <v>673.0286609283753</v>
      </c>
      <c r="L445" s="22">
        <f t="shared" si="36"/>
        <v>-3.7430654162690189</v>
      </c>
    </row>
    <row r="446" spans="1:12" x14ac:dyDescent="0.3">
      <c r="A446" s="25">
        <v>43481</v>
      </c>
      <c r="B446" s="22">
        <v>38.734999999999999</v>
      </c>
      <c r="C446" s="22">
        <v>1683.78</v>
      </c>
      <c r="D446" s="22">
        <v>147.54</v>
      </c>
      <c r="F446" s="22">
        <f t="shared" si="32"/>
        <v>1.2142612100140771E-2</v>
      </c>
      <c r="G446" s="22">
        <f t="shared" si="33"/>
        <v>5.4908217539409851E-3</v>
      </c>
      <c r="H446" s="22">
        <f t="shared" si="34"/>
        <v>-9.5113537031350937E-3</v>
      </c>
      <c r="J446" s="22">
        <f t="shared" si="35"/>
        <v>669.28559551210628</v>
      </c>
      <c r="L446" s="22">
        <f t="shared" si="36"/>
        <v>-3.2900276540146933</v>
      </c>
    </row>
    <row r="447" spans="1:12" x14ac:dyDescent="0.3">
      <c r="A447" s="25">
        <v>43480</v>
      </c>
      <c r="B447" s="22">
        <v>38.267499999999998</v>
      </c>
      <c r="C447" s="22">
        <v>1674.56</v>
      </c>
      <c r="D447" s="22">
        <v>148.94999999999999</v>
      </c>
      <c r="F447" s="22">
        <f t="shared" si="32"/>
        <v>2.0260039007360012E-2</v>
      </c>
      <c r="G447" s="22">
        <f t="shared" si="33"/>
        <v>3.4848001909261177E-2</v>
      </c>
      <c r="H447" s="22">
        <f t="shared" si="34"/>
        <v>2.4190892215957036E-2</v>
      </c>
      <c r="J447" s="22">
        <f t="shared" si="35"/>
        <v>665.99556785809159</v>
      </c>
      <c r="L447" s="22">
        <f t="shared" si="36"/>
        <v>-22.249878587363469</v>
      </c>
    </row>
    <row r="448" spans="1:12" x14ac:dyDescent="0.3">
      <c r="A448" s="25">
        <v>43479</v>
      </c>
      <c r="B448" s="22">
        <v>37.5</v>
      </c>
      <c r="C448" s="22">
        <v>1617.21</v>
      </c>
      <c r="D448" s="22">
        <v>145.38999999999999</v>
      </c>
      <c r="F448" s="22">
        <f t="shared" si="32"/>
        <v>-1.5151303767343681E-2</v>
      </c>
      <c r="G448" s="22">
        <f t="shared" si="33"/>
        <v>-1.4335204672932502E-2</v>
      </c>
      <c r="H448" s="22">
        <f t="shared" si="34"/>
        <v>1.0996341656387781E-2</v>
      </c>
      <c r="J448" s="22">
        <f t="shared" si="35"/>
        <v>643.74568927072812</v>
      </c>
      <c r="L448" s="22">
        <f t="shared" si="36"/>
        <v>8.5080603312109133</v>
      </c>
    </row>
    <row r="449" spans="1:12" x14ac:dyDescent="0.3">
      <c r="A449" s="25">
        <v>43476</v>
      </c>
      <c r="B449" s="22">
        <v>38.072499999999998</v>
      </c>
      <c r="C449" s="22">
        <v>1640.56</v>
      </c>
      <c r="D449" s="22">
        <v>143.80000000000001</v>
      </c>
      <c r="F449" s="22">
        <f t="shared" si="32"/>
        <v>-9.8664592079442514E-3</v>
      </c>
      <c r="G449" s="22">
        <f t="shared" si="33"/>
        <v>-9.5002504154247935E-3</v>
      </c>
      <c r="H449" s="22">
        <f t="shared" si="34"/>
        <v>-2.7777795639022749E-3</v>
      </c>
      <c r="J449" s="22">
        <f t="shared" si="35"/>
        <v>652.25374960193903</v>
      </c>
      <c r="L449" s="22">
        <f t="shared" si="36"/>
        <v>6.0211506342219536</v>
      </c>
    </row>
    <row r="450" spans="1:12" x14ac:dyDescent="0.3">
      <c r="A450" s="25">
        <v>43475</v>
      </c>
      <c r="B450" s="22">
        <v>38.450000000000003</v>
      </c>
      <c r="C450" s="22">
        <v>1656.22</v>
      </c>
      <c r="D450" s="22">
        <v>144.19999999999999</v>
      </c>
      <c r="F450" s="22">
        <f t="shared" si="32"/>
        <v>3.1910417491808744E-3</v>
      </c>
      <c r="G450" s="22">
        <f t="shared" si="33"/>
        <v>-1.9302463437286318E-3</v>
      </c>
      <c r="H450" s="22">
        <f t="shared" si="34"/>
        <v>-2.0802274457016961E-4</v>
      </c>
      <c r="J450" s="22">
        <f t="shared" si="35"/>
        <v>658.27490023616099</v>
      </c>
      <c r="L450" s="22">
        <f t="shared" si="36"/>
        <v>1.1364493669549347</v>
      </c>
    </row>
    <row r="451" spans="1:12" x14ac:dyDescent="0.3">
      <c r="A451" s="25">
        <v>43474</v>
      </c>
      <c r="B451" s="22">
        <v>38.327500000000001</v>
      </c>
      <c r="C451" s="22">
        <v>1659.42</v>
      </c>
      <c r="D451" s="22">
        <v>144.22999999999999</v>
      </c>
      <c r="F451" s="22">
        <f t="shared" si="32"/>
        <v>1.6839179715067942E-2</v>
      </c>
      <c r="G451" s="22">
        <f t="shared" si="33"/>
        <v>1.7129075358218262E-3</v>
      </c>
      <c r="H451" s="22">
        <f t="shared" si="34"/>
        <v>1.1856743728479122E-2</v>
      </c>
      <c r="J451" s="22">
        <f t="shared" si="35"/>
        <v>659.41134960311592</v>
      </c>
      <c r="L451" s="22">
        <f t="shared" si="36"/>
        <v>-1.6814474218964506</v>
      </c>
    </row>
    <row r="452" spans="1:12" x14ac:dyDescent="0.3">
      <c r="A452" s="25">
        <v>43473</v>
      </c>
      <c r="B452" s="22">
        <v>37.6875</v>
      </c>
      <c r="C452" s="22">
        <v>1656.58</v>
      </c>
      <c r="D452" s="22">
        <v>142.53</v>
      </c>
      <c r="F452" s="22">
        <f t="shared" ref="F452:F515" si="37">LN(B452/B453)</f>
        <v>1.888364670315034E-2</v>
      </c>
      <c r="G452" s="22">
        <f t="shared" ref="G452:G515" si="38">LN(C452/C453)</f>
        <v>1.6475880060265173E-2</v>
      </c>
      <c r="H452" s="22">
        <f t="shared" ref="H452:H515" si="39">LN(D452/D453)</f>
        <v>3.1936565490776142E-2</v>
      </c>
      <c r="J452" s="22">
        <f t="shared" ref="J452:J515" si="40">$O$8*B452+$P$8*C452+$Q$8*D452</f>
        <v>657.72990218121947</v>
      </c>
      <c r="L452" s="22">
        <f t="shared" ref="L452:L515" si="41">-(J452-J453)</f>
        <v>-11.250965814967458</v>
      </c>
    </row>
    <row r="453" spans="1:12" x14ac:dyDescent="0.3">
      <c r="A453" s="25">
        <v>43472</v>
      </c>
      <c r="B453" s="22">
        <v>36.982500000000002</v>
      </c>
      <c r="C453" s="22">
        <v>1629.51</v>
      </c>
      <c r="D453" s="22">
        <v>138.05000000000001</v>
      </c>
      <c r="F453" s="22">
        <f t="shared" si="37"/>
        <v>-2.2283003244291597E-3</v>
      </c>
      <c r="G453" s="22">
        <f t="shared" si="38"/>
        <v>3.3776495455764631E-2</v>
      </c>
      <c r="H453" s="22">
        <f t="shared" si="39"/>
        <v>7.2463771286851246E-4</v>
      </c>
      <c r="J453" s="22">
        <f t="shared" si="40"/>
        <v>646.47893636625201</v>
      </c>
      <c r="L453" s="22">
        <f t="shared" si="41"/>
        <v>-19.95611299326174</v>
      </c>
    </row>
    <row r="454" spans="1:12" x14ac:dyDescent="0.3">
      <c r="A454" s="25">
        <v>43469</v>
      </c>
      <c r="B454" s="22">
        <v>37.064999999999998</v>
      </c>
      <c r="C454" s="22">
        <v>1575.39</v>
      </c>
      <c r="D454" s="22">
        <v>137.94999999999999</v>
      </c>
      <c r="F454" s="22">
        <f t="shared" si="37"/>
        <v>4.1803297820290658E-2</v>
      </c>
      <c r="G454" s="22">
        <f t="shared" si="38"/>
        <v>4.8851103317902579E-2</v>
      </c>
      <c r="H454" s="22">
        <f t="shared" si="39"/>
        <v>4.606101745074806E-2</v>
      </c>
      <c r="J454" s="22">
        <f t="shared" si="40"/>
        <v>626.52282337299027</v>
      </c>
      <c r="L454" s="22">
        <f t="shared" si="41"/>
        <v>-29.687800713287174</v>
      </c>
    </row>
    <row r="455" spans="1:12" x14ac:dyDescent="0.3">
      <c r="A455" s="25">
        <v>43468</v>
      </c>
      <c r="B455" s="22">
        <v>35.547499999999999</v>
      </c>
      <c r="C455" s="22">
        <v>1500.28</v>
      </c>
      <c r="D455" s="22">
        <v>131.74</v>
      </c>
      <c r="F455" s="22">
        <f t="shared" si="37"/>
        <v>-0.10492438427688831</v>
      </c>
      <c r="G455" s="22">
        <f t="shared" si="38"/>
        <v>-2.5565564369886939E-2</v>
      </c>
      <c r="H455" s="22">
        <f t="shared" si="39"/>
        <v>-2.9468888831046085E-2</v>
      </c>
      <c r="J455" s="22">
        <f t="shared" si="40"/>
        <v>596.8350226597031</v>
      </c>
      <c r="L455" s="22">
        <f t="shared" si="41"/>
        <v>16.817613810874491</v>
      </c>
    </row>
    <row r="456" spans="1:12" x14ac:dyDescent="0.3">
      <c r="A456" s="25">
        <v>43467</v>
      </c>
      <c r="B456" s="22">
        <v>39.479999999999997</v>
      </c>
      <c r="C456" s="22">
        <v>1539.13</v>
      </c>
      <c r="D456" s="22">
        <v>135.68</v>
      </c>
      <c r="F456" s="22">
        <f t="shared" si="37"/>
        <v>1.1404677153263752E-3</v>
      </c>
      <c r="G456" s="22">
        <f t="shared" si="38"/>
        <v>2.4439741951032528E-2</v>
      </c>
      <c r="H456" s="22">
        <f t="shared" si="39"/>
        <v>3.4415061833875167E-2</v>
      </c>
      <c r="J456" s="22">
        <f t="shared" si="40"/>
        <v>613.65263647057759</v>
      </c>
      <c r="L456" s="22">
        <f t="shared" si="41"/>
        <v>-14.724254975662689</v>
      </c>
    </row>
    <row r="457" spans="1:12" x14ac:dyDescent="0.3">
      <c r="A457" s="25">
        <v>43466</v>
      </c>
      <c r="B457" s="22">
        <v>39.435000000000002</v>
      </c>
      <c r="C457" s="22">
        <v>1501.97</v>
      </c>
      <c r="D457" s="22">
        <v>131.09</v>
      </c>
      <c r="F457" s="22">
        <f t="shared" si="37"/>
        <v>0</v>
      </c>
      <c r="G457" s="22">
        <f t="shared" si="38"/>
        <v>0</v>
      </c>
      <c r="H457" s="22">
        <f t="shared" si="39"/>
        <v>0</v>
      </c>
      <c r="J457" s="22">
        <f t="shared" si="40"/>
        <v>598.9283814949149</v>
      </c>
      <c r="L457" s="22">
        <f t="shared" si="41"/>
        <v>0</v>
      </c>
    </row>
    <row r="458" spans="1:12" x14ac:dyDescent="0.3">
      <c r="A458" s="25">
        <v>43465</v>
      </c>
      <c r="B458" s="22">
        <v>39.435000000000002</v>
      </c>
      <c r="C458" s="22">
        <v>1501.97</v>
      </c>
      <c r="D458" s="22">
        <v>131.09</v>
      </c>
      <c r="F458" s="22">
        <f t="shared" si="37"/>
        <v>9.6188275460332238E-3</v>
      </c>
      <c r="G458" s="22">
        <f t="shared" si="38"/>
        <v>1.6074225539445666E-2</v>
      </c>
      <c r="H458" s="22">
        <f t="shared" si="39"/>
        <v>-1.5967647896570757E-2</v>
      </c>
      <c r="J458" s="22">
        <f t="shared" si="40"/>
        <v>598.9283814949149</v>
      </c>
      <c r="L458" s="22">
        <f t="shared" si="41"/>
        <v>-8.5359595741807652</v>
      </c>
    </row>
    <row r="459" spans="1:12" x14ac:dyDescent="0.3">
      <c r="A459" s="25">
        <v>43462</v>
      </c>
      <c r="B459" s="22">
        <v>39.057499999999997</v>
      </c>
      <c r="C459" s="22">
        <v>1478.02</v>
      </c>
      <c r="D459" s="22">
        <v>133.19999999999999</v>
      </c>
      <c r="F459" s="22">
        <f t="shared" si="37"/>
        <v>5.1219669472401641E-4</v>
      </c>
      <c r="G459" s="22">
        <f t="shared" si="38"/>
        <v>1.1144261258255669E-2</v>
      </c>
      <c r="H459" s="22">
        <f t="shared" si="39"/>
        <v>-9.8611287657802953E-3</v>
      </c>
      <c r="J459" s="22">
        <f t="shared" si="40"/>
        <v>590.39242192073414</v>
      </c>
      <c r="L459" s="22">
        <f t="shared" si="41"/>
        <v>-5.7659449726118055</v>
      </c>
    </row>
    <row r="460" spans="1:12" x14ac:dyDescent="0.3">
      <c r="A460" s="25">
        <v>43461</v>
      </c>
      <c r="B460" s="22">
        <v>39.037500000000001</v>
      </c>
      <c r="C460" s="22">
        <v>1461.64</v>
      </c>
      <c r="D460" s="22">
        <v>134.52000000000001</v>
      </c>
      <c r="F460" s="22">
        <f t="shared" si="37"/>
        <v>-6.510938359150324E-3</v>
      </c>
      <c r="G460" s="22">
        <f t="shared" si="38"/>
        <v>-6.3153653672305922E-3</v>
      </c>
      <c r="H460" s="22">
        <f t="shared" si="39"/>
        <v>2.5307047373268588E-3</v>
      </c>
      <c r="J460" s="22">
        <f t="shared" si="40"/>
        <v>584.62647694812233</v>
      </c>
      <c r="L460" s="22">
        <f t="shared" si="41"/>
        <v>3.4486256322350073</v>
      </c>
    </row>
    <row r="461" spans="1:12" x14ac:dyDescent="0.3">
      <c r="A461" s="25">
        <v>43460</v>
      </c>
      <c r="B461" s="22">
        <v>39.292499999999997</v>
      </c>
      <c r="C461" s="22">
        <v>1470.9</v>
      </c>
      <c r="D461" s="22">
        <v>134.18</v>
      </c>
      <c r="F461" s="22">
        <f t="shared" si="37"/>
        <v>6.8052567113391749E-2</v>
      </c>
      <c r="G461" s="22">
        <f t="shared" si="38"/>
        <v>9.0253978589858605E-2</v>
      </c>
      <c r="H461" s="22">
        <f t="shared" si="39"/>
        <v>7.84168625897705E-2</v>
      </c>
      <c r="J461" s="22">
        <f t="shared" si="40"/>
        <v>588.07510258035734</v>
      </c>
      <c r="L461" s="22">
        <f t="shared" si="41"/>
        <v>-50.101113087674548</v>
      </c>
    </row>
    <row r="462" spans="1:12" x14ac:dyDescent="0.3">
      <c r="A462" s="25">
        <v>43459</v>
      </c>
      <c r="B462" s="22">
        <v>36.707500000000003</v>
      </c>
      <c r="C462" s="22">
        <v>1343.96</v>
      </c>
      <c r="D462" s="22">
        <v>124.06</v>
      </c>
      <c r="F462" s="22">
        <f t="shared" si="37"/>
        <v>0</v>
      </c>
      <c r="G462" s="22">
        <f t="shared" si="38"/>
        <v>0</v>
      </c>
      <c r="H462" s="22">
        <f t="shared" si="39"/>
        <v>0</v>
      </c>
      <c r="J462" s="22">
        <f t="shared" si="40"/>
        <v>537.97398949268279</v>
      </c>
      <c r="L462" s="22">
        <f t="shared" si="41"/>
        <v>0</v>
      </c>
    </row>
    <row r="463" spans="1:12" x14ac:dyDescent="0.3">
      <c r="A463" s="25">
        <v>43458</v>
      </c>
      <c r="B463" s="22">
        <v>36.707500000000003</v>
      </c>
      <c r="C463" s="22">
        <v>1343.96</v>
      </c>
      <c r="D463" s="22">
        <v>124.06</v>
      </c>
      <c r="F463" s="22">
        <f t="shared" si="37"/>
        <v>-2.6214701847591528E-2</v>
      </c>
      <c r="G463" s="22">
        <f t="shared" si="38"/>
        <v>-2.4613483992202232E-2</v>
      </c>
      <c r="H463" s="22">
        <f t="shared" si="39"/>
        <v>-7.1483377359899385E-3</v>
      </c>
      <c r="J463" s="22">
        <f t="shared" si="40"/>
        <v>537.97398949268279</v>
      </c>
      <c r="L463" s="22">
        <f t="shared" si="41"/>
        <v>12.953619000537287</v>
      </c>
    </row>
    <row r="464" spans="1:12" x14ac:dyDescent="0.3">
      <c r="A464" s="25">
        <v>43455</v>
      </c>
      <c r="B464" s="22">
        <v>37.682499999999997</v>
      </c>
      <c r="C464" s="22">
        <v>1377.45</v>
      </c>
      <c r="D464" s="22">
        <v>124.95</v>
      </c>
      <c r="F464" s="22">
        <f t="shared" si="37"/>
        <v>-3.9672259323895565E-2</v>
      </c>
      <c r="G464" s="22">
        <f t="shared" si="38"/>
        <v>-5.8770803594411468E-2</v>
      </c>
      <c r="H464" s="22">
        <f t="shared" si="39"/>
        <v>-6.5438476200561993E-2</v>
      </c>
      <c r="J464" s="22">
        <f t="shared" si="40"/>
        <v>550.92760849322008</v>
      </c>
      <c r="L464" s="22">
        <f t="shared" si="41"/>
        <v>33.227719909323127</v>
      </c>
    </row>
    <row r="465" spans="1:12" x14ac:dyDescent="0.3">
      <c r="A465" s="25">
        <v>43454</v>
      </c>
      <c r="B465" s="22">
        <v>39.207500000000003</v>
      </c>
      <c r="C465" s="22">
        <v>1460.83</v>
      </c>
      <c r="D465" s="22">
        <v>133.4</v>
      </c>
      <c r="F465" s="22">
        <f t="shared" si="37"/>
        <v>-2.5558485516610111E-2</v>
      </c>
      <c r="G465" s="22">
        <f t="shared" si="38"/>
        <v>-2.3174949776719713E-2</v>
      </c>
      <c r="H465" s="22">
        <f t="shared" si="39"/>
        <v>1.2001201560444073E-3</v>
      </c>
      <c r="J465" s="22">
        <f t="shared" si="40"/>
        <v>584.1553284025432</v>
      </c>
      <c r="L465" s="22">
        <f t="shared" si="41"/>
        <v>13.023060818702334</v>
      </c>
    </row>
    <row r="466" spans="1:12" x14ac:dyDescent="0.3">
      <c r="A466" s="25">
        <v>43453</v>
      </c>
      <c r="B466" s="22">
        <v>40.222499999999997</v>
      </c>
      <c r="C466" s="22">
        <v>1495.08</v>
      </c>
      <c r="D466" s="22">
        <v>133.24</v>
      </c>
      <c r="F466" s="22">
        <f t="shared" si="37"/>
        <v>-3.168848455571821E-2</v>
      </c>
      <c r="G466" s="22">
        <f t="shared" si="38"/>
        <v>-3.7029596955690067E-2</v>
      </c>
      <c r="H466" s="22">
        <f t="shared" si="39"/>
        <v>-7.5297383321176581E-2</v>
      </c>
      <c r="J466" s="22">
        <f t="shared" si="40"/>
        <v>597.17838922124554</v>
      </c>
      <c r="L466" s="22">
        <f t="shared" si="41"/>
        <v>23.604555401652533</v>
      </c>
    </row>
    <row r="467" spans="1:12" x14ac:dyDescent="0.3">
      <c r="A467" s="25">
        <v>43452</v>
      </c>
      <c r="B467" s="22">
        <v>41.517499999999998</v>
      </c>
      <c r="C467" s="22">
        <v>1551.48</v>
      </c>
      <c r="D467" s="22">
        <v>143.66</v>
      </c>
      <c r="F467" s="22">
        <f t="shared" si="37"/>
        <v>1.2908878993777004E-2</v>
      </c>
      <c r="G467" s="22">
        <f t="shared" si="38"/>
        <v>1.9900474143510549E-2</v>
      </c>
      <c r="H467" s="22">
        <f t="shared" si="39"/>
        <v>2.4450751266211039E-2</v>
      </c>
      <c r="J467" s="22">
        <f t="shared" si="40"/>
        <v>620.78294462289807</v>
      </c>
      <c r="L467" s="22">
        <f t="shared" si="41"/>
        <v>-12.252009533316823</v>
      </c>
    </row>
    <row r="468" spans="1:12" x14ac:dyDescent="0.3">
      <c r="A468" s="25">
        <v>43451</v>
      </c>
      <c r="B468" s="22">
        <v>40.984999999999999</v>
      </c>
      <c r="C468" s="22">
        <v>1520.91</v>
      </c>
      <c r="D468" s="22">
        <v>140.19</v>
      </c>
      <c r="F468" s="22">
        <f t="shared" si="37"/>
        <v>-9.3498343683261001E-3</v>
      </c>
      <c r="G468" s="22">
        <f t="shared" si="38"/>
        <v>-4.5625713232028867E-2</v>
      </c>
      <c r="H468" s="22">
        <f t="shared" si="39"/>
        <v>-2.7231234080772378E-2</v>
      </c>
      <c r="J468" s="22">
        <f t="shared" si="40"/>
        <v>608.53093508958125</v>
      </c>
      <c r="L468" s="22">
        <f t="shared" si="41"/>
        <v>27.195014567322914</v>
      </c>
    </row>
    <row r="469" spans="1:12" x14ac:dyDescent="0.3">
      <c r="A469" s="25">
        <v>43448</v>
      </c>
      <c r="B469" s="22">
        <v>41.37</v>
      </c>
      <c r="C469" s="22">
        <v>1591.91</v>
      </c>
      <c r="D469" s="22">
        <v>144.06</v>
      </c>
      <c r="F469" s="22">
        <f t="shared" si="37"/>
        <v>-3.2520774492099586E-2</v>
      </c>
      <c r="G469" s="22">
        <f t="shared" si="38"/>
        <v>-4.0906669089178331E-2</v>
      </c>
      <c r="H469" s="22">
        <f t="shared" si="39"/>
        <v>-6.57282609858685E-3</v>
      </c>
      <c r="J469" s="22">
        <f t="shared" si="40"/>
        <v>635.72594965690416</v>
      </c>
      <c r="L469" s="22">
        <f t="shared" si="41"/>
        <v>25.297852048161303</v>
      </c>
    </row>
    <row r="470" spans="1:12" x14ac:dyDescent="0.3">
      <c r="A470" s="25">
        <v>43447</v>
      </c>
      <c r="B470" s="22">
        <v>42.737499999999997</v>
      </c>
      <c r="C470" s="22">
        <v>1658.38</v>
      </c>
      <c r="D470" s="22">
        <v>145.01</v>
      </c>
      <c r="F470" s="22">
        <f t="shared" si="37"/>
        <v>1.0880860180775654E-2</v>
      </c>
      <c r="G470" s="22">
        <f t="shared" si="38"/>
        <v>-3.1066396240845033E-3</v>
      </c>
      <c r="H470" s="22">
        <f t="shared" si="39"/>
        <v>3.523198007316878E-3</v>
      </c>
      <c r="J470" s="22">
        <f t="shared" si="40"/>
        <v>661.02380170506547</v>
      </c>
      <c r="L470" s="22">
        <f t="shared" si="41"/>
        <v>1.6017365397435697</v>
      </c>
    </row>
    <row r="471" spans="1:12" x14ac:dyDescent="0.3">
      <c r="A471" s="25">
        <v>43446</v>
      </c>
      <c r="B471" s="22">
        <v>42.274999999999999</v>
      </c>
      <c r="C471" s="22">
        <v>1663.54</v>
      </c>
      <c r="D471" s="22">
        <v>144.5</v>
      </c>
      <c r="F471" s="22">
        <f t="shared" si="37"/>
        <v>2.7832902224414081E-3</v>
      </c>
      <c r="G471" s="22">
        <f t="shared" si="38"/>
        <v>1.2277959232367642E-2</v>
      </c>
      <c r="H471" s="22">
        <f t="shared" si="39"/>
        <v>1.6889228308626863E-2</v>
      </c>
      <c r="J471" s="22">
        <f t="shared" si="40"/>
        <v>662.62553824480904</v>
      </c>
      <c r="L471" s="22">
        <f t="shared" si="41"/>
        <v>-8.063204098655433</v>
      </c>
    </row>
    <row r="472" spans="1:12" x14ac:dyDescent="0.3">
      <c r="A472" s="25">
        <v>43445</v>
      </c>
      <c r="B472" s="22">
        <v>42.157499999999999</v>
      </c>
      <c r="C472" s="22">
        <v>1643.24</v>
      </c>
      <c r="D472" s="22">
        <v>142.08000000000001</v>
      </c>
      <c r="F472" s="22">
        <f t="shared" si="37"/>
        <v>-5.7357576757093697E-3</v>
      </c>
      <c r="G472" s="22">
        <f t="shared" si="38"/>
        <v>1.3458091652411583E-3</v>
      </c>
      <c r="H472" s="22">
        <f t="shared" si="39"/>
        <v>1.6201179889997616E-3</v>
      </c>
      <c r="J472" s="22">
        <f t="shared" si="40"/>
        <v>654.5623341461536</v>
      </c>
      <c r="L472" s="22">
        <f t="shared" si="41"/>
        <v>-0.76479385990717219</v>
      </c>
    </row>
    <row r="473" spans="1:12" x14ac:dyDescent="0.3">
      <c r="A473" s="25">
        <v>43444</v>
      </c>
      <c r="B473" s="22">
        <v>42.4</v>
      </c>
      <c r="C473" s="22">
        <v>1641.03</v>
      </c>
      <c r="D473" s="22">
        <v>141.85</v>
      </c>
      <c r="F473" s="22">
        <f t="shared" si="37"/>
        <v>6.56632250750863E-3</v>
      </c>
      <c r="G473" s="22">
        <f t="shared" si="38"/>
        <v>7.2779634802577157E-3</v>
      </c>
      <c r="H473" s="22">
        <f t="shared" si="39"/>
        <v>3.1728231651930602E-2</v>
      </c>
      <c r="J473" s="22">
        <f t="shared" si="40"/>
        <v>653.79754028624643</v>
      </c>
      <c r="L473" s="22">
        <f t="shared" si="41"/>
        <v>-5.465743469612562</v>
      </c>
    </row>
    <row r="474" spans="1:12" x14ac:dyDescent="0.3">
      <c r="A474" s="25">
        <v>43441</v>
      </c>
      <c r="B474" s="22">
        <v>42.122500000000002</v>
      </c>
      <c r="C474" s="22">
        <v>1629.13</v>
      </c>
      <c r="D474" s="22">
        <v>137.41999999999999</v>
      </c>
      <c r="F474" s="22">
        <f t="shared" si="37"/>
        <v>-3.6308291706246262E-2</v>
      </c>
      <c r="G474" s="22">
        <f t="shared" si="38"/>
        <v>-4.2105536929514742E-2</v>
      </c>
      <c r="H474" s="22">
        <f t="shared" si="39"/>
        <v>-1.5954137351173479E-2</v>
      </c>
      <c r="J474" s="22">
        <f t="shared" si="40"/>
        <v>648.33179681663387</v>
      </c>
      <c r="L474" s="22">
        <f t="shared" si="41"/>
        <v>26.974229851553446</v>
      </c>
    </row>
    <row r="475" spans="1:12" x14ac:dyDescent="0.3">
      <c r="A475" s="25">
        <v>43440</v>
      </c>
      <c r="B475" s="22">
        <v>43.68</v>
      </c>
      <c r="C475" s="22">
        <v>1699.19</v>
      </c>
      <c r="D475" s="22">
        <v>139.63</v>
      </c>
      <c r="F475" s="22">
        <f t="shared" si="37"/>
        <v>-1.1212092072018474E-2</v>
      </c>
      <c r="G475" s="22">
        <f t="shared" si="38"/>
        <v>1.8286583585101646E-2</v>
      </c>
      <c r="H475" s="22">
        <f t="shared" si="39"/>
        <v>1.22497568666748E-2</v>
      </c>
      <c r="J475" s="22">
        <f t="shared" si="40"/>
        <v>675.30602666818731</v>
      </c>
      <c r="L475" s="22">
        <f t="shared" si="41"/>
        <v>-11.524925936639761</v>
      </c>
    </row>
    <row r="476" spans="1:12" x14ac:dyDescent="0.3">
      <c r="A476" s="25">
        <v>43439</v>
      </c>
      <c r="B476" s="22">
        <v>44.172499999999999</v>
      </c>
      <c r="C476" s="22">
        <v>1668.4</v>
      </c>
      <c r="D476" s="22">
        <v>137.93</v>
      </c>
      <c r="F476" s="22">
        <f t="shared" si="37"/>
        <v>0</v>
      </c>
      <c r="G476" s="22">
        <f t="shared" si="38"/>
        <v>0</v>
      </c>
      <c r="H476" s="22">
        <f t="shared" si="39"/>
        <v>0</v>
      </c>
      <c r="J476" s="22">
        <f t="shared" si="40"/>
        <v>663.78110073154755</v>
      </c>
      <c r="L476" s="22">
        <f t="shared" si="41"/>
        <v>0</v>
      </c>
    </row>
    <row r="477" spans="1:12" x14ac:dyDescent="0.3">
      <c r="A477" s="25">
        <v>43438</v>
      </c>
      <c r="B477" s="22">
        <v>44.172499999999999</v>
      </c>
      <c r="C477" s="22">
        <v>1668.4</v>
      </c>
      <c r="D477" s="22">
        <v>137.93</v>
      </c>
      <c r="F477" s="22">
        <f t="shared" si="37"/>
        <v>-4.4985593831335616E-2</v>
      </c>
      <c r="G477" s="22">
        <f t="shared" si="38"/>
        <v>-6.0446908478863165E-2</v>
      </c>
      <c r="H477" s="22">
        <f t="shared" si="39"/>
        <v>-2.2651674537637733E-2</v>
      </c>
      <c r="J477" s="22">
        <f t="shared" si="40"/>
        <v>663.78110073154755</v>
      </c>
      <c r="L477" s="22">
        <f t="shared" si="41"/>
        <v>39.884969741661394</v>
      </c>
    </row>
    <row r="478" spans="1:12" x14ac:dyDescent="0.3">
      <c r="A478" s="25">
        <v>43437</v>
      </c>
      <c r="B478" s="22">
        <v>46.204999999999998</v>
      </c>
      <c r="C478" s="22">
        <v>1772.36</v>
      </c>
      <c r="D478" s="22">
        <v>141.09</v>
      </c>
      <c r="F478" s="22">
        <f t="shared" si="37"/>
        <v>3.4345698370823956E-2</v>
      </c>
      <c r="G478" s="22">
        <f t="shared" si="38"/>
        <v>4.7482876227565279E-2</v>
      </c>
      <c r="H478" s="22">
        <f t="shared" si="39"/>
        <v>3.4078840223416918E-3</v>
      </c>
      <c r="J478" s="22">
        <f t="shared" si="40"/>
        <v>703.66607047320895</v>
      </c>
      <c r="L478" s="22">
        <f t="shared" si="41"/>
        <v>-31.075952424788284</v>
      </c>
    </row>
    <row r="479" spans="1:12" x14ac:dyDescent="0.3">
      <c r="A479" s="25">
        <v>43434</v>
      </c>
      <c r="B479" s="22">
        <v>44.645000000000003</v>
      </c>
      <c r="C479" s="22">
        <v>1690.17</v>
      </c>
      <c r="D479" s="22">
        <v>140.61000000000001</v>
      </c>
      <c r="F479" s="22">
        <f t="shared" si="37"/>
        <v>-5.4170405830214693E-3</v>
      </c>
      <c r="G479" s="22">
        <f t="shared" si="38"/>
        <v>9.8700462943571068E-3</v>
      </c>
      <c r="H479" s="22">
        <f t="shared" si="39"/>
        <v>1.3820979785901816E-2</v>
      </c>
      <c r="J479" s="22">
        <f t="shared" si="40"/>
        <v>672.59011804842066</v>
      </c>
      <c r="L479" s="22">
        <f t="shared" si="41"/>
        <v>-6.4426737886839192</v>
      </c>
    </row>
    <row r="480" spans="1:12" x14ac:dyDescent="0.3">
      <c r="A480" s="25">
        <v>43433</v>
      </c>
      <c r="B480" s="22">
        <v>44.887500000000003</v>
      </c>
      <c r="C480" s="22">
        <v>1673.57</v>
      </c>
      <c r="D480" s="22">
        <v>138.68</v>
      </c>
      <c r="F480" s="22">
        <f t="shared" si="37"/>
        <v>-7.7117639255036728E-3</v>
      </c>
      <c r="G480" s="22">
        <f t="shared" si="38"/>
        <v>-2.4945407586177562E-3</v>
      </c>
      <c r="H480" s="22">
        <f t="shared" si="39"/>
        <v>1.3941556045722248E-2</v>
      </c>
      <c r="J480" s="22">
        <f t="shared" si="40"/>
        <v>666.14744425973674</v>
      </c>
      <c r="L480" s="22">
        <f t="shared" si="41"/>
        <v>1.270180583179922</v>
      </c>
    </row>
    <row r="481" spans="1:12" x14ac:dyDescent="0.3">
      <c r="A481" s="25">
        <v>43432</v>
      </c>
      <c r="B481" s="22">
        <v>45.234999999999999</v>
      </c>
      <c r="C481" s="22">
        <v>1677.75</v>
      </c>
      <c r="D481" s="22">
        <v>136.76</v>
      </c>
      <c r="F481" s="22">
        <f t="shared" si="37"/>
        <v>3.7731825412945244E-2</v>
      </c>
      <c r="G481" s="22">
        <f t="shared" si="38"/>
        <v>5.9130432459868563E-2</v>
      </c>
      <c r="H481" s="22">
        <f t="shared" si="39"/>
        <v>1.2952786332671011E-2</v>
      </c>
      <c r="J481" s="22">
        <f t="shared" si="40"/>
        <v>667.41762484291667</v>
      </c>
      <c r="L481" s="22">
        <f t="shared" si="41"/>
        <v>-36.618217579686871</v>
      </c>
    </row>
    <row r="482" spans="1:12" x14ac:dyDescent="0.3">
      <c r="A482" s="25">
        <v>43431</v>
      </c>
      <c r="B482" s="22">
        <v>43.56</v>
      </c>
      <c r="C482" s="22">
        <v>1581.42</v>
      </c>
      <c r="D482" s="22">
        <v>135</v>
      </c>
      <c r="F482" s="22">
        <f t="shared" si="37"/>
        <v>-2.1785251980111931E-3</v>
      </c>
      <c r="G482" s="22">
        <f t="shared" si="38"/>
        <v>5.6912497051365758E-5</v>
      </c>
      <c r="H482" s="22">
        <f t="shared" si="39"/>
        <v>-1.0170328654077332E-2</v>
      </c>
      <c r="J482" s="22">
        <f t="shared" si="40"/>
        <v>630.7994072632298</v>
      </c>
      <c r="L482" s="22">
        <f t="shared" si="41"/>
        <v>0.30521565279582319</v>
      </c>
    </row>
    <row r="483" spans="1:12" x14ac:dyDescent="0.3">
      <c r="A483" s="25">
        <v>43430</v>
      </c>
      <c r="B483" s="22">
        <v>43.655000000000001</v>
      </c>
      <c r="C483" s="22">
        <v>1581.33</v>
      </c>
      <c r="D483" s="22">
        <v>136.38</v>
      </c>
      <c r="F483" s="22">
        <f t="shared" si="37"/>
        <v>1.3433080838346925E-2</v>
      </c>
      <c r="G483" s="22">
        <f t="shared" si="38"/>
        <v>5.1428765817515508E-2</v>
      </c>
      <c r="H483" s="22">
        <f t="shared" si="39"/>
        <v>3.4690733850771191E-2</v>
      </c>
      <c r="J483" s="22">
        <f t="shared" si="40"/>
        <v>631.10462291602562</v>
      </c>
      <c r="L483" s="22">
        <f t="shared" si="41"/>
        <v>-30.497254691953344</v>
      </c>
    </row>
    <row r="484" spans="1:12" x14ac:dyDescent="0.3">
      <c r="A484" s="25">
        <v>43427</v>
      </c>
      <c r="B484" s="22">
        <v>43.072499999999998</v>
      </c>
      <c r="C484" s="22">
        <v>1502.06</v>
      </c>
      <c r="D484" s="22">
        <v>131.72999999999999</v>
      </c>
      <c r="F484" s="22">
        <f t="shared" si="37"/>
        <v>-2.572691808848715E-2</v>
      </c>
      <c r="G484" s="22">
        <f t="shared" si="38"/>
        <v>-9.7192023828801492E-3</v>
      </c>
      <c r="H484" s="22">
        <f t="shared" si="39"/>
        <v>-2.3186182183557013E-2</v>
      </c>
      <c r="J484" s="22">
        <f t="shared" si="40"/>
        <v>600.60736822407227</v>
      </c>
      <c r="L484" s="22">
        <f t="shared" si="41"/>
        <v>6.5474936969793589</v>
      </c>
    </row>
    <row r="485" spans="1:12" x14ac:dyDescent="0.3">
      <c r="A485" s="25">
        <v>43426</v>
      </c>
      <c r="B485" s="22">
        <v>44.195</v>
      </c>
      <c r="C485" s="22">
        <v>1516.73</v>
      </c>
      <c r="D485" s="22">
        <v>134.82</v>
      </c>
      <c r="F485" s="22">
        <f t="shared" si="37"/>
        <v>0</v>
      </c>
      <c r="G485" s="22">
        <f t="shared" si="38"/>
        <v>0</v>
      </c>
      <c r="H485" s="22">
        <f t="shared" si="39"/>
        <v>0</v>
      </c>
      <c r="J485" s="22">
        <f t="shared" si="40"/>
        <v>607.15486192105163</v>
      </c>
      <c r="L485" s="22">
        <f t="shared" si="41"/>
        <v>0</v>
      </c>
    </row>
    <row r="486" spans="1:12" x14ac:dyDescent="0.3">
      <c r="A486" s="25">
        <v>43425</v>
      </c>
      <c r="B486" s="22">
        <v>44.195</v>
      </c>
      <c r="C486" s="22">
        <v>1516.73</v>
      </c>
      <c r="D486" s="22">
        <v>134.82</v>
      </c>
      <c r="F486" s="22">
        <f t="shared" si="37"/>
        <v>-1.1307102064021337E-3</v>
      </c>
      <c r="G486" s="22">
        <f t="shared" si="38"/>
        <v>1.4122849841884555E-2</v>
      </c>
      <c r="H486" s="22">
        <f t="shared" si="39"/>
        <v>1.7886351486419719E-2</v>
      </c>
      <c r="J486" s="22">
        <f t="shared" si="40"/>
        <v>607.15486192105163</v>
      </c>
      <c r="L486" s="22">
        <f t="shared" si="41"/>
        <v>-8.3452046804752626</v>
      </c>
    </row>
    <row r="487" spans="1:12" x14ac:dyDescent="0.3">
      <c r="A487" s="25">
        <v>43424</v>
      </c>
      <c r="B487" s="22">
        <v>44.244999999999997</v>
      </c>
      <c r="C487" s="22">
        <v>1495.46</v>
      </c>
      <c r="D487" s="22">
        <v>132.43</v>
      </c>
      <c r="F487" s="22">
        <f t="shared" si="37"/>
        <v>-4.8956970289989292E-2</v>
      </c>
      <c r="G487" s="22">
        <f t="shared" si="38"/>
        <v>-1.1191206485302701E-2</v>
      </c>
      <c r="H487" s="22">
        <f t="shared" si="39"/>
        <v>6.6671964525712403E-3</v>
      </c>
      <c r="J487" s="22">
        <f t="shared" si="40"/>
        <v>598.80965724057637</v>
      </c>
      <c r="L487" s="22">
        <f t="shared" si="41"/>
        <v>6.9388353360637893</v>
      </c>
    </row>
    <row r="488" spans="1:12" x14ac:dyDescent="0.3">
      <c r="A488" s="25">
        <v>43423</v>
      </c>
      <c r="B488" s="22">
        <v>46.465000000000003</v>
      </c>
      <c r="C488" s="22">
        <v>1512.29</v>
      </c>
      <c r="D488" s="22">
        <v>131.55000000000001</v>
      </c>
      <c r="F488" s="22">
        <f t="shared" si="37"/>
        <v>-4.0438837083066718E-2</v>
      </c>
      <c r="G488" s="22">
        <f t="shared" si="38"/>
        <v>-5.2251315524398871E-2</v>
      </c>
      <c r="H488" s="22">
        <f t="shared" si="39"/>
        <v>-5.8892624417813504E-2</v>
      </c>
      <c r="J488" s="22">
        <f t="shared" si="40"/>
        <v>605.74849257664016</v>
      </c>
      <c r="L488" s="22">
        <f t="shared" si="41"/>
        <v>32.454614471690206</v>
      </c>
    </row>
    <row r="489" spans="1:12" x14ac:dyDescent="0.3">
      <c r="A489" s="25">
        <v>43420</v>
      </c>
      <c r="B489" s="22">
        <v>48.3825</v>
      </c>
      <c r="C489" s="22">
        <v>1593.41</v>
      </c>
      <c r="D489" s="22">
        <v>139.53</v>
      </c>
      <c r="F489" s="22">
        <f t="shared" si="37"/>
        <v>1.1014814954241668E-2</v>
      </c>
      <c r="G489" s="22">
        <f t="shared" si="38"/>
        <v>-1.620403663871129E-2</v>
      </c>
      <c r="H489" s="22">
        <f t="shared" si="39"/>
        <v>-3.0491458093441521E-2</v>
      </c>
      <c r="J489" s="22">
        <f t="shared" si="40"/>
        <v>638.20310704833037</v>
      </c>
      <c r="L489" s="22">
        <f t="shared" si="41"/>
        <v>10.320880302480418</v>
      </c>
    </row>
    <row r="490" spans="1:12" x14ac:dyDescent="0.3">
      <c r="A490" s="25">
        <v>43419</v>
      </c>
      <c r="B490" s="22">
        <v>47.852499999999999</v>
      </c>
      <c r="C490" s="22">
        <v>1619.44</v>
      </c>
      <c r="D490" s="22">
        <v>143.85</v>
      </c>
      <c r="F490" s="22">
        <f t="shared" si="37"/>
        <v>2.4379198463276127E-2</v>
      </c>
      <c r="G490" s="22">
        <f t="shared" si="38"/>
        <v>1.2695722730230282E-2</v>
      </c>
      <c r="H490" s="22">
        <f t="shared" si="39"/>
        <v>-2.5688214910566114E-3</v>
      </c>
      <c r="J490" s="22">
        <f t="shared" si="40"/>
        <v>648.52398735081078</v>
      </c>
      <c r="L490" s="22">
        <f t="shared" si="41"/>
        <v>-7.9353632010407864</v>
      </c>
    </row>
    <row r="491" spans="1:12" x14ac:dyDescent="0.3">
      <c r="A491" s="25">
        <v>43418</v>
      </c>
      <c r="B491" s="22">
        <v>46.7</v>
      </c>
      <c r="C491" s="22">
        <v>1599.01</v>
      </c>
      <c r="D491" s="22">
        <v>144.22</v>
      </c>
      <c r="F491" s="22">
        <f t="shared" si="37"/>
        <v>-2.8654045970026604E-2</v>
      </c>
      <c r="G491" s="22">
        <f t="shared" si="38"/>
        <v>-1.9912860999712862E-2</v>
      </c>
      <c r="H491" s="22">
        <f t="shared" si="39"/>
        <v>1.4386727642217535E-2</v>
      </c>
      <c r="J491" s="22">
        <f t="shared" si="40"/>
        <v>640.58862414977</v>
      </c>
      <c r="L491" s="22">
        <f t="shared" si="41"/>
        <v>11.982066011627353</v>
      </c>
    </row>
    <row r="492" spans="1:12" x14ac:dyDescent="0.3">
      <c r="A492" s="25">
        <v>43417</v>
      </c>
      <c r="B492" s="22">
        <v>48.057499999999997</v>
      </c>
      <c r="C492" s="22">
        <v>1631.17</v>
      </c>
      <c r="D492" s="22">
        <v>142.16</v>
      </c>
      <c r="F492" s="22">
        <f t="shared" si="37"/>
        <v>-1.0041492241593453E-2</v>
      </c>
      <c r="G492" s="22">
        <f t="shared" si="38"/>
        <v>-3.4761144175746083E-3</v>
      </c>
      <c r="H492" s="22">
        <f t="shared" si="39"/>
        <v>4.3001722884872086E-3</v>
      </c>
      <c r="J492" s="22">
        <f t="shared" si="40"/>
        <v>652.57069016139735</v>
      </c>
      <c r="L492" s="22">
        <f t="shared" si="41"/>
        <v>2.1644962518931834</v>
      </c>
    </row>
    <row r="493" spans="1:12" x14ac:dyDescent="0.3">
      <c r="A493" s="25">
        <v>43416</v>
      </c>
      <c r="B493" s="22">
        <v>48.542499999999997</v>
      </c>
      <c r="C493" s="22">
        <v>1636.85</v>
      </c>
      <c r="D493" s="22">
        <v>141.55000000000001</v>
      </c>
      <c r="F493" s="22">
        <f t="shared" si="37"/>
        <v>-5.1687201448600596E-2</v>
      </c>
      <c r="G493" s="22">
        <f t="shared" si="38"/>
        <v>-4.5139751248149687E-2</v>
      </c>
      <c r="H493" s="22">
        <f t="shared" si="39"/>
        <v>-2.3804830736760551E-2</v>
      </c>
      <c r="J493" s="22">
        <f t="shared" si="40"/>
        <v>654.73518641329053</v>
      </c>
      <c r="L493" s="22">
        <f t="shared" si="41"/>
        <v>29.692564453393288</v>
      </c>
    </row>
    <row r="494" spans="1:12" x14ac:dyDescent="0.3">
      <c r="A494" s="25">
        <v>43413</v>
      </c>
      <c r="B494" s="22">
        <v>51.1175</v>
      </c>
      <c r="C494" s="22">
        <v>1712.43</v>
      </c>
      <c r="D494" s="22">
        <v>144.96</v>
      </c>
      <c r="F494" s="22">
        <f t="shared" si="37"/>
        <v>-1.9469813003002021E-2</v>
      </c>
      <c r="G494" s="22">
        <f t="shared" si="38"/>
        <v>-2.4504159145186038E-2</v>
      </c>
      <c r="H494" s="22">
        <f t="shared" si="39"/>
        <v>-1.987566709072687E-2</v>
      </c>
      <c r="J494" s="22">
        <f t="shared" si="40"/>
        <v>684.42775086668382</v>
      </c>
      <c r="L494" s="22">
        <f t="shared" si="41"/>
        <v>16.720841669011179</v>
      </c>
    </row>
    <row r="495" spans="1:12" x14ac:dyDescent="0.3">
      <c r="A495" s="25">
        <v>43412</v>
      </c>
      <c r="B495" s="22">
        <v>52.122500000000002</v>
      </c>
      <c r="C495" s="22">
        <v>1754.91</v>
      </c>
      <c r="D495" s="22">
        <v>147.87</v>
      </c>
      <c r="F495" s="22">
        <f t="shared" si="37"/>
        <v>-6.9783286722373133E-3</v>
      </c>
      <c r="G495" s="22">
        <f t="shared" si="38"/>
        <v>-3.3044667575073252E-4</v>
      </c>
      <c r="H495" s="22">
        <f t="shared" si="39"/>
        <v>-2.4450115762674748E-2</v>
      </c>
      <c r="J495" s="22">
        <f t="shared" si="40"/>
        <v>701.148592535695</v>
      </c>
      <c r="L495" s="22">
        <f t="shared" si="41"/>
        <v>1.1583946341610272</v>
      </c>
    </row>
    <row r="496" spans="1:12" x14ac:dyDescent="0.3">
      <c r="A496" s="25">
        <v>43411</v>
      </c>
      <c r="B496" s="22">
        <v>52.487499999999997</v>
      </c>
      <c r="C496" s="22">
        <v>1755.49</v>
      </c>
      <c r="D496" s="22">
        <v>151.53</v>
      </c>
      <c r="F496" s="22">
        <f t="shared" si="37"/>
        <v>2.9877500317357083E-2</v>
      </c>
      <c r="G496" s="22">
        <f t="shared" si="38"/>
        <v>6.6339829977339448E-2</v>
      </c>
      <c r="H496" s="22">
        <f t="shared" si="39"/>
        <v>1.0548411073154941E-2</v>
      </c>
      <c r="J496" s="22">
        <f t="shared" si="40"/>
        <v>702.30698716985603</v>
      </c>
      <c r="L496" s="22">
        <f t="shared" si="41"/>
        <v>-42.560164548059106</v>
      </c>
    </row>
    <row r="497" spans="1:12" x14ac:dyDescent="0.3">
      <c r="A497" s="25">
        <v>43410</v>
      </c>
      <c r="B497" s="22">
        <v>50.942500000000003</v>
      </c>
      <c r="C497" s="22">
        <v>1642.81</v>
      </c>
      <c r="D497" s="22">
        <v>149.94</v>
      </c>
      <c r="F497" s="22">
        <f t="shared" si="37"/>
        <v>1.0755975020512992E-2</v>
      </c>
      <c r="G497" s="22">
        <f t="shared" si="38"/>
        <v>9.1787803391851289E-3</v>
      </c>
      <c r="H497" s="22">
        <f t="shared" si="39"/>
        <v>8.4388686458646035E-3</v>
      </c>
      <c r="J497" s="22">
        <f t="shared" si="40"/>
        <v>659.74682262179692</v>
      </c>
      <c r="L497" s="22">
        <f t="shared" si="41"/>
        <v>-6.0370912598027644</v>
      </c>
    </row>
    <row r="498" spans="1:12" x14ac:dyDescent="0.3">
      <c r="A498" s="25">
        <v>43409</v>
      </c>
      <c r="B498" s="22">
        <v>50.397500000000001</v>
      </c>
      <c r="C498" s="22">
        <v>1627.8</v>
      </c>
      <c r="D498" s="22">
        <v>148.68</v>
      </c>
      <c r="F498" s="22">
        <f t="shared" si="37"/>
        <v>-2.8799017690867113E-2</v>
      </c>
      <c r="G498" s="22">
        <f t="shared" si="38"/>
        <v>-2.2913981187394392E-2</v>
      </c>
      <c r="H498" s="22">
        <f t="shared" si="39"/>
        <v>-1.1169564005486653E-2</v>
      </c>
      <c r="J498" s="22">
        <f t="shared" si="40"/>
        <v>653.70973136199416</v>
      </c>
      <c r="L498" s="22">
        <f t="shared" si="41"/>
        <v>14.893208075794632</v>
      </c>
    </row>
    <row r="499" spans="1:12" x14ac:dyDescent="0.3">
      <c r="A499" s="25">
        <v>43406</v>
      </c>
      <c r="B499" s="22">
        <v>51.87</v>
      </c>
      <c r="C499" s="22">
        <v>1665.53</v>
      </c>
      <c r="D499" s="22">
        <v>150.35</v>
      </c>
      <c r="F499" s="22">
        <f t="shared" si="37"/>
        <v>-6.8632932672663197E-2</v>
      </c>
      <c r="G499" s="22">
        <f t="shared" si="38"/>
        <v>0</v>
      </c>
      <c r="H499" s="22">
        <f t="shared" si="39"/>
        <v>-9.2685205050695892E-3</v>
      </c>
      <c r="J499" s="22">
        <f t="shared" si="40"/>
        <v>668.60293943778879</v>
      </c>
      <c r="L499" s="22">
        <f t="shared" si="41"/>
        <v>1.8301607770206374</v>
      </c>
    </row>
    <row r="500" spans="1:12" x14ac:dyDescent="0.3">
      <c r="A500" s="25">
        <v>43405</v>
      </c>
      <c r="B500" s="22">
        <v>55.555</v>
      </c>
      <c r="C500" s="22">
        <v>1665.53</v>
      </c>
      <c r="D500" s="22">
        <v>151.75</v>
      </c>
      <c r="F500" s="22">
        <f t="shared" si="37"/>
        <v>1.5235626165565584E-2</v>
      </c>
      <c r="G500" s="22">
        <f t="shared" si="38"/>
        <v>4.1384285951417764E-2</v>
      </c>
      <c r="H500" s="22">
        <f t="shared" si="39"/>
        <v>-2.6355669916015574E-4</v>
      </c>
      <c r="J500" s="22">
        <f t="shared" si="40"/>
        <v>670.43310021480943</v>
      </c>
      <c r="L500" s="22">
        <f t="shared" si="41"/>
        <v>-25.252171926847268</v>
      </c>
    </row>
    <row r="501" spans="1:12" x14ac:dyDescent="0.3">
      <c r="A501" s="25">
        <v>43404</v>
      </c>
      <c r="B501" s="22">
        <v>54.715000000000003</v>
      </c>
      <c r="C501" s="22">
        <v>1598.01</v>
      </c>
      <c r="D501" s="22">
        <v>151.79</v>
      </c>
      <c r="F501" s="22">
        <f t="shared" si="37"/>
        <v>2.5732630512992103E-2</v>
      </c>
      <c r="G501" s="22">
        <f t="shared" si="38"/>
        <v>4.3216897609437262E-2</v>
      </c>
      <c r="H501" s="22">
        <f t="shared" si="39"/>
        <v>3.7385649773597825E-2</v>
      </c>
      <c r="J501" s="22">
        <f t="shared" si="40"/>
        <v>645.18092828796216</v>
      </c>
      <c r="L501" s="22">
        <f t="shared" si="41"/>
        <v>-26.72162961361812</v>
      </c>
    </row>
    <row r="502" spans="1:12" x14ac:dyDescent="0.3">
      <c r="A502" s="25">
        <v>43403</v>
      </c>
      <c r="B502" s="22">
        <v>53.325000000000003</v>
      </c>
      <c r="C502" s="22">
        <v>1530.42</v>
      </c>
      <c r="D502" s="22">
        <v>146.22</v>
      </c>
      <c r="F502" s="22">
        <f t="shared" si="37"/>
        <v>4.9819156478205793E-3</v>
      </c>
      <c r="G502" s="22">
        <f t="shared" si="38"/>
        <v>-5.5126715698175293E-3</v>
      </c>
      <c r="H502" s="22">
        <f t="shared" si="39"/>
        <v>2.8651677215185859E-2</v>
      </c>
      <c r="J502" s="22">
        <f t="shared" si="40"/>
        <v>618.45929867434404</v>
      </c>
      <c r="L502" s="22">
        <f t="shared" si="41"/>
        <v>2.1166657894449372</v>
      </c>
    </row>
    <row r="503" spans="1:12" x14ac:dyDescent="0.3">
      <c r="A503" s="25">
        <v>43402</v>
      </c>
      <c r="B503" s="22">
        <v>53.06</v>
      </c>
      <c r="C503" s="22">
        <v>1538.88</v>
      </c>
      <c r="D503" s="22">
        <v>142.09</v>
      </c>
      <c r="F503" s="22">
        <f t="shared" si="37"/>
        <v>-1.8948623129528868E-2</v>
      </c>
      <c r="G503" s="22">
        <f t="shared" si="38"/>
        <v>-6.5353311142828205E-2</v>
      </c>
      <c r="H503" s="22">
        <f t="shared" si="39"/>
        <v>-2.2821556788249563E-2</v>
      </c>
      <c r="J503" s="22">
        <f t="shared" si="40"/>
        <v>620.57596446378898</v>
      </c>
      <c r="L503" s="22">
        <f t="shared" si="41"/>
        <v>39.478336969449174</v>
      </c>
    </row>
    <row r="504" spans="1:12" x14ac:dyDescent="0.3">
      <c r="A504" s="25">
        <v>43399</v>
      </c>
      <c r="B504" s="22">
        <v>54.075000000000003</v>
      </c>
      <c r="C504" s="22">
        <v>1642.81</v>
      </c>
      <c r="D504" s="22">
        <v>145.37</v>
      </c>
      <c r="F504" s="22">
        <f t="shared" si="37"/>
        <v>-1.6051709010507901E-2</v>
      </c>
      <c r="G504" s="22">
        <f t="shared" si="38"/>
        <v>-8.1423532677219565E-2</v>
      </c>
      <c r="H504" s="22">
        <f t="shared" si="39"/>
        <v>-3.7666439714614183E-2</v>
      </c>
      <c r="J504" s="22">
        <f t="shared" si="40"/>
        <v>660.05430143323815</v>
      </c>
      <c r="L504" s="22">
        <f t="shared" si="41"/>
        <v>52.991355373823239</v>
      </c>
    </row>
    <row r="505" spans="1:12" x14ac:dyDescent="0.3">
      <c r="A505" s="25">
        <v>43398</v>
      </c>
      <c r="B505" s="22">
        <v>54.95</v>
      </c>
      <c r="C505" s="22">
        <v>1782.17</v>
      </c>
      <c r="D505" s="22">
        <v>150.94999999999999</v>
      </c>
      <c r="F505" s="22">
        <f t="shared" si="37"/>
        <v>2.1661496781179467E-2</v>
      </c>
      <c r="G505" s="22">
        <f t="shared" si="38"/>
        <v>6.848719544301618E-2</v>
      </c>
      <c r="H505" s="22">
        <f t="shared" si="39"/>
        <v>3.3068099365411607E-2</v>
      </c>
      <c r="J505" s="22">
        <f t="shared" si="40"/>
        <v>713.04565680706139</v>
      </c>
      <c r="L505" s="22">
        <f t="shared" si="41"/>
        <v>-45.079234536398531</v>
      </c>
    </row>
    <row r="506" spans="1:12" x14ac:dyDescent="0.3">
      <c r="A506" s="25">
        <v>43397</v>
      </c>
      <c r="B506" s="22">
        <v>53.772500000000001</v>
      </c>
      <c r="C506" s="22">
        <v>1664.2</v>
      </c>
      <c r="D506" s="22">
        <v>146.04</v>
      </c>
      <c r="F506" s="22">
        <f t="shared" si="37"/>
        <v>-3.4903730375051532E-2</v>
      </c>
      <c r="G506" s="22">
        <f t="shared" si="38"/>
        <v>-6.0900285974418503E-2</v>
      </c>
      <c r="H506" s="22">
        <f t="shared" si="39"/>
        <v>-5.5601311866399064E-2</v>
      </c>
      <c r="J506" s="22">
        <f t="shared" si="40"/>
        <v>667.96642227066286</v>
      </c>
      <c r="L506" s="22">
        <f t="shared" si="41"/>
        <v>41.158194743335571</v>
      </c>
    </row>
    <row r="507" spans="1:12" x14ac:dyDescent="0.3">
      <c r="A507" s="25">
        <v>43396</v>
      </c>
      <c r="B507" s="22">
        <v>55.682499999999997</v>
      </c>
      <c r="C507" s="22">
        <v>1768.7</v>
      </c>
      <c r="D507" s="22">
        <v>154.38999999999999</v>
      </c>
      <c r="F507" s="22">
        <f t="shared" si="37"/>
        <v>9.3825398478369574E-3</v>
      </c>
      <c r="G507" s="22">
        <f t="shared" si="38"/>
        <v>-1.1579668457068129E-2</v>
      </c>
      <c r="H507" s="22">
        <f t="shared" si="39"/>
        <v>-2.5228851884779089E-3</v>
      </c>
      <c r="J507" s="22">
        <f t="shared" si="40"/>
        <v>709.12461701399843</v>
      </c>
      <c r="L507" s="22">
        <f t="shared" si="41"/>
        <v>7.4698413616591779</v>
      </c>
    </row>
    <row r="508" spans="1:12" x14ac:dyDescent="0.3">
      <c r="A508" s="25">
        <v>43395</v>
      </c>
      <c r="B508" s="22">
        <v>55.162500000000001</v>
      </c>
      <c r="C508" s="22">
        <v>1789.3</v>
      </c>
      <c r="D508" s="22">
        <v>154.78</v>
      </c>
      <c r="F508" s="22">
        <f t="shared" si="37"/>
        <v>6.0914816961425257E-3</v>
      </c>
      <c r="G508" s="22">
        <f t="shared" si="38"/>
        <v>1.4223517672972422E-2</v>
      </c>
      <c r="H508" s="22">
        <f t="shared" si="39"/>
        <v>4.7275287996361654E-3</v>
      </c>
      <c r="J508" s="22">
        <f t="shared" si="40"/>
        <v>716.59445837565761</v>
      </c>
      <c r="L508" s="22">
        <f t="shared" si="41"/>
        <v>-9.6208528545296303</v>
      </c>
    </row>
    <row r="509" spans="1:12" x14ac:dyDescent="0.3">
      <c r="A509" s="25">
        <v>43392</v>
      </c>
      <c r="B509" s="22">
        <v>54.827500000000001</v>
      </c>
      <c r="C509" s="22">
        <v>1764.03</v>
      </c>
      <c r="D509" s="22">
        <v>154.05000000000001</v>
      </c>
      <c r="F509" s="22">
        <f t="shared" si="37"/>
        <v>1.511525802908552E-2</v>
      </c>
      <c r="G509" s="22">
        <f t="shared" si="38"/>
        <v>-3.7852792916315912E-3</v>
      </c>
      <c r="H509" s="22">
        <f t="shared" si="39"/>
        <v>-5.6316296038743064E-3</v>
      </c>
      <c r="J509" s="22">
        <f t="shared" si="40"/>
        <v>706.97360552112798</v>
      </c>
      <c r="L509" s="22">
        <f t="shared" si="41"/>
        <v>2.3161676489986576</v>
      </c>
    </row>
    <row r="510" spans="1:12" x14ac:dyDescent="0.3">
      <c r="A510" s="25">
        <v>43391</v>
      </c>
      <c r="B510" s="22">
        <v>54.005000000000003</v>
      </c>
      <c r="C510" s="22">
        <v>1770.72</v>
      </c>
      <c r="D510" s="22">
        <v>154.91999999999999</v>
      </c>
      <c r="F510" s="22">
        <f t="shared" si="37"/>
        <v>-2.3651064679340767E-2</v>
      </c>
      <c r="G510" s="22">
        <f t="shared" si="38"/>
        <v>-3.387463194345007E-2</v>
      </c>
      <c r="H510" s="22">
        <f t="shared" si="39"/>
        <v>-2.8633374353225698E-2</v>
      </c>
      <c r="J510" s="22">
        <f t="shared" si="40"/>
        <v>709.28977317012664</v>
      </c>
      <c r="L510" s="22">
        <f t="shared" si="41"/>
        <v>24.021533108860126</v>
      </c>
    </row>
    <row r="511" spans="1:12" x14ac:dyDescent="0.3">
      <c r="A511" s="25">
        <v>43390</v>
      </c>
      <c r="B511" s="22">
        <v>55.297499999999999</v>
      </c>
      <c r="C511" s="22">
        <v>1831.73</v>
      </c>
      <c r="D511" s="22">
        <v>159.41999999999999</v>
      </c>
      <c r="F511" s="22">
        <f t="shared" si="37"/>
        <v>-4.3307687122485835E-3</v>
      </c>
      <c r="G511" s="22">
        <f t="shared" si="38"/>
        <v>6.4463526525824558E-3</v>
      </c>
      <c r="H511" s="22">
        <f t="shared" si="39"/>
        <v>4.0226327028096654E-3</v>
      </c>
      <c r="J511" s="22">
        <f t="shared" si="40"/>
        <v>733.31130627898676</v>
      </c>
      <c r="L511" s="22">
        <f t="shared" si="41"/>
        <v>-4.3820289105975689</v>
      </c>
    </row>
    <row r="512" spans="1:12" x14ac:dyDescent="0.3">
      <c r="A512" s="25">
        <v>43389</v>
      </c>
      <c r="B512" s="22">
        <v>55.537500000000001</v>
      </c>
      <c r="C512" s="22">
        <v>1819.96</v>
      </c>
      <c r="D512" s="22">
        <v>158.78</v>
      </c>
      <c r="F512" s="22">
        <f t="shared" si="37"/>
        <v>2.179786426382509E-2</v>
      </c>
      <c r="G512" s="22">
        <f t="shared" si="38"/>
        <v>3.2961086672770548E-2</v>
      </c>
      <c r="H512" s="22">
        <f t="shared" si="39"/>
        <v>3.3688744597522823E-2</v>
      </c>
      <c r="J512" s="22">
        <f t="shared" si="40"/>
        <v>728.92927736838919</v>
      </c>
      <c r="L512" s="22">
        <f t="shared" si="41"/>
        <v>-23.408935237904188</v>
      </c>
    </row>
    <row r="513" spans="1:12" x14ac:dyDescent="0.3">
      <c r="A513" s="25">
        <v>43388</v>
      </c>
      <c r="B513" s="22">
        <v>54.34</v>
      </c>
      <c r="C513" s="22">
        <v>1760.95</v>
      </c>
      <c r="D513" s="22">
        <v>153.52000000000001</v>
      </c>
      <c r="F513" s="22">
        <f t="shared" si="37"/>
        <v>-2.1617789532325248E-2</v>
      </c>
      <c r="G513" s="22">
        <f t="shared" si="38"/>
        <v>-1.5585345726879656E-2</v>
      </c>
      <c r="H513" s="22">
        <f t="shared" si="39"/>
        <v>-1.4320122215414658E-3</v>
      </c>
      <c r="J513" s="22">
        <f t="shared" si="40"/>
        <v>705.52034213048501</v>
      </c>
      <c r="L513" s="22">
        <f t="shared" si="41"/>
        <v>10.745373109620914</v>
      </c>
    </row>
    <row r="514" spans="1:12" x14ac:dyDescent="0.3">
      <c r="A514" s="25">
        <v>43385</v>
      </c>
      <c r="B514" s="22">
        <v>55.527500000000003</v>
      </c>
      <c r="C514" s="22">
        <v>1788.61</v>
      </c>
      <c r="D514" s="22">
        <v>153.74</v>
      </c>
      <c r="F514" s="22">
        <f t="shared" si="37"/>
        <v>3.509614368752819E-2</v>
      </c>
      <c r="G514" s="22">
        <f t="shared" si="38"/>
        <v>3.9486653320995338E-2</v>
      </c>
      <c r="H514" s="22">
        <f t="shared" si="39"/>
        <v>2.539973360725525E-3</v>
      </c>
      <c r="J514" s="22">
        <f t="shared" si="40"/>
        <v>716.26571524010592</v>
      </c>
      <c r="L514" s="22">
        <f t="shared" si="41"/>
        <v>-26.429067598890128</v>
      </c>
    </row>
    <row r="515" spans="1:12" x14ac:dyDescent="0.3">
      <c r="A515" s="25">
        <v>43384</v>
      </c>
      <c r="B515" s="22">
        <v>53.612499999999997</v>
      </c>
      <c r="C515" s="22">
        <v>1719.36</v>
      </c>
      <c r="D515" s="22">
        <v>153.35</v>
      </c>
      <c r="F515" s="22">
        <f t="shared" si="37"/>
        <v>-8.8670760403368135E-3</v>
      </c>
      <c r="G515" s="22">
        <f t="shared" si="38"/>
        <v>-2.0659168356901625E-2</v>
      </c>
      <c r="H515" s="22">
        <f t="shared" si="39"/>
        <v>1.2929658679239188E-2</v>
      </c>
      <c r="J515" s="22">
        <f t="shared" si="40"/>
        <v>689.83664764121579</v>
      </c>
      <c r="L515" s="22">
        <f t="shared" si="41"/>
        <v>13.013225564461891</v>
      </c>
    </row>
    <row r="516" spans="1:12" x14ac:dyDescent="0.3">
      <c r="A516" s="25">
        <v>43383</v>
      </c>
      <c r="B516" s="22">
        <v>54.09</v>
      </c>
      <c r="C516" s="22">
        <v>1755.25</v>
      </c>
      <c r="D516" s="22">
        <v>151.38</v>
      </c>
      <c r="F516" s="22">
        <f t="shared" ref="F516:F579" si="42">LN(B516/B517)</f>
        <v>-4.7433479205543055E-2</v>
      </c>
      <c r="G516" s="22">
        <f t="shared" ref="G516:G579" si="43">LN(C516/C517)</f>
        <v>-6.349824230605694E-2</v>
      </c>
      <c r="H516" s="22">
        <f t="shared" ref="H516:H579" si="44">LN(D516/D517)</f>
        <v>-4.2168689380575136E-2</v>
      </c>
      <c r="J516" s="22">
        <f t="shared" ref="J516:J579" si="45">$O$8*B516+$P$8*C516+$Q$8*D516</f>
        <v>702.84987320567768</v>
      </c>
      <c r="L516" s="22">
        <f t="shared" ref="L516:L579" si="46">-(J516-J517)</f>
        <v>44.95889164399307</v>
      </c>
    </row>
    <row r="517" spans="1:12" x14ac:dyDescent="0.3">
      <c r="A517" s="25">
        <v>43382</v>
      </c>
      <c r="B517" s="22">
        <v>56.717500000000001</v>
      </c>
      <c r="C517" s="22">
        <v>1870.32</v>
      </c>
      <c r="D517" s="22">
        <v>157.9</v>
      </c>
      <c r="F517" s="22">
        <f t="shared" si="42"/>
        <v>1.3758427573587828E-2</v>
      </c>
      <c r="G517" s="22">
        <f t="shared" si="43"/>
        <v>3.1595264506308145E-3</v>
      </c>
      <c r="H517" s="22">
        <f t="shared" si="44"/>
        <v>4.125025681046576E-3</v>
      </c>
      <c r="J517" s="22">
        <f t="shared" si="45"/>
        <v>747.80876484967075</v>
      </c>
      <c r="L517" s="22">
        <f t="shared" si="46"/>
        <v>-2.6388790869843888</v>
      </c>
    </row>
    <row r="518" spans="1:12" x14ac:dyDescent="0.3">
      <c r="A518" s="25">
        <v>43381</v>
      </c>
      <c r="B518" s="22">
        <v>55.942500000000003</v>
      </c>
      <c r="C518" s="22">
        <v>1864.42</v>
      </c>
      <c r="D518" s="22">
        <v>157.25</v>
      </c>
      <c r="F518" s="22">
        <f t="shared" si="42"/>
        <v>-2.3211187495526561E-3</v>
      </c>
      <c r="G518" s="22">
        <f t="shared" si="43"/>
        <v>-1.3441613966824908E-2</v>
      </c>
      <c r="H518" s="22">
        <f t="shared" si="44"/>
        <v>-5.0861467178208949E-4</v>
      </c>
      <c r="J518" s="22">
        <f t="shared" si="45"/>
        <v>745.16988576268636</v>
      </c>
      <c r="L518" s="22">
        <f t="shared" si="46"/>
        <v>9.3802959390649221</v>
      </c>
    </row>
    <row r="519" spans="1:12" x14ac:dyDescent="0.3">
      <c r="A519" s="25">
        <v>43378</v>
      </c>
      <c r="B519" s="22">
        <v>56.072499999999998</v>
      </c>
      <c r="C519" s="22">
        <v>1889.65</v>
      </c>
      <c r="D519" s="22">
        <v>157.33000000000001</v>
      </c>
      <c r="F519" s="22">
        <f t="shared" si="42"/>
        <v>-1.6361910958721096E-2</v>
      </c>
      <c r="G519" s="22">
        <f t="shared" si="43"/>
        <v>-1.0407904284072062E-2</v>
      </c>
      <c r="H519" s="22">
        <f t="shared" si="44"/>
        <v>-9.6148504631930771E-3</v>
      </c>
      <c r="J519" s="22">
        <f t="shared" si="45"/>
        <v>754.55018170175128</v>
      </c>
      <c r="L519" s="22">
        <f t="shared" si="46"/>
        <v>8.0071717158758702</v>
      </c>
    </row>
    <row r="520" spans="1:12" x14ac:dyDescent="0.3">
      <c r="A520" s="25">
        <v>43377</v>
      </c>
      <c r="B520" s="22">
        <v>56.997500000000002</v>
      </c>
      <c r="C520" s="22">
        <v>1909.42</v>
      </c>
      <c r="D520" s="22">
        <v>158.85</v>
      </c>
      <c r="F520" s="22">
        <f t="shared" si="42"/>
        <v>-1.773728195121178E-2</v>
      </c>
      <c r="G520" s="22">
        <f t="shared" si="43"/>
        <v>-2.2444225456841906E-2</v>
      </c>
      <c r="H520" s="22">
        <f t="shared" si="44"/>
        <v>-2.2286779015779384E-2</v>
      </c>
      <c r="J520" s="22">
        <f t="shared" si="45"/>
        <v>762.55735341762716</v>
      </c>
      <c r="L520" s="22">
        <f t="shared" si="46"/>
        <v>17.189567193703851</v>
      </c>
    </row>
    <row r="521" spans="1:12" x14ac:dyDescent="0.3">
      <c r="A521" s="25">
        <v>43376</v>
      </c>
      <c r="B521" s="22">
        <v>58.017499999999998</v>
      </c>
      <c r="C521" s="22">
        <v>1952.76</v>
      </c>
      <c r="D521" s="22">
        <v>162.43</v>
      </c>
      <c r="F521" s="22">
        <f t="shared" si="42"/>
        <v>1.2095086214805446E-2</v>
      </c>
      <c r="G521" s="22">
        <f t="shared" si="43"/>
        <v>-9.454539893144525E-3</v>
      </c>
      <c r="H521" s="22">
        <f t="shared" si="44"/>
        <v>1.9269616628886869E-2</v>
      </c>
      <c r="J521" s="22">
        <f t="shared" si="45"/>
        <v>779.74692061133101</v>
      </c>
      <c r="L521" s="22">
        <f t="shared" si="46"/>
        <v>5.8835875123594406</v>
      </c>
    </row>
    <row r="522" spans="1:12" x14ac:dyDescent="0.3">
      <c r="A522" s="25">
        <v>43375</v>
      </c>
      <c r="B522" s="22">
        <v>57.32</v>
      </c>
      <c r="C522" s="22">
        <v>1971.31</v>
      </c>
      <c r="D522" s="22">
        <v>159.33000000000001</v>
      </c>
      <c r="F522" s="22">
        <f t="shared" si="42"/>
        <v>8.8492275899986622E-3</v>
      </c>
      <c r="G522" s="22">
        <f t="shared" si="43"/>
        <v>-1.6626511436188707E-2</v>
      </c>
      <c r="H522" s="22">
        <f t="shared" si="44"/>
        <v>-1.933117971567952E-2</v>
      </c>
      <c r="J522" s="22">
        <f t="shared" si="45"/>
        <v>785.63050812369045</v>
      </c>
      <c r="L522" s="22">
        <f t="shared" si="46"/>
        <v>12.65918175831132</v>
      </c>
    </row>
    <row r="523" spans="1:12" x14ac:dyDescent="0.3">
      <c r="A523" s="25">
        <v>43374</v>
      </c>
      <c r="B523" s="22">
        <v>56.814999999999998</v>
      </c>
      <c r="C523" s="22">
        <v>2004.36</v>
      </c>
      <c r="D523" s="22">
        <v>162.44</v>
      </c>
      <c r="F523" s="22">
        <f t="shared" si="42"/>
        <v>6.7108419623827797E-3</v>
      </c>
      <c r="G523" s="22">
        <f t="shared" si="43"/>
        <v>6.787511240382403E-4</v>
      </c>
      <c r="H523" s="22">
        <f t="shared" si="44"/>
        <v>-1.2358676724652438E-2</v>
      </c>
      <c r="J523" s="22">
        <f t="shared" si="45"/>
        <v>798.28968988200177</v>
      </c>
      <c r="L523" s="22">
        <f t="shared" si="46"/>
        <v>-0.22148106783936328</v>
      </c>
    </row>
    <row r="524" spans="1:12" x14ac:dyDescent="0.3">
      <c r="A524" s="25">
        <v>43371</v>
      </c>
      <c r="B524" s="22">
        <v>56.435000000000002</v>
      </c>
      <c r="C524" s="22">
        <v>2003</v>
      </c>
      <c r="D524" s="22">
        <v>164.46</v>
      </c>
      <c r="F524" s="22">
        <f t="shared" si="42"/>
        <v>3.5057392402991208E-3</v>
      </c>
      <c r="G524" s="22">
        <f t="shared" si="43"/>
        <v>-4.9701545048451822E-3</v>
      </c>
      <c r="H524" s="22">
        <f t="shared" si="44"/>
        <v>-2.6284141371548542E-2</v>
      </c>
      <c r="J524" s="22">
        <f t="shared" si="45"/>
        <v>798.0682088141624</v>
      </c>
      <c r="L524" s="22">
        <f t="shared" si="46"/>
        <v>4.5496853323151072</v>
      </c>
    </row>
    <row r="525" spans="1:12" x14ac:dyDescent="0.3">
      <c r="A525" s="25">
        <v>43370</v>
      </c>
      <c r="B525" s="22">
        <v>56.237499999999997</v>
      </c>
      <c r="C525" s="22">
        <v>2012.98</v>
      </c>
      <c r="D525" s="22">
        <v>168.84</v>
      </c>
      <c r="F525" s="22">
        <f t="shared" si="42"/>
        <v>2.034333802378548E-2</v>
      </c>
      <c r="G525" s="22">
        <f t="shared" si="43"/>
        <v>1.912376508682901E-2</v>
      </c>
      <c r="H525" s="22">
        <f t="shared" si="44"/>
        <v>1.1257154524634468E-2</v>
      </c>
      <c r="J525" s="22">
        <f t="shared" si="45"/>
        <v>802.61789414647751</v>
      </c>
      <c r="L525" s="22">
        <f t="shared" si="46"/>
        <v>-14.947604170062618</v>
      </c>
    </row>
    <row r="526" spans="1:12" x14ac:dyDescent="0.3">
      <c r="A526" s="25">
        <v>43369</v>
      </c>
      <c r="B526" s="22">
        <v>55.104999999999997</v>
      </c>
      <c r="C526" s="22">
        <v>1974.85</v>
      </c>
      <c r="D526" s="22">
        <v>166.95</v>
      </c>
      <c r="F526" s="22">
        <f t="shared" si="42"/>
        <v>-7.9980544289507995E-3</v>
      </c>
      <c r="G526" s="22">
        <f t="shared" si="43"/>
        <v>1.5192181120010878E-4</v>
      </c>
      <c r="H526" s="22">
        <f t="shared" si="44"/>
        <v>1.2294495848984888E-2</v>
      </c>
      <c r="J526" s="22">
        <f t="shared" si="45"/>
        <v>787.67028997641489</v>
      </c>
      <c r="L526" s="22">
        <f t="shared" si="46"/>
        <v>-0.36944744075094604</v>
      </c>
    </row>
    <row r="527" spans="1:12" x14ac:dyDescent="0.3">
      <c r="A527" s="25">
        <v>43368</v>
      </c>
      <c r="B527" s="22">
        <v>55.547499999999999</v>
      </c>
      <c r="C527" s="22">
        <v>1974.55</v>
      </c>
      <c r="D527" s="22">
        <v>164.91</v>
      </c>
      <c r="F527" s="22">
        <f t="shared" si="42"/>
        <v>6.3208481700952916E-3</v>
      </c>
      <c r="G527" s="22">
        <f t="shared" si="43"/>
        <v>2.0564001872388576E-2</v>
      </c>
      <c r="H527" s="22">
        <f t="shared" si="44"/>
        <v>-3.0273697134511309E-3</v>
      </c>
      <c r="J527" s="22">
        <f t="shared" si="45"/>
        <v>787.30084253566395</v>
      </c>
      <c r="L527" s="22">
        <f t="shared" si="46"/>
        <v>-14.865535018318496</v>
      </c>
    </row>
    <row r="528" spans="1:12" x14ac:dyDescent="0.3">
      <c r="A528" s="25">
        <v>43367</v>
      </c>
      <c r="B528" s="22">
        <v>55.197499999999998</v>
      </c>
      <c r="C528" s="22">
        <v>1934.36</v>
      </c>
      <c r="D528" s="22">
        <v>165.41</v>
      </c>
      <c r="F528" s="22">
        <f t="shared" si="42"/>
        <v>1.4277811254335767E-2</v>
      </c>
      <c r="G528" s="22">
        <f t="shared" si="43"/>
        <v>1.0053677867018532E-2</v>
      </c>
      <c r="H528" s="22">
        <f t="shared" si="44"/>
        <v>1.5106579539266212E-2</v>
      </c>
      <c r="J528" s="22">
        <f t="shared" si="45"/>
        <v>772.43530751734545</v>
      </c>
      <c r="L528" s="22">
        <f t="shared" si="46"/>
        <v>-8.0012077508595212</v>
      </c>
    </row>
    <row r="529" spans="1:12" x14ac:dyDescent="0.3">
      <c r="A529" s="25">
        <v>43364</v>
      </c>
      <c r="B529" s="22">
        <v>54.414999999999999</v>
      </c>
      <c r="C529" s="22">
        <v>1915.01</v>
      </c>
      <c r="D529" s="22">
        <v>162.93</v>
      </c>
      <c r="F529" s="22">
        <f t="shared" si="42"/>
        <v>-1.0829688424134044E-2</v>
      </c>
      <c r="G529" s="22">
        <f t="shared" si="43"/>
        <v>-1.5179170568552985E-2</v>
      </c>
      <c r="H529" s="22">
        <f t="shared" si="44"/>
        <v>-1.8787602312025919E-2</v>
      </c>
      <c r="J529" s="22">
        <f t="shared" si="45"/>
        <v>764.43409976648593</v>
      </c>
      <c r="L529" s="22">
        <f t="shared" si="46"/>
        <v>11.722237254999641</v>
      </c>
    </row>
    <row r="530" spans="1:12" x14ac:dyDescent="0.3">
      <c r="A530" s="25">
        <v>43363</v>
      </c>
      <c r="B530" s="22">
        <v>55.0075</v>
      </c>
      <c r="C530" s="22">
        <v>1944.3</v>
      </c>
      <c r="D530" s="22">
        <v>166.02</v>
      </c>
      <c r="F530" s="22">
        <f t="shared" si="42"/>
        <v>7.5730288937733209E-3</v>
      </c>
      <c r="G530" s="22">
        <f t="shared" si="43"/>
        <v>9.23865698137054E-3</v>
      </c>
      <c r="H530" s="22">
        <f t="shared" si="44"/>
        <v>1.7990031792124911E-2</v>
      </c>
      <c r="J530" s="22">
        <f t="shared" si="45"/>
        <v>776.15633702148557</v>
      </c>
      <c r="L530" s="22">
        <f t="shared" si="46"/>
        <v>-7.4105824702684231</v>
      </c>
    </row>
    <row r="531" spans="1:12" x14ac:dyDescent="0.3">
      <c r="A531" s="25">
        <v>43362</v>
      </c>
      <c r="B531" s="22">
        <v>54.592500000000001</v>
      </c>
      <c r="C531" s="22">
        <v>1926.42</v>
      </c>
      <c r="D531" s="22">
        <v>163.06</v>
      </c>
      <c r="F531" s="22">
        <f t="shared" si="42"/>
        <v>5.9549714317886065E-4</v>
      </c>
      <c r="G531" s="22">
        <f t="shared" si="43"/>
        <v>-7.5657056343881495E-3</v>
      </c>
      <c r="H531" s="22">
        <f t="shared" si="44"/>
        <v>1.7071171619257364E-2</v>
      </c>
      <c r="J531" s="22">
        <f t="shared" si="45"/>
        <v>768.74575455121715</v>
      </c>
      <c r="L531" s="22">
        <f t="shared" si="46"/>
        <v>4.786431468692399</v>
      </c>
    </row>
    <row r="532" spans="1:12" x14ac:dyDescent="0.3">
      <c r="A532" s="25">
        <v>43361</v>
      </c>
      <c r="B532" s="22">
        <v>54.56</v>
      </c>
      <c r="C532" s="22">
        <v>1941.05</v>
      </c>
      <c r="D532" s="22">
        <v>160.30000000000001</v>
      </c>
      <c r="F532" s="22">
        <f t="shared" si="42"/>
        <v>1.6509221396235352E-3</v>
      </c>
      <c r="G532" s="22">
        <f t="shared" si="43"/>
        <v>1.7157767599734794E-2</v>
      </c>
      <c r="H532" s="22">
        <f t="shared" si="44"/>
        <v>-1.7452011410306386E-3</v>
      </c>
      <c r="J532" s="22">
        <f t="shared" si="45"/>
        <v>773.53218601990955</v>
      </c>
      <c r="L532" s="22">
        <f t="shared" si="46"/>
        <v>-12.159978359680167</v>
      </c>
    </row>
    <row r="533" spans="1:12" x14ac:dyDescent="0.3">
      <c r="A533" s="25">
        <v>43360</v>
      </c>
      <c r="B533" s="22">
        <v>54.47</v>
      </c>
      <c r="C533" s="22">
        <v>1908.03</v>
      </c>
      <c r="D533" s="22">
        <v>160.58000000000001</v>
      </c>
      <c r="F533" s="22">
        <f t="shared" si="42"/>
        <v>-2.6987058401697381E-2</v>
      </c>
      <c r="G533" s="22">
        <f t="shared" si="43"/>
        <v>-3.2058688626795055E-2</v>
      </c>
      <c r="H533" s="22">
        <f t="shared" si="44"/>
        <v>-1.0777434761021241E-2</v>
      </c>
      <c r="J533" s="22">
        <f t="shared" si="45"/>
        <v>761.37220766022938</v>
      </c>
      <c r="L533" s="22">
        <f t="shared" si="46"/>
        <v>23.929550548760744</v>
      </c>
    </row>
    <row r="534" spans="1:12" x14ac:dyDescent="0.3">
      <c r="A534" s="25">
        <v>43357</v>
      </c>
      <c r="B534" s="22">
        <v>55.96</v>
      </c>
      <c r="C534" s="22">
        <v>1970.19</v>
      </c>
      <c r="D534" s="22">
        <v>162.32</v>
      </c>
      <c r="F534" s="22">
        <f t="shared" si="42"/>
        <v>-1.1416004047715613E-2</v>
      </c>
      <c r="G534" s="22">
        <f t="shared" si="43"/>
        <v>-9.9393251696369492E-3</v>
      </c>
      <c r="H534" s="22">
        <f t="shared" si="44"/>
        <v>5.9318018716028841E-3</v>
      </c>
      <c r="J534" s="22">
        <f t="shared" si="45"/>
        <v>785.30175820899012</v>
      </c>
      <c r="L534" s="22">
        <f t="shared" si="46"/>
        <v>7.3194735845618197</v>
      </c>
    </row>
    <row r="535" spans="1:12" x14ac:dyDescent="0.3">
      <c r="A535" s="25">
        <v>43356</v>
      </c>
      <c r="B535" s="22">
        <v>56.602499999999999</v>
      </c>
      <c r="C535" s="22">
        <v>1989.87</v>
      </c>
      <c r="D535" s="22">
        <v>161.36000000000001</v>
      </c>
      <c r="F535" s="22">
        <f t="shared" si="42"/>
        <v>2.3868121517869031E-2</v>
      </c>
      <c r="G535" s="22">
        <f t="shared" si="43"/>
        <v>-6.5328767043263346E-5</v>
      </c>
      <c r="H535" s="22">
        <f t="shared" si="44"/>
        <v>-3.9584415864276443E-3</v>
      </c>
      <c r="J535" s="22">
        <f t="shared" si="45"/>
        <v>792.62123179355194</v>
      </c>
      <c r="L535" s="22">
        <f t="shared" si="46"/>
        <v>-0.36645354640847927</v>
      </c>
    </row>
    <row r="536" spans="1:12" x14ac:dyDescent="0.3">
      <c r="A536" s="25">
        <v>43355</v>
      </c>
      <c r="B536" s="22">
        <v>55.267499999999998</v>
      </c>
      <c r="C536" s="22">
        <v>1990</v>
      </c>
      <c r="D536" s="22">
        <v>162</v>
      </c>
      <c r="F536" s="22">
        <f t="shared" si="42"/>
        <v>-1.2496791239956945E-2</v>
      </c>
      <c r="G536" s="22">
        <f t="shared" si="43"/>
        <v>1.4331873265183341E-3</v>
      </c>
      <c r="H536" s="22">
        <f t="shared" si="44"/>
        <v>-2.4029942003755182E-2</v>
      </c>
      <c r="J536" s="22">
        <f t="shared" si="45"/>
        <v>792.25477824714346</v>
      </c>
      <c r="L536" s="22">
        <f t="shared" si="46"/>
        <v>9.0234147140563437E-2</v>
      </c>
    </row>
    <row r="537" spans="1:12" x14ac:dyDescent="0.3">
      <c r="A537" s="25">
        <v>43354</v>
      </c>
      <c r="B537" s="22">
        <v>55.962499999999999</v>
      </c>
      <c r="C537" s="22">
        <v>1987.15</v>
      </c>
      <c r="D537" s="22">
        <v>165.94</v>
      </c>
      <c r="F537" s="22">
        <f t="shared" si="42"/>
        <v>2.4968505011949253E-2</v>
      </c>
      <c r="G537" s="22">
        <f t="shared" si="43"/>
        <v>2.4523917865090838E-2</v>
      </c>
      <c r="H537" s="22">
        <f t="shared" si="44"/>
        <v>1.0662890316019058E-2</v>
      </c>
      <c r="J537" s="22">
        <f t="shared" si="45"/>
        <v>792.34501239428403</v>
      </c>
      <c r="L537" s="22">
        <f t="shared" si="46"/>
        <v>-18.715358982433713</v>
      </c>
    </row>
    <row r="538" spans="1:12" x14ac:dyDescent="0.3">
      <c r="A538" s="25">
        <v>43353</v>
      </c>
      <c r="B538" s="22">
        <v>54.582500000000003</v>
      </c>
      <c r="C538" s="22">
        <v>1939.01</v>
      </c>
      <c r="D538" s="22">
        <v>164.18</v>
      </c>
      <c r="F538" s="22">
        <f t="shared" si="42"/>
        <v>-1.3511567381978777E-2</v>
      </c>
      <c r="G538" s="22">
        <f t="shared" si="43"/>
        <v>-6.7128144588684945E-3</v>
      </c>
      <c r="H538" s="22">
        <f t="shared" si="44"/>
        <v>6.9678174457054416E-3</v>
      </c>
      <c r="J538" s="22">
        <f t="shared" si="45"/>
        <v>773.62965341185031</v>
      </c>
      <c r="L538" s="22">
        <f t="shared" si="46"/>
        <v>4.8793199481817737</v>
      </c>
    </row>
    <row r="539" spans="1:12" x14ac:dyDescent="0.3">
      <c r="A539" s="25">
        <v>43350</v>
      </c>
      <c r="B539" s="22">
        <v>55.325000000000003</v>
      </c>
      <c r="C539" s="22">
        <v>1952.07</v>
      </c>
      <c r="D539" s="22">
        <v>163.04</v>
      </c>
      <c r="F539" s="22">
        <f t="shared" si="42"/>
        <v>-8.1008543814828117E-3</v>
      </c>
      <c r="G539" s="22">
        <f t="shared" si="43"/>
        <v>-3.1915083938525387E-3</v>
      </c>
      <c r="H539" s="22">
        <f t="shared" si="44"/>
        <v>3.1329693593299727E-3</v>
      </c>
      <c r="J539" s="22">
        <f t="shared" si="45"/>
        <v>778.50897336003209</v>
      </c>
      <c r="L539" s="22">
        <f t="shared" si="46"/>
        <v>2.3782891626869969</v>
      </c>
    </row>
    <row r="540" spans="1:12" x14ac:dyDescent="0.3">
      <c r="A540" s="25">
        <v>43349</v>
      </c>
      <c r="B540" s="22">
        <v>55.774999999999999</v>
      </c>
      <c r="C540" s="22">
        <v>1958.31</v>
      </c>
      <c r="D540" s="22">
        <v>162.53</v>
      </c>
      <c r="F540" s="22">
        <f t="shared" si="42"/>
        <v>-1.6757064770282559E-2</v>
      </c>
      <c r="G540" s="22">
        <f t="shared" si="43"/>
        <v>-1.847196430983292E-2</v>
      </c>
      <c r="H540" s="22">
        <f t="shared" si="44"/>
        <v>-2.8208476155925508E-2</v>
      </c>
      <c r="J540" s="22">
        <f t="shared" si="45"/>
        <v>780.88726252271908</v>
      </c>
      <c r="L540" s="22">
        <f t="shared" si="46"/>
        <v>14.869278508836487</v>
      </c>
    </row>
    <row r="541" spans="1:12" x14ac:dyDescent="0.3">
      <c r="A541" s="25">
        <v>43348</v>
      </c>
      <c r="B541" s="22">
        <v>56.717500000000001</v>
      </c>
      <c r="C541" s="22">
        <v>1994.82</v>
      </c>
      <c r="D541" s="22">
        <v>167.18</v>
      </c>
      <c r="F541" s="22">
        <f t="shared" si="42"/>
        <v>-6.5461648872891616E-3</v>
      </c>
      <c r="G541" s="22">
        <f t="shared" si="43"/>
        <v>-2.2155762218649535E-2</v>
      </c>
      <c r="H541" s="22">
        <f t="shared" si="44"/>
        <v>-2.3527715277606005E-2</v>
      </c>
      <c r="J541" s="22">
        <f t="shared" si="45"/>
        <v>795.75654103155557</v>
      </c>
      <c r="L541" s="22">
        <f t="shared" si="46"/>
        <v>17.506089414643498</v>
      </c>
    </row>
    <row r="542" spans="1:12" x14ac:dyDescent="0.3">
      <c r="A542" s="25">
        <v>43347</v>
      </c>
      <c r="B542" s="22">
        <v>57.09</v>
      </c>
      <c r="C542" s="22">
        <v>2039.51</v>
      </c>
      <c r="D542" s="22">
        <v>171.16</v>
      </c>
      <c r="F542" s="22">
        <f t="shared" si="42"/>
        <v>3.201827336761364E-3</v>
      </c>
      <c r="G542" s="22">
        <f t="shared" si="43"/>
        <v>1.3227510233182907E-2</v>
      </c>
      <c r="H542" s="22">
        <f t="shared" si="44"/>
        <v>-2.6349934658138653E-2</v>
      </c>
      <c r="J542" s="22">
        <f t="shared" si="45"/>
        <v>813.26263044619907</v>
      </c>
      <c r="L542" s="22">
        <f t="shared" si="46"/>
        <v>-8.9736185474895365</v>
      </c>
    </row>
    <row r="543" spans="1:12" x14ac:dyDescent="0.3">
      <c r="A543" s="25">
        <v>43346</v>
      </c>
      <c r="B543" s="22">
        <v>56.907499999999999</v>
      </c>
      <c r="C543" s="22">
        <v>2012.71</v>
      </c>
      <c r="D543" s="22">
        <v>175.73</v>
      </c>
      <c r="F543" s="22">
        <f t="shared" si="42"/>
        <v>0</v>
      </c>
      <c r="G543" s="22">
        <f t="shared" si="43"/>
        <v>0</v>
      </c>
      <c r="H543" s="22">
        <f t="shared" si="44"/>
        <v>0</v>
      </c>
      <c r="J543" s="22">
        <f t="shared" si="45"/>
        <v>804.28901189870953</v>
      </c>
      <c r="L543" s="22">
        <f t="shared" si="46"/>
        <v>0</v>
      </c>
    </row>
    <row r="544" spans="1:12" x14ac:dyDescent="0.3">
      <c r="A544" s="25">
        <v>43343</v>
      </c>
      <c r="B544" s="22">
        <v>56.907499999999999</v>
      </c>
      <c r="C544" s="22">
        <v>2012.71</v>
      </c>
      <c r="D544" s="22">
        <v>175.73</v>
      </c>
      <c r="F544" s="22">
        <f t="shared" si="42"/>
        <v>1.1487777109642648E-2</v>
      </c>
      <c r="G544" s="22">
        <f t="shared" si="43"/>
        <v>5.1455996216484366E-3</v>
      </c>
      <c r="H544" s="22">
        <f t="shared" si="44"/>
        <v>-1.0810304217146762E-2</v>
      </c>
      <c r="J544" s="22">
        <f t="shared" si="45"/>
        <v>804.28901189870953</v>
      </c>
      <c r="L544" s="22">
        <f t="shared" si="46"/>
        <v>-3.6668407812246642</v>
      </c>
    </row>
    <row r="545" spans="1:12" x14ac:dyDescent="0.3">
      <c r="A545" s="25">
        <v>43342</v>
      </c>
      <c r="B545" s="22">
        <v>56.2575</v>
      </c>
      <c r="C545" s="22">
        <v>2002.38</v>
      </c>
      <c r="D545" s="22">
        <v>177.64</v>
      </c>
      <c r="F545" s="22">
        <f t="shared" si="42"/>
        <v>9.1516453102292641E-3</v>
      </c>
      <c r="G545" s="22">
        <f t="shared" si="43"/>
        <v>2.1397440472143833E-3</v>
      </c>
      <c r="H545" s="22">
        <f t="shared" si="44"/>
        <v>9.843378680388877E-3</v>
      </c>
      <c r="J545" s="22">
        <f t="shared" si="45"/>
        <v>800.62217111748487</v>
      </c>
      <c r="L545" s="22">
        <f t="shared" si="46"/>
        <v>-2.1686062005011308</v>
      </c>
    </row>
    <row r="546" spans="1:12" x14ac:dyDescent="0.3">
      <c r="A546" s="25">
        <v>43341</v>
      </c>
      <c r="B546" s="22">
        <v>55.744999999999997</v>
      </c>
      <c r="C546" s="22">
        <v>1998.1</v>
      </c>
      <c r="D546" s="22">
        <v>175.9</v>
      </c>
      <c r="F546" s="22">
        <f t="shared" si="42"/>
        <v>1.481910194886101E-2</v>
      </c>
      <c r="G546" s="22">
        <f t="shared" si="43"/>
        <v>3.3216652637008813E-2</v>
      </c>
      <c r="H546" s="22">
        <f t="shared" si="44"/>
        <v>-2.0445259280018079E-3</v>
      </c>
      <c r="J546" s="22">
        <f t="shared" si="45"/>
        <v>798.45356491698374</v>
      </c>
      <c r="L546" s="22">
        <f t="shared" si="46"/>
        <v>-24.348046277994968</v>
      </c>
    </row>
    <row r="547" spans="1:12" x14ac:dyDescent="0.3">
      <c r="A547" s="25">
        <v>43340</v>
      </c>
      <c r="B547" s="22">
        <v>54.924999999999997</v>
      </c>
      <c r="C547" s="22">
        <v>1932.82</v>
      </c>
      <c r="D547" s="22">
        <v>176.26</v>
      </c>
      <c r="F547" s="22">
        <f t="shared" si="42"/>
        <v>8.0431838418243366E-3</v>
      </c>
      <c r="G547" s="22">
        <f t="shared" si="43"/>
        <v>2.6628690777133314E-3</v>
      </c>
      <c r="H547" s="22">
        <f t="shared" si="44"/>
        <v>-6.7850537356774392E-3</v>
      </c>
      <c r="J547" s="22">
        <f t="shared" si="45"/>
        <v>774.10551863898877</v>
      </c>
      <c r="L547" s="22">
        <f t="shared" si="46"/>
        <v>-1.8187483375418196</v>
      </c>
    </row>
    <row r="548" spans="1:12" x14ac:dyDescent="0.3">
      <c r="A548" s="25">
        <v>43339</v>
      </c>
      <c r="B548" s="22">
        <v>54.484999999999999</v>
      </c>
      <c r="C548" s="22">
        <v>1927.68</v>
      </c>
      <c r="D548" s="22">
        <v>177.46</v>
      </c>
      <c r="F548" s="22">
        <f t="shared" si="42"/>
        <v>8.2009213368514269E-3</v>
      </c>
      <c r="G548" s="22">
        <f t="shared" si="43"/>
        <v>1.163049527429677E-2</v>
      </c>
      <c r="H548" s="22">
        <f t="shared" si="44"/>
        <v>1.5989889250102668E-2</v>
      </c>
      <c r="J548" s="22">
        <f t="shared" si="45"/>
        <v>772.28677030144695</v>
      </c>
      <c r="L548" s="22">
        <f t="shared" si="46"/>
        <v>-9.0187437633941272</v>
      </c>
    </row>
    <row r="549" spans="1:12" x14ac:dyDescent="0.3">
      <c r="A549" s="25">
        <v>43336</v>
      </c>
      <c r="B549" s="22">
        <v>54.04</v>
      </c>
      <c r="C549" s="22">
        <v>1905.39</v>
      </c>
      <c r="D549" s="22">
        <v>174.64500000000001</v>
      </c>
      <c r="F549" s="22">
        <f t="shared" si="42"/>
        <v>3.104369457068649E-3</v>
      </c>
      <c r="G549" s="22">
        <f t="shared" si="43"/>
        <v>1.3076737091069018E-3</v>
      </c>
      <c r="H549" s="22">
        <f t="shared" si="44"/>
        <v>1.004194946784432E-2</v>
      </c>
      <c r="J549" s="22">
        <f t="shared" si="45"/>
        <v>763.26802653805282</v>
      </c>
      <c r="L549" s="22">
        <f t="shared" si="46"/>
        <v>-1.3662946591845184</v>
      </c>
    </row>
    <row r="550" spans="1:12" x14ac:dyDescent="0.3">
      <c r="A550" s="25">
        <v>43335</v>
      </c>
      <c r="B550" s="22">
        <v>53.872500000000002</v>
      </c>
      <c r="C550" s="22">
        <v>1902.9</v>
      </c>
      <c r="D550" s="22">
        <v>172.9</v>
      </c>
      <c r="F550" s="22">
        <f t="shared" si="42"/>
        <v>2.0439455250746866E-3</v>
      </c>
      <c r="G550" s="22">
        <f t="shared" si="43"/>
        <v>-1.0504754366911805E-3</v>
      </c>
      <c r="H550" s="22">
        <f t="shared" si="44"/>
        <v>-4.2707977421478733E-3</v>
      </c>
      <c r="J550" s="22">
        <f t="shared" si="45"/>
        <v>761.9017318788683</v>
      </c>
      <c r="L550" s="22">
        <f t="shared" si="46"/>
        <v>0.85273064607088145</v>
      </c>
    </row>
    <row r="551" spans="1:12" x14ac:dyDescent="0.3">
      <c r="A551" s="25">
        <v>43334</v>
      </c>
      <c r="B551" s="22">
        <v>53.762500000000003</v>
      </c>
      <c r="C551" s="22">
        <v>1904.9</v>
      </c>
      <c r="D551" s="22">
        <v>173.64</v>
      </c>
      <c r="F551" s="22">
        <f t="shared" si="42"/>
        <v>4.6501894960588474E-5</v>
      </c>
      <c r="G551" s="22">
        <f t="shared" si="43"/>
        <v>1.1340240631942236E-2</v>
      </c>
      <c r="H551" s="22">
        <f t="shared" si="44"/>
        <v>5.8915436398811411E-3</v>
      </c>
      <c r="J551" s="22">
        <f t="shared" si="45"/>
        <v>762.75446252493919</v>
      </c>
      <c r="L551" s="22">
        <f t="shared" si="46"/>
        <v>-8.1475444622473105</v>
      </c>
    </row>
    <row r="552" spans="1:12" x14ac:dyDescent="0.3">
      <c r="A552" s="25">
        <v>43333</v>
      </c>
      <c r="B552" s="22">
        <v>53.76</v>
      </c>
      <c r="C552" s="22">
        <v>1883.42</v>
      </c>
      <c r="D552" s="22">
        <v>172.62</v>
      </c>
      <c r="F552" s="22">
        <f t="shared" si="42"/>
        <v>-1.9512201312618048E-3</v>
      </c>
      <c r="G552" s="22">
        <f t="shared" si="43"/>
        <v>3.5690293275217264E-3</v>
      </c>
      <c r="H552" s="22">
        <f t="shared" si="44"/>
        <v>6.9541032009703995E-4</v>
      </c>
      <c r="J552" s="22">
        <f t="shared" si="45"/>
        <v>754.60691806269188</v>
      </c>
      <c r="L552" s="22">
        <f t="shared" si="46"/>
        <v>-2.4582865649255154</v>
      </c>
    </row>
    <row r="553" spans="1:12" x14ac:dyDescent="0.3">
      <c r="A553" s="25">
        <v>43332</v>
      </c>
      <c r="B553" s="22">
        <v>53.865000000000002</v>
      </c>
      <c r="C553" s="22">
        <v>1876.71</v>
      </c>
      <c r="D553" s="22">
        <v>172.5</v>
      </c>
      <c r="F553" s="22">
        <f t="shared" si="42"/>
        <v>-9.7913215268901465E-3</v>
      </c>
      <c r="G553" s="22">
        <f t="shared" si="43"/>
        <v>-2.9316874463961866E-3</v>
      </c>
      <c r="H553" s="22">
        <f t="shared" si="44"/>
        <v>-7.5079763598773072E-3</v>
      </c>
      <c r="J553" s="22">
        <f t="shared" si="45"/>
        <v>752.14863149776636</v>
      </c>
      <c r="L553" s="22">
        <f t="shared" si="46"/>
        <v>2.534335814246333</v>
      </c>
    </row>
    <row r="554" spans="1:12" x14ac:dyDescent="0.3">
      <c r="A554" s="25">
        <v>43329</v>
      </c>
      <c r="B554" s="22">
        <v>54.395000000000003</v>
      </c>
      <c r="C554" s="22">
        <v>1882.22</v>
      </c>
      <c r="D554" s="22">
        <v>173.8</v>
      </c>
      <c r="F554" s="22">
        <f t="shared" si="42"/>
        <v>1.9773213260535199E-2</v>
      </c>
      <c r="G554" s="22">
        <f t="shared" si="43"/>
        <v>-2.2819307598380151E-3</v>
      </c>
      <c r="H554" s="22">
        <f t="shared" si="44"/>
        <v>-5.1650043087190546E-3</v>
      </c>
      <c r="J554" s="22">
        <f t="shared" si="45"/>
        <v>754.68296731201269</v>
      </c>
      <c r="L554" s="22">
        <f t="shared" si="46"/>
        <v>1.3403599311751577</v>
      </c>
    </row>
    <row r="555" spans="1:12" x14ac:dyDescent="0.3">
      <c r="A555" s="25">
        <v>43328</v>
      </c>
      <c r="B555" s="22">
        <v>53.33</v>
      </c>
      <c r="C555" s="22">
        <v>1886.52</v>
      </c>
      <c r="D555" s="22">
        <v>174.7</v>
      </c>
      <c r="F555" s="22">
        <f t="shared" si="42"/>
        <v>1.4543650436155752E-2</v>
      </c>
      <c r="G555" s="22">
        <f t="shared" si="43"/>
        <v>2.0694383290813722E-3</v>
      </c>
      <c r="H555" s="22">
        <f t="shared" si="44"/>
        <v>-2.7272107742726644E-2</v>
      </c>
      <c r="J555" s="22">
        <f t="shared" si="45"/>
        <v>756.02332724318785</v>
      </c>
      <c r="L555" s="22">
        <f t="shared" si="46"/>
        <v>-0.71128667224434139</v>
      </c>
    </row>
    <row r="556" spans="1:12" x14ac:dyDescent="0.3">
      <c r="A556" s="25">
        <v>43327</v>
      </c>
      <c r="B556" s="22">
        <v>52.56</v>
      </c>
      <c r="C556" s="22">
        <v>1882.62</v>
      </c>
      <c r="D556" s="22">
        <v>179.53</v>
      </c>
      <c r="F556" s="22">
        <f t="shared" si="42"/>
        <v>2.3333899489301974E-3</v>
      </c>
      <c r="G556" s="22">
        <f t="shared" si="43"/>
        <v>-1.9478454075673821E-2</v>
      </c>
      <c r="H556" s="22">
        <f t="shared" si="44"/>
        <v>-8.7622565937070553E-3</v>
      </c>
      <c r="J556" s="22">
        <f t="shared" si="45"/>
        <v>755.31204057094351</v>
      </c>
      <c r="L556" s="22">
        <f t="shared" si="46"/>
        <v>13.954587315243771</v>
      </c>
    </row>
    <row r="557" spans="1:12" x14ac:dyDescent="0.3">
      <c r="A557" s="25">
        <v>43326</v>
      </c>
      <c r="B557" s="22">
        <v>52.4375</v>
      </c>
      <c r="C557" s="22">
        <v>1919.65</v>
      </c>
      <c r="D557" s="22">
        <v>181.11</v>
      </c>
      <c r="F557" s="22">
        <f t="shared" si="42"/>
        <v>4.2042964800899198E-3</v>
      </c>
      <c r="G557" s="22">
        <f t="shared" si="43"/>
        <v>1.2290994254156565E-2</v>
      </c>
      <c r="H557" s="22">
        <f t="shared" si="44"/>
        <v>5.8699913815601851E-3</v>
      </c>
      <c r="J557" s="22">
        <f t="shared" si="45"/>
        <v>769.26662788618728</v>
      </c>
      <c r="L557" s="22">
        <f t="shared" si="46"/>
        <v>-8.9731969184291529</v>
      </c>
    </row>
    <row r="558" spans="1:12" x14ac:dyDescent="0.3">
      <c r="A558" s="25">
        <v>43325</v>
      </c>
      <c r="B558" s="22">
        <v>52.217500000000001</v>
      </c>
      <c r="C558" s="22">
        <v>1896.2</v>
      </c>
      <c r="D558" s="22">
        <v>180.05</v>
      </c>
      <c r="F558" s="22">
        <f t="shared" si="42"/>
        <v>6.4361413336567587E-3</v>
      </c>
      <c r="G558" s="22">
        <f t="shared" si="43"/>
        <v>5.2346451321799081E-3</v>
      </c>
      <c r="H558" s="22">
        <f t="shared" si="44"/>
        <v>-1.1656630333793769E-3</v>
      </c>
      <c r="J558" s="22">
        <f t="shared" si="45"/>
        <v>760.29343096775813</v>
      </c>
      <c r="L558" s="22">
        <f t="shared" si="46"/>
        <v>-3.7460840900288304</v>
      </c>
    </row>
    <row r="559" spans="1:12" x14ac:dyDescent="0.3">
      <c r="A559" s="25">
        <v>43322</v>
      </c>
      <c r="B559" s="22">
        <v>51.8825</v>
      </c>
      <c r="C559" s="22">
        <v>1886.3</v>
      </c>
      <c r="D559" s="22">
        <v>180.26</v>
      </c>
      <c r="F559" s="22">
        <f t="shared" si="42"/>
        <v>-6.4840168573044631E-3</v>
      </c>
      <c r="G559" s="22">
        <f t="shared" si="43"/>
        <v>-6.4573968972939499E-3</v>
      </c>
      <c r="H559" s="22">
        <f t="shared" si="44"/>
        <v>-1.5577582096249607E-2</v>
      </c>
      <c r="J559" s="22">
        <f t="shared" si="45"/>
        <v>756.5473468777293</v>
      </c>
      <c r="L559" s="22">
        <f t="shared" si="46"/>
        <v>5.2619335005310859</v>
      </c>
    </row>
    <row r="560" spans="1:12" x14ac:dyDescent="0.3">
      <c r="A560" s="25">
        <v>43321</v>
      </c>
      <c r="B560" s="22">
        <v>52.22</v>
      </c>
      <c r="C560" s="22">
        <v>1898.52</v>
      </c>
      <c r="D560" s="22">
        <v>183.09</v>
      </c>
      <c r="F560" s="22">
        <f t="shared" si="42"/>
        <v>7.8341303754689406E-3</v>
      </c>
      <c r="G560" s="22">
        <f t="shared" si="43"/>
        <v>6.3407732575500022E-3</v>
      </c>
      <c r="H560" s="22">
        <f t="shared" si="44"/>
        <v>-1.1350489795387773E-2</v>
      </c>
      <c r="J560" s="22">
        <f t="shared" si="45"/>
        <v>761.80928037826038</v>
      </c>
      <c r="L560" s="22">
        <f t="shared" si="46"/>
        <v>-4.1435392317284823</v>
      </c>
    </row>
    <row r="561" spans="1:12" x14ac:dyDescent="0.3">
      <c r="A561" s="25">
        <v>43320</v>
      </c>
      <c r="B561" s="22">
        <v>51.8125</v>
      </c>
      <c r="C561" s="22">
        <v>1886.52</v>
      </c>
      <c r="D561" s="22">
        <v>185.18</v>
      </c>
      <c r="F561" s="22">
        <f t="shared" si="42"/>
        <v>6.7574092734475435E-4</v>
      </c>
      <c r="G561" s="22">
        <f t="shared" si="43"/>
        <v>1.2824929050397189E-2</v>
      </c>
      <c r="H561" s="22">
        <f t="shared" si="44"/>
        <v>7.4257096142281752E-3</v>
      </c>
      <c r="J561" s="22">
        <f t="shared" si="45"/>
        <v>757.6657411465319</v>
      </c>
      <c r="L561" s="22">
        <f t="shared" si="46"/>
        <v>-9.1814206576583501</v>
      </c>
    </row>
    <row r="562" spans="1:12" x14ac:dyDescent="0.3">
      <c r="A562" s="25">
        <v>43319</v>
      </c>
      <c r="B562" s="22">
        <v>51.777500000000003</v>
      </c>
      <c r="C562" s="22">
        <v>1862.48</v>
      </c>
      <c r="D562" s="22">
        <v>183.81</v>
      </c>
      <c r="F562" s="22">
        <f t="shared" si="42"/>
        <v>-9.4190710304775539E-3</v>
      </c>
      <c r="G562" s="22">
        <f t="shared" si="43"/>
        <v>7.9402502760294556E-3</v>
      </c>
      <c r="H562" s="22">
        <f t="shared" si="44"/>
        <v>-1.0176001206831362E-2</v>
      </c>
      <c r="J562" s="22">
        <f t="shared" si="45"/>
        <v>748.48432048887355</v>
      </c>
      <c r="L562" s="22">
        <f t="shared" si="46"/>
        <v>-4.8244842720206407</v>
      </c>
    </row>
    <row r="563" spans="1:12" x14ac:dyDescent="0.3">
      <c r="A563" s="25">
        <v>43318</v>
      </c>
      <c r="B563" s="22">
        <v>52.267499999999998</v>
      </c>
      <c r="C563" s="22">
        <v>1847.75</v>
      </c>
      <c r="D563" s="22">
        <v>185.69</v>
      </c>
      <c r="F563" s="22">
        <f t="shared" si="42"/>
        <v>5.1791224960282718E-3</v>
      </c>
      <c r="G563" s="22">
        <f t="shared" si="43"/>
        <v>1.3326121195838444E-2</v>
      </c>
      <c r="H563" s="22">
        <f t="shared" si="44"/>
        <v>4.3531785798975285E-2</v>
      </c>
      <c r="J563" s="22">
        <f t="shared" si="45"/>
        <v>743.65983621685291</v>
      </c>
      <c r="L563" s="22">
        <f t="shared" si="46"/>
        <v>-10.851049491595177</v>
      </c>
    </row>
    <row r="564" spans="1:12" x14ac:dyDescent="0.3">
      <c r="A564" s="25">
        <v>43315</v>
      </c>
      <c r="B564" s="22">
        <v>51.997500000000002</v>
      </c>
      <c r="C564" s="22">
        <v>1823.29</v>
      </c>
      <c r="D564" s="22">
        <v>177.78</v>
      </c>
      <c r="F564" s="22">
        <f t="shared" si="42"/>
        <v>2.8889229972256076E-3</v>
      </c>
      <c r="G564" s="22">
        <f t="shared" si="43"/>
        <v>-6.0367307302169508E-3</v>
      </c>
      <c r="H564" s="22">
        <f t="shared" si="44"/>
        <v>7.9627697312556357E-3</v>
      </c>
      <c r="J564" s="22">
        <f t="shared" si="45"/>
        <v>732.80878672525773</v>
      </c>
      <c r="L564" s="22">
        <f t="shared" si="46"/>
        <v>3.7057102209299728</v>
      </c>
    </row>
    <row r="565" spans="1:12" x14ac:dyDescent="0.3">
      <c r="A565" s="25">
        <v>43314</v>
      </c>
      <c r="B565" s="22">
        <v>51.847499999999997</v>
      </c>
      <c r="C565" s="22">
        <v>1834.33</v>
      </c>
      <c r="D565" s="22">
        <v>176.37</v>
      </c>
      <c r="F565" s="22">
        <f t="shared" si="42"/>
        <v>2.8811697238545597E-2</v>
      </c>
      <c r="G565" s="22">
        <f t="shared" si="43"/>
        <v>2.0466086775677926E-2</v>
      </c>
      <c r="H565" s="22">
        <f t="shared" si="44"/>
        <v>2.7126541178572185E-2</v>
      </c>
      <c r="J565" s="22">
        <f t="shared" si="45"/>
        <v>736.51449694618771</v>
      </c>
      <c r="L565" s="22">
        <f t="shared" si="46"/>
        <v>-15.343867290281878</v>
      </c>
    </row>
    <row r="566" spans="1:12" x14ac:dyDescent="0.3">
      <c r="A566" s="25">
        <v>43313</v>
      </c>
      <c r="B566" s="22">
        <v>50.375</v>
      </c>
      <c r="C566" s="22">
        <v>1797.17</v>
      </c>
      <c r="D566" s="22">
        <v>171.65</v>
      </c>
      <c r="F566" s="22">
        <f t="shared" si="42"/>
        <v>5.7240157072822158E-2</v>
      </c>
      <c r="G566" s="22">
        <f t="shared" si="43"/>
        <v>1.1039078590284357E-2</v>
      </c>
      <c r="H566" s="22">
        <f t="shared" si="44"/>
        <v>-5.4033771764604652E-3</v>
      </c>
      <c r="J566" s="22">
        <f t="shared" si="45"/>
        <v>721.17062965590583</v>
      </c>
      <c r="L566" s="22">
        <f t="shared" si="46"/>
        <v>-8.2393515098982562</v>
      </c>
    </row>
    <row r="567" spans="1:12" x14ac:dyDescent="0.3">
      <c r="A567" s="25">
        <v>43312</v>
      </c>
      <c r="B567" s="22">
        <v>47.572499999999998</v>
      </c>
      <c r="C567" s="22">
        <v>1777.44</v>
      </c>
      <c r="D567" s="22">
        <v>172.58</v>
      </c>
      <c r="F567" s="22">
        <f t="shared" si="42"/>
        <v>1.9989485877618405E-3</v>
      </c>
      <c r="G567" s="22">
        <f t="shared" si="43"/>
        <v>-1.0009391668656051E-3</v>
      </c>
      <c r="H567" s="22">
        <f t="shared" si="44"/>
        <v>8.8465249275257781E-3</v>
      </c>
      <c r="J567" s="22">
        <f t="shared" si="45"/>
        <v>712.93127814600757</v>
      </c>
      <c r="L567" s="22">
        <f t="shared" si="46"/>
        <v>0.28800291888694574</v>
      </c>
    </row>
    <row r="568" spans="1:12" x14ac:dyDescent="0.3">
      <c r="A568" s="25">
        <v>43311</v>
      </c>
      <c r="B568" s="22">
        <v>47.477499999999999</v>
      </c>
      <c r="C568" s="22">
        <v>1779.22</v>
      </c>
      <c r="D568" s="22">
        <v>171.06</v>
      </c>
      <c r="F568" s="22">
        <f t="shared" si="42"/>
        <v>-5.6184347959026991E-3</v>
      </c>
      <c r="G568" s="22">
        <f t="shared" si="43"/>
        <v>-2.1160308944296012E-2</v>
      </c>
      <c r="H568" s="22">
        <f t="shared" si="44"/>
        <v>-2.2142832708464132E-2</v>
      </c>
      <c r="J568" s="22">
        <f t="shared" si="45"/>
        <v>713.21928106489452</v>
      </c>
      <c r="L568" s="22">
        <f t="shared" si="46"/>
        <v>14.9801224469212</v>
      </c>
    </row>
    <row r="569" spans="1:12" x14ac:dyDescent="0.3">
      <c r="A569" s="25">
        <v>43308</v>
      </c>
      <c r="B569" s="22">
        <v>47.744999999999997</v>
      </c>
      <c r="C569" s="22">
        <v>1817.27</v>
      </c>
      <c r="D569" s="22">
        <v>174.89</v>
      </c>
      <c r="F569" s="22">
        <f t="shared" si="42"/>
        <v>-1.67713373153036E-2</v>
      </c>
      <c r="G569" s="22">
        <f t="shared" si="43"/>
        <v>5.1141129924521826E-3</v>
      </c>
      <c r="H569" s="22">
        <f t="shared" si="44"/>
        <v>-7.8029728104146009E-3</v>
      </c>
      <c r="J569" s="22">
        <f t="shared" si="45"/>
        <v>728.19940351181572</v>
      </c>
      <c r="L569" s="22">
        <f t="shared" si="46"/>
        <v>-2.7888884384594803</v>
      </c>
    </row>
    <row r="570" spans="1:12" x14ac:dyDescent="0.3">
      <c r="A570" s="25">
        <v>43307</v>
      </c>
      <c r="B570" s="22">
        <v>48.552500000000002</v>
      </c>
      <c r="C570" s="22">
        <v>1808</v>
      </c>
      <c r="D570" s="22">
        <v>176.26</v>
      </c>
      <c r="F570" s="22">
        <f t="shared" si="42"/>
        <v>-3.1360075054495265E-3</v>
      </c>
      <c r="G570" s="22">
        <f t="shared" si="43"/>
        <v>-3.0294204934483301E-2</v>
      </c>
      <c r="H570" s="22">
        <f t="shared" si="44"/>
        <v>-0.21023867285722447</v>
      </c>
      <c r="J570" s="22">
        <f t="shared" si="45"/>
        <v>725.41051507335624</v>
      </c>
      <c r="L570" s="22">
        <f t="shared" si="46"/>
        <v>29.518776122365239</v>
      </c>
    </row>
    <row r="571" spans="1:12" x14ac:dyDescent="0.3">
      <c r="A571" s="25">
        <v>43306</v>
      </c>
      <c r="B571" s="22">
        <v>48.704999999999998</v>
      </c>
      <c r="C571" s="22">
        <v>1863.61</v>
      </c>
      <c r="D571" s="22">
        <v>217.5</v>
      </c>
      <c r="F571" s="22">
        <f t="shared" si="42"/>
        <v>9.3858664379240942E-3</v>
      </c>
      <c r="G571" s="22">
        <f t="shared" si="43"/>
        <v>1.8614886858742252E-2</v>
      </c>
      <c r="H571" s="22">
        <f t="shared" si="44"/>
        <v>1.3096885262741725E-2</v>
      </c>
      <c r="J571" s="22">
        <f t="shared" si="45"/>
        <v>754.92929119572148</v>
      </c>
      <c r="L571" s="22">
        <f t="shared" si="46"/>
        <v>-13.483287790150371</v>
      </c>
    </row>
    <row r="572" spans="1:12" x14ac:dyDescent="0.3">
      <c r="A572" s="25">
        <v>43305</v>
      </c>
      <c r="B572" s="22">
        <v>48.25</v>
      </c>
      <c r="C572" s="22">
        <v>1829.24</v>
      </c>
      <c r="D572" s="22">
        <v>214.67</v>
      </c>
      <c r="F572" s="22">
        <f t="shared" si="42"/>
        <v>7.2281326632780774E-3</v>
      </c>
      <c r="G572" s="22">
        <f t="shared" si="43"/>
        <v>1.5003420859579682E-2</v>
      </c>
      <c r="H572" s="22">
        <f t="shared" si="44"/>
        <v>1.7670463068473922E-2</v>
      </c>
      <c r="J572" s="22">
        <f t="shared" si="45"/>
        <v>741.4460034055711</v>
      </c>
      <c r="L572" s="22">
        <f t="shared" si="46"/>
        <v>-11.009539045672113</v>
      </c>
    </row>
    <row r="573" spans="1:12" x14ac:dyDescent="0.3">
      <c r="A573" s="25">
        <v>43304</v>
      </c>
      <c r="B573" s="22">
        <v>47.902500000000003</v>
      </c>
      <c r="C573" s="22">
        <v>1802</v>
      </c>
      <c r="D573" s="22">
        <v>210.91</v>
      </c>
      <c r="F573" s="22">
        <f t="shared" si="42"/>
        <v>8.8761264148967559E-4</v>
      </c>
      <c r="G573" s="22">
        <f t="shared" si="43"/>
        <v>-6.4717984550943606E-3</v>
      </c>
      <c r="H573" s="22">
        <f t="shared" si="44"/>
        <v>4.6097265898715351E-3</v>
      </c>
      <c r="J573" s="22">
        <f t="shared" si="45"/>
        <v>730.43646435989899</v>
      </c>
      <c r="L573" s="22">
        <f t="shared" si="46"/>
        <v>4.0891225634817374</v>
      </c>
    </row>
    <row r="574" spans="1:12" x14ac:dyDescent="0.3">
      <c r="A574" s="25">
        <v>43301</v>
      </c>
      <c r="B574" s="22">
        <v>47.86</v>
      </c>
      <c r="C574" s="22">
        <v>1813.7</v>
      </c>
      <c r="D574" s="22">
        <v>209.94</v>
      </c>
      <c r="F574" s="22">
        <f t="shared" si="42"/>
        <v>-2.2957330337452682E-3</v>
      </c>
      <c r="G574" s="22">
        <f t="shared" si="43"/>
        <v>4.0257316483653563E-4</v>
      </c>
      <c r="H574" s="22">
        <f t="shared" si="44"/>
        <v>8.8510971829633429E-3</v>
      </c>
      <c r="J574" s="22">
        <f t="shared" si="45"/>
        <v>734.52558692338073</v>
      </c>
      <c r="L574" s="22">
        <f t="shared" si="46"/>
        <v>-0.62468990770423716</v>
      </c>
    </row>
    <row r="575" spans="1:12" x14ac:dyDescent="0.3">
      <c r="A575" s="25">
        <v>43300</v>
      </c>
      <c r="B575" s="22">
        <v>47.97</v>
      </c>
      <c r="C575" s="22">
        <v>1812.97</v>
      </c>
      <c r="D575" s="22">
        <v>208.09</v>
      </c>
      <c r="F575" s="22">
        <f t="shared" si="42"/>
        <v>7.7430542765982071E-3</v>
      </c>
      <c r="G575" s="22">
        <f t="shared" si="43"/>
        <v>-1.6384885781358348E-2</v>
      </c>
      <c r="H575" s="22">
        <f t="shared" si="44"/>
        <v>-6.0845797972022848E-3</v>
      </c>
      <c r="J575" s="22">
        <f t="shared" si="45"/>
        <v>733.90089701567649</v>
      </c>
      <c r="L575" s="22">
        <f t="shared" si="46"/>
        <v>11.172559494804091</v>
      </c>
    </row>
    <row r="576" spans="1:12" x14ac:dyDescent="0.3">
      <c r="A576" s="25">
        <v>43299</v>
      </c>
      <c r="B576" s="22">
        <v>47.6</v>
      </c>
      <c r="C576" s="22">
        <v>1842.92</v>
      </c>
      <c r="D576" s="22">
        <v>209.36</v>
      </c>
      <c r="F576" s="22">
        <f t="shared" si="42"/>
        <v>-5.4995555660384355E-3</v>
      </c>
      <c r="G576" s="22">
        <f t="shared" si="43"/>
        <v>-5.4789320165759875E-4</v>
      </c>
      <c r="H576" s="22">
        <f t="shared" si="44"/>
        <v>-3.0046523141363688E-3</v>
      </c>
      <c r="J576" s="22">
        <f t="shared" si="45"/>
        <v>745.07345651048058</v>
      </c>
      <c r="L576" s="22">
        <f t="shared" si="46"/>
        <v>0.61794629433325099</v>
      </c>
    </row>
    <row r="577" spans="1:12" x14ac:dyDescent="0.3">
      <c r="A577" s="25">
        <v>43298</v>
      </c>
      <c r="B577" s="22">
        <v>47.862499999999997</v>
      </c>
      <c r="C577" s="22">
        <v>1843.93</v>
      </c>
      <c r="D577" s="22">
        <v>209.99</v>
      </c>
      <c r="F577" s="22">
        <f t="shared" si="42"/>
        <v>2.8245651167355577E-3</v>
      </c>
      <c r="G577" s="22">
        <f t="shared" si="43"/>
        <v>1.1695465542247228E-2</v>
      </c>
      <c r="H577" s="22">
        <f t="shared" si="44"/>
        <v>1.3230622986630705E-2</v>
      </c>
      <c r="J577" s="22">
        <f t="shared" si="45"/>
        <v>745.69140280481383</v>
      </c>
      <c r="L577" s="22">
        <f t="shared" si="46"/>
        <v>-8.5647618696272048</v>
      </c>
    </row>
    <row r="578" spans="1:12" x14ac:dyDescent="0.3">
      <c r="A578" s="25">
        <v>43297</v>
      </c>
      <c r="B578" s="22">
        <v>47.727499999999999</v>
      </c>
      <c r="C578" s="22">
        <v>1822.49</v>
      </c>
      <c r="D578" s="22">
        <v>207.23</v>
      </c>
      <c r="F578" s="22">
        <f t="shared" si="42"/>
        <v>-2.1975730903435772E-3</v>
      </c>
      <c r="G578" s="22">
        <f t="shared" si="43"/>
        <v>5.2042191219572624E-3</v>
      </c>
      <c r="H578" s="22">
        <f t="shared" si="44"/>
        <v>-4.3420577210959236E-4</v>
      </c>
      <c r="J578" s="22">
        <f t="shared" si="45"/>
        <v>737.12664093518663</v>
      </c>
      <c r="L578" s="22">
        <f t="shared" si="46"/>
        <v>-3.4274428400383385</v>
      </c>
    </row>
    <row r="579" spans="1:12" x14ac:dyDescent="0.3">
      <c r="A579" s="25">
        <v>43294</v>
      </c>
      <c r="B579" s="22">
        <v>47.832500000000003</v>
      </c>
      <c r="C579" s="22">
        <v>1813.03</v>
      </c>
      <c r="D579" s="22">
        <v>207.32</v>
      </c>
      <c r="F579" s="22">
        <f t="shared" si="42"/>
        <v>1.5692021213509818E-3</v>
      </c>
      <c r="G579" s="22">
        <f t="shared" si="43"/>
        <v>9.0923569057244219E-3</v>
      </c>
      <c r="H579" s="22">
        <f t="shared" si="44"/>
        <v>1.9312481861914739E-3</v>
      </c>
      <c r="J579" s="22">
        <f t="shared" si="45"/>
        <v>733.69919809514829</v>
      </c>
      <c r="L579" s="22">
        <f t="shared" si="46"/>
        <v>-6.1725463072326647</v>
      </c>
    </row>
    <row r="580" spans="1:12" x14ac:dyDescent="0.3">
      <c r="A580" s="25">
        <v>43293</v>
      </c>
      <c r="B580" s="22">
        <v>47.7575</v>
      </c>
      <c r="C580" s="22">
        <v>1796.62</v>
      </c>
      <c r="D580" s="22">
        <v>206.92</v>
      </c>
      <c r="F580" s="22">
        <f t="shared" ref="F580:F643" si="47">LN(B580/B581)</f>
        <v>1.6627022616766154E-2</v>
      </c>
      <c r="G580" s="22">
        <f t="shared" ref="G580:G643" si="48">LN(C580/C581)</f>
        <v>2.3438264971662032E-2</v>
      </c>
      <c r="H580" s="22">
        <f t="shared" ref="H580:H643" si="49">LN(D580/D581)</f>
        <v>2.1394847231175448E-2</v>
      </c>
      <c r="J580" s="22">
        <f t="shared" ref="J580:J643" si="50">$O$8*B580+$P$8*C580+$Q$8*D580</f>
        <v>727.52665178791563</v>
      </c>
      <c r="L580" s="22">
        <f t="shared" ref="L580:L643" si="51">-(J580-J581)</f>
        <v>-16.631980430135172</v>
      </c>
    </row>
    <row r="581" spans="1:12" x14ac:dyDescent="0.3">
      <c r="A581" s="25">
        <v>43292</v>
      </c>
      <c r="B581" s="22">
        <v>46.97</v>
      </c>
      <c r="C581" s="22">
        <v>1755</v>
      </c>
      <c r="D581" s="22">
        <v>202.54</v>
      </c>
      <c r="F581" s="22">
        <f t="shared" si="47"/>
        <v>-1.3061021669711955E-2</v>
      </c>
      <c r="G581" s="22">
        <f t="shared" si="48"/>
        <v>6.8209305437919509E-3</v>
      </c>
      <c r="H581" s="22">
        <f t="shared" si="49"/>
        <v>-4.9251478596465939E-3</v>
      </c>
      <c r="J581" s="22">
        <f t="shared" si="50"/>
        <v>710.89467135778045</v>
      </c>
      <c r="L581" s="22">
        <f t="shared" si="51"/>
        <v>-3.9292509869145533</v>
      </c>
    </row>
    <row r="582" spans="1:12" x14ac:dyDescent="0.3">
      <c r="A582" s="25">
        <v>43291</v>
      </c>
      <c r="B582" s="22">
        <v>47.587499999999999</v>
      </c>
      <c r="C582" s="22">
        <v>1743.07</v>
      </c>
      <c r="D582" s="22">
        <v>203.54</v>
      </c>
      <c r="F582" s="22">
        <f t="shared" si="47"/>
        <v>-1.2075710915359459E-3</v>
      </c>
      <c r="G582" s="22">
        <f t="shared" si="48"/>
        <v>2.3261902054609561E-3</v>
      </c>
      <c r="H582" s="22">
        <f t="shared" si="49"/>
        <v>-5.8783357278393072E-3</v>
      </c>
      <c r="J582" s="22">
        <f t="shared" si="50"/>
        <v>706.9654203708659</v>
      </c>
      <c r="L582" s="22">
        <f t="shared" si="51"/>
        <v>-1.2104482241029473</v>
      </c>
    </row>
    <row r="583" spans="1:12" x14ac:dyDescent="0.3">
      <c r="A583" s="25">
        <v>43290</v>
      </c>
      <c r="B583" s="22">
        <v>47.645000000000003</v>
      </c>
      <c r="C583" s="22">
        <v>1739.02</v>
      </c>
      <c r="D583" s="22">
        <v>204.74</v>
      </c>
      <c r="F583" s="22">
        <f t="shared" si="47"/>
        <v>1.3789678291538309E-2</v>
      </c>
      <c r="G583" s="22">
        <f t="shared" si="48"/>
        <v>1.6460012451747622E-2</v>
      </c>
      <c r="H583" s="22">
        <f t="shared" si="49"/>
        <v>7.4025388894091966E-3</v>
      </c>
      <c r="J583" s="22">
        <f t="shared" si="50"/>
        <v>705.75497214676295</v>
      </c>
      <c r="L583" s="22">
        <f t="shared" si="51"/>
        <v>-11.072618878347498</v>
      </c>
    </row>
    <row r="584" spans="1:12" x14ac:dyDescent="0.3">
      <c r="A584" s="25">
        <v>43287</v>
      </c>
      <c r="B584" s="22">
        <v>46.9925</v>
      </c>
      <c r="C584" s="22">
        <v>1710.63</v>
      </c>
      <c r="D584" s="22">
        <v>203.23</v>
      </c>
      <c r="F584" s="22">
        <f t="shared" si="47"/>
        <v>1.3766722496749269E-2</v>
      </c>
      <c r="G584" s="22">
        <f t="shared" si="48"/>
        <v>6.3923087978622999E-3</v>
      </c>
      <c r="H584" s="22">
        <f t="shared" si="49"/>
        <v>2.3801163373141299E-2</v>
      </c>
      <c r="J584" s="22">
        <f t="shared" si="50"/>
        <v>694.68235326841545</v>
      </c>
      <c r="L584" s="22">
        <f t="shared" si="51"/>
        <v>-5.3238495794669234</v>
      </c>
    </row>
    <row r="585" spans="1:12" x14ac:dyDescent="0.3">
      <c r="A585" s="25">
        <v>43286</v>
      </c>
      <c r="B585" s="22">
        <v>46.35</v>
      </c>
      <c r="C585" s="22">
        <v>1699.73</v>
      </c>
      <c r="D585" s="22">
        <v>198.45</v>
      </c>
      <c r="F585" s="22">
        <f t="shared" si="47"/>
        <v>8.0147726768287769E-3</v>
      </c>
      <c r="G585" s="22">
        <f t="shared" si="48"/>
        <v>3.4004317187744963E-3</v>
      </c>
      <c r="H585" s="22">
        <f t="shared" si="49"/>
        <v>2.9246933518114283E-2</v>
      </c>
      <c r="J585" s="22">
        <f t="shared" si="50"/>
        <v>689.35850368894853</v>
      </c>
      <c r="L585" s="22">
        <f t="shared" si="51"/>
        <v>-3.5218441610151103</v>
      </c>
    </row>
    <row r="586" spans="1:12" x14ac:dyDescent="0.3">
      <c r="A586" s="25">
        <v>43285</v>
      </c>
      <c r="B586" s="22">
        <v>45.98</v>
      </c>
      <c r="C586" s="22">
        <v>1693.96</v>
      </c>
      <c r="D586" s="22">
        <v>192.73</v>
      </c>
      <c r="F586" s="22">
        <f t="shared" si="47"/>
        <v>0</v>
      </c>
      <c r="G586" s="22">
        <f t="shared" si="48"/>
        <v>0</v>
      </c>
      <c r="H586" s="22">
        <f t="shared" si="49"/>
        <v>0</v>
      </c>
      <c r="J586" s="22">
        <f t="shared" si="50"/>
        <v>685.83665952793342</v>
      </c>
      <c r="L586" s="22">
        <f t="shared" si="51"/>
        <v>0</v>
      </c>
    </row>
    <row r="587" spans="1:12" x14ac:dyDescent="0.3">
      <c r="A587" s="25">
        <v>43284</v>
      </c>
      <c r="B587" s="22">
        <v>45.98</v>
      </c>
      <c r="C587" s="22">
        <v>1693.96</v>
      </c>
      <c r="D587" s="22">
        <v>192.73</v>
      </c>
      <c r="F587" s="22">
        <f t="shared" si="47"/>
        <v>-1.7569840274184432E-2</v>
      </c>
      <c r="G587" s="22">
        <f t="shared" si="48"/>
        <v>-1.1632474011435858E-2</v>
      </c>
      <c r="H587" s="22">
        <f t="shared" si="49"/>
        <v>-2.3739226510141268E-2</v>
      </c>
      <c r="J587" s="22">
        <f t="shared" si="50"/>
        <v>685.83665952793342</v>
      </c>
      <c r="L587" s="22">
        <f t="shared" si="51"/>
        <v>8.6540196298902856</v>
      </c>
    </row>
    <row r="588" spans="1:12" x14ac:dyDescent="0.3">
      <c r="A588" s="25">
        <v>43283</v>
      </c>
      <c r="B588" s="22">
        <v>46.795000000000002</v>
      </c>
      <c r="C588" s="22">
        <v>1713.78</v>
      </c>
      <c r="D588" s="22">
        <v>197.36</v>
      </c>
      <c r="F588" s="22">
        <f t="shared" si="47"/>
        <v>1.1120477757516548E-2</v>
      </c>
      <c r="G588" s="22">
        <f t="shared" si="48"/>
        <v>8.1908601292388222E-3</v>
      </c>
      <c r="H588" s="22">
        <f t="shared" si="49"/>
        <v>1.5523187527184377E-2</v>
      </c>
      <c r="J588" s="22">
        <f t="shared" si="50"/>
        <v>694.49067915782371</v>
      </c>
      <c r="L588" s="22">
        <f t="shared" si="51"/>
        <v>-6.0314064890694681</v>
      </c>
    </row>
    <row r="589" spans="1:12" x14ac:dyDescent="0.3">
      <c r="A589" s="25">
        <v>43280</v>
      </c>
      <c r="B589" s="22">
        <v>46.277500000000003</v>
      </c>
      <c r="C589" s="22">
        <v>1699.8</v>
      </c>
      <c r="D589" s="22">
        <v>194.32</v>
      </c>
      <c r="F589" s="22">
        <f t="shared" si="47"/>
        <v>-2.1046390758960231E-3</v>
      </c>
      <c r="G589" s="22">
        <f t="shared" si="48"/>
        <v>-9.7023160863540792E-4</v>
      </c>
      <c r="H589" s="22">
        <f t="shared" si="49"/>
        <v>-9.7811559473140169E-3</v>
      </c>
      <c r="J589" s="22">
        <f t="shared" si="50"/>
        <v>688.45927266875424</v>
      </c>
      <c r="L589" s="22">
        <f t="shared" si="51"/>
        <v>1.0631155659950764</v>
      </c>
    </row>
    <row r="590" spans="1:12" x14ac:dyDescent="0.3">
      <c r="A590" s="25">
        <v>43279</v>
      </c>
      <c r="B590" s="22">
        <v>46.375</v>
      </c>
      <c r="C590" s="22">
        <v>1701.45</v>
      </c>
      <c r="D590" s="22">
        <v>196.23</v>
      </c>
      <c r="F590" s="22">
        <f t="shared" si="47"/>
        <v>7.2499370739173554E-3</v>
      </c>
      <c r="G590" s="22">
        <f t="shared" si="48"/>
        <v>2.4356044592048869E-2</v>
      </c>
      <c r="H590" s="22">
        <f t="shared" si="49"/>
        <v>1.9894413172697693E-3</v>
      </c>
      <c r="J590" s="22">
        <f t="shared" si="50"/>
        <v>689.52238823474931</v>
      </c>
      <c r="L590" s="22">
        <f t="shared" si="51"/>
        <v>-15.328921005677444</v>
      </c>
    </row>
    <row r="591" spans="1:12" x14ac:dyDescent="0.3">
      <c r="A591" s="25">
        <v>43278</v>
      </c>
      <c r="B591" s="22">
        <v>46.04</v>
      </c>
      <c r="C591" s="22">
        <v>1660.51</v>
      </c>
      <c r="D591" s="22">
        <v>195.84</v>
      </c>
      <c r="F591" s="22">
        <f t="shared" si="47"/>
        <v>-1.4650427211420831E-3</v>
      </c>
      <c r="G591" s="22">
        <f t="shared" si="48"/>
        <v>-1.8248507346180075E-2</v>
      </c>
      <c r="H591" s="22">
        <f t="shared" si="49"/>
        <v>-1.6006825400531086E-2</v>
      </c>
      <c r="J591" s="22">
        <f t="shared" si="50"/>
        <v>674.19346722907187</v>
      </c>
      <c r="L591" s="22">
        <f t="shared" si="51"/>
        <v>11.995860359086123</v>
      </c>
    </row>
    <row r="592" spans="1:12" x14ac:dyDescent="0.3">
      <c r="A592" s="25">
        <v>43277</v>
      </c>
      <c r="B592" s="22">
        <v>46.107500000000002</v>
      </c>
      <c r="C592" s="22">
        <v>1691.09</v>
      </c>
      <c r="D592" s="22">
        <v>199</v>
      </c>
      <c r="F592" s="22">
        <f t="shared" si="47"/>
        <v>1.2329670651977202E-2</v>
      </c>
      <c r="G592" s="22">
        <f t="shared" si="48"/>
        <v>1.6659896865438801E-2</v>
      </c>
      <c r="H592" s="22">
        <f t="shared" si="49"/>
        <v>1.34060437004738E-2</v>
      </c>
      <c r="J592" s="22">
        <f t="shared" si="50"/>
        <v>686.18932758815799</v>
      </c>
      <c r="L592" s="22">
        <f t="shared" si="51"/>
        <v>-11.117381522378309</v>
      </c>
    </row>
    <row r="593" spans="1:12" x14ac:dyDescent="0.3">
      <c r="A593" s="25">
        <v>43276</v>
      </c>
      <c r="B593" s="22">
        <v>45.542499999999997</v>
      </c>
      <c r="C593" s="22">
        <v>1663.15</v>
      </c>
      <c r="D593" s="22">
        <v>196.35</v>
      </c>
      <c r="F593" s="22">
        <f t="shared" si="47"/>
        <v>-1.4982982077287156E-2</v>
      </c>
      <c r="G593" s="22">
        <f t="shared" si="48"/>
        <v>-3.1090280300250937E-2</v>
      </c>
      <c r="H593" s="22">
        <f t="shared" si="49"/>
        <v>-2.7080958602670811E-2</v>
      </c>
      <c r="J593" s="22">
        <f t="shared" si="50"/>
        <v>675.07194606577968</v>
      </c>
      <c r="L593" s="22">
        <f t="shared" si="51"/>
        <v>20.83119403508374</v>
      </c>
    </row>
    <row r="594" spans="1:12" x14ac:dyDescent="0.3">
      <c r="A594" s="25">
        <v>43273</v>
      </c>
      <c r="B594" s="22">
        <v>46.23</v>
      </c>
      <c r="C594" s="22">
        <v>1715.67</v>
      </c>
      <c r="D594" s="22">
        <v>201.74</v>
      </c>
      <c r="F594" s="22">
        <f t="shared" si="47"/>
        <v>-2.9159262520553919E-3</v>
      </c>
      <c r="G594" s="22">
        <f t="shared" si="48"/>
        <v>-8.444893174660113E-3</v>
      </c>
      <c r="H594" s="22">
        <f t="shared" si="49"/>
        <v>1.1903582399516379E-3</v>
      </c>
      <c r="J594" s="22">
        <f t="shared" si="50"/>
        <v>695.90314010086342</v>
      </c>
      <c r="L594" s="22">
        <f t="shared" si="51"/>
        <v>5.3724266521851405</v>
      </c>
    </row>
    <row r="595" spans="1:12" x14ac:dyDescent="0.3">
      <c r="A595" s="25">
        <v>43272</v>
      </c>
      <c r="B595" s="22">
        <v>46.365000000000002</v>
      </c>
      <c r="C595" s="22">
        <v>1730.22</v>
      </c>
      <c r="D595" s="22">
        <v>201.5</v>
      </c>
      <c r="F595" s="22">
        <f t="shared" si="47"/>
        <v>-5.5920137117902845E-3</v>
      </c>
      <c r="G595" s="22">
        <f t="shared" si="48"/>
        <v>-1.14129331216431E-2</v>
      </c>
      <c r="H595" s="22">
        <f t="shared" si="49"/>
        <v>-2.4783160144670898E-3</v>
      </c>
      <c r="J595" s="22">
        <f t="shared" si="50"/>
        <v>701.27556675304857</v>
      </c>
      <c r="L595" s="22">
        <f t="shared" si="51"/>
        <v>7.543810821872512</v>
      </c>
    </row>
    <row r="596" spans="1:12" x14ac:dyDescent="0.3">
      <c r="A596" s="25">
        <v>43271</v>
      </c>
      <c r="B596" s="22">
        <v>46.625</v>
      </c>
      <c r="C596" s="22">
        <v>1750.08</v>
      </c>
      <c r="D596" s="22">
        <v>202</v>
      </c>
      <c r="F596" s="22">
        <f t="shared" si="47"/>
        <v>4.3526224713660447E-3</v>
      </c>
      <c r="G596" s="22">
        <f t="shared" si="48"/>
        <v>8.7808969701318428E-3</v>
      </c>
      <c r="H596" s="22">
        <f t="shared" si="49"/>
        <v>2.2579747253309624E-2</v>
      </c>
      <c r="J596" s="22">
        <f t="shared" si="50"/>
        <v>708.81937757492108</v>
      </c>
      <c r="L596" s="22">
        <f t="shared" si="51"/>
        <v>-6.7065024477817587</v>
      </c>
    </row>
    <row r="597" spans="1:12" x14ac:dyDescent="0.3">
      <c r="A597" s="25">
        <v>43270</v>
      </c>
      <c r="B597" s="22">
        <v>46.422499999999999</v>
      </c>
      <c r="C597" s="22">
        <v>1734.78</v>
      </c>
      <c r="D597" s="22">
        <v>197.49</v>
      </c>
      <c r="F597" s="22">
        <f t="shared" si="47"/>
        <v>-1.6291789980682755E-2</v>
      </c>
      <c r="G597" s="22">
        <f t="shared" si="48"/>
        <v>6.3552491288265938E-3</v>
      </c>
      <c r="H597" s="22">
        <f t="shared" si="49"/>
        <v>-4.1435127498433873E-3</v>
      </c>
      <c r="J597" s="22">
        <f t="shared" si="50"/>
        <v>702.11287512713932</v>
      </c>
      <c r="L597" s="22">
        <f t="shared" si="51"/>
        <v>-3.5613517439445559</v>
      </c>
    </row>
    <row r="598" spans="1:12" x14ac:dyDescent="0.3">
      <c r="A598" s="25">
        <v>43269</v>
      </c>
      <c r="B598" s="22">
        <v>47.185000000000002</v>
      </c>
      <c r="C598" s="22">
        <v>1723.79</v>
      </c>
      <c r="D598" s="22">
        <v>198.31</v>
      </c>
      <c r="F598" s="22">
        <f t="shared" si="47"/>
        <v>-5.296890848990127E-4</v>
      </c>
      <c r="G598" s="22">
        <f t="shared" si="48"/>
        <v>4.5468366818452385E-3</v>
      </c>
      <c r="H598" s="22">
        <f t="shared" si="49"/>
        <v>1.2482402785898225E-2</v>
      </c>
      <c r="J598" s="22">
        <f t="shared" si="50"/>
        <v>698.55152338319476</v>
      </c>
      <c r="L598" s="22">
        <f t="shared" si="51"/>
        <v>-3.4080942716913114</v>
      </c>
    </row>
    <row r="599" spans="1:12" x14ac:dyDescent="0.3">
      <c r="A599" s="25">
        <v>43266</v>
      </c>
      <c r="B599" s="22">
        <v>47.21</v>
      </c>
      <c r="C599" s="22">
        <v>1715.97</v>
      </c>
      <c r="D599" s="22">
        <v>195.85</v>
      </c>
      <c r="F599" s="22">
        <f t="shared" si="47"/>
        <v>-1.0325663336100193E-2</v>
      </c>
      <c r="G599" s="22">
        <f t="shared" si="48"/>
        <v>-4.5874440520884754E-3</v>
      </c>
      <c r="H599" s="22">
        <f t="shared" si="49"/>
        <v>-4.889736223505658E-3</v>
      </c>
      <c r="J599" s="22">
        <f t="shared" si="50"/>
        <v>695.14342911150345</v>
      </c>
      <c r="L599" s="22">
        <f t="shared" si="51"/>
        <v>3.3222281077721618</v>
      </c>
    </row>
    <row r="600" spans="1:12" x14ac:dyDescent="0.3">
      <c r="A600" s="25">
        <v>43265</v>
      </c>
      <c r="B600" s="22">
        <v>47.7</v>
      </c>
      <c r="C600" s="22">
        <v>1723.86</v>
      </c>
      <c r="D600" s="22">
        <v>196.81</v>
      </c>
      <c r="F600" s="22">
        <f t="shared" si="47"/>
        <v>5.2424640781277912E-4</v>
      </c>
      <c r="G600" s="22">
        <f t="shared" si="48"/>
        <v>1.1082966520354226E-2</v>
      </c>
      <c r="H600" s="22">
        <f t="shared" si="49"/>
        <v>2.2610284402421077E-2</v>
      </c>
      <c r="J600" s="22">
        <f t="shared" si="50"/>
        <v>698.46565721927561</v>
      </c>
      <c r="L600" s="22">
        <f t="shared" si="51"/>
        <v>-7.9743092983756014</v>
      </c>
    </row>
    <row r="601" spans="1:12" x14ac:dyDescent="0.3">
      <c r="A601" s="25">
        <v>43264</v>
      </c>
      <c r="B601" s="22">
        <v>47.674999999999997</v>
      </c>
      <c r="C601" s="22">
        <v>1704.86</v>
      </c>
      <c r="D601" s="22">
        <v>192.41</v>
      </c>
      <c r="F601" s="22">
        <f t="shared" si="47"/>
        <v>-8.2511304193866337E-3</v>
      </c>
      <c r="G601" s="22">
        <f t="shared" si="48"/>
        <v>3.5903094439849034E-3</v>
      </c>
      <c r="H601" s="22">
        <f t="shared" si="49"/>
        <v>5.1973701318747954E-5</v>
      </c>
      <c r="J601" s="22">
        <f t="shared" si="50"/>
        <v>690.49134792090001</v>
      </c>
      <c r="L601" s="22">
        <f t="shared" si="51"/>
        <v>-2.0929142254897215</v>
      </c>
    </row>
    <row r="602" spans="1:12" x14ac:dyDescent="0.3">
      <c r="A602" s="25">
        <v>43263</v>
      </c>
      <c r="B602" s="22">
        <v>48.07</v>
      </c>
      <c r="C602" s="22">
        <v>1698.75</v>
      </c>
      <c r="D602" s="22">
        <v>192.4</v>
      </c>
      <c r="F602" s="22">
        <f t="shared" si="47"/>
        <v>5.4757509508770764E-3</v>
      </c>
      <c r="G602" s="22">
        <f t="shared" si="48"/>
        <v>5.6850032239687421E-3</v>
      </c>
      <c r="H602" s="22">
        <f t="shared" si="49"/>
        <v>4.4798741381330007E-3</v>
      </c>
      <c r="J602" s="22">
        <f t="shared" si="50"/>
        <v>688.39843369541029</v>
      </c>
      <c r="L602" s="22">
        <f t="shared" si="51"/>
        <v>-3.8483061578871229</v>
      </c>
    </row>
    <row r="603" spans="1:12" x14ac:dyDescent="0.3">
      <c r="A603" s="25">
        <v>43262</v>
      </c>
      <c r="B603" s="22">
        <v>47.807499999999997</v>
      </c>
      <c r="C603" s="22">
        <v>1689.12</v>
      </c>
      <c r="D603" s="22">
        <v>191.54</v>
      </c>
      <c r="F603" s="22">
        <f t="shared" si="47"/>
        <v>-2.4547579767159014E-3</v>
      </c>
      <c r="G603" s="22">
        <f t="shared" si="48"/>
        <v>3.0417056990242378E-3</v>
      </c>
      <c r="H603" s="22">
        <f t="shared" si="49"/>
        <v>1.2820688429061469E-2</v>
      </c>
      <c r="J603" s="22">
        <f t="shared" si="50"/>
        <v>684.55012753752317</v>
      </c>
      <c r="L603" s="22">
        <f t="shared" si="51"/>
        <v>-2.3729079202903449</v>
      </c>
    </row>
    <row r="604" spans="1:12" x14ac:dyDescent="0.3">
      <c r="A604" s="25">
        <v>43259</v>
      </c>
      <c r="B604" s="22">
        <v>47.924999999999997</v>
      </c>
      <c r="C604" s="22">
        <v>1683.99</v>
      </c>
      <c r="D604" s="22">
        <v>189.1</v>
      </c>
      <c r="F604" s="22">
        <f t="shared" si="47"/>
        <v>-9.139122702802217E-3</v>
      </c>
      <c r="G604" s="22">
        <f t="shared" si="48"/>
        <v>-3.1482643863221522E-3</v>
      </c>
      <c r="H604" s="22">
        <f t="shared" si="49"/>
        <v>4.8770240857921527E-3</v>
      </c>
      <c r="J604" s="22">
        <f t="shared" si="50"/>
        <v>682.17721961723282</v>
      </c>
      <c r="L604" s="22">
        <f t="shared" si="51"/>
        <v>1.9421525078491868</v>
      </c>
    </row>
    <row r="605" spans="1:12" x14ac:dyDescent="0.3">
      <c r="A605" s="25">
        <v>43258</v>
      </c>
      <c r="B605" s="22">
        <v>48.365000000000002</v>
      </c>
      <c r="C605" s="22">
        <v>1689.3</v>
      </c>
      <c r="D605" s="22">
        <v>188.18</v>
      </c>
      <c r="F605" s="22">
        <f t="shared" si="47"/>
        <v>-2.6842882109956376E-3</v>
      </c>
      <c r="G605" s="22">
        <f t="shared" si="48"/>
        <v>-3.8108788975064574E-3</v>
      </c>
      <c r="H605" s="22">
        <f t="shared" si="49"/>
        <v>-1.6652998671401607E-2</v>
      </c>
      <c r="J605" s="22">
        <f t="shared" si="50"/>
        <v>684.11937212508201</v>
      </c>
      <c r="L605" s="22">
        <f t="shared" si="51"/>
        <v>3.1185240300935675</v>
      </c>
    </row>
    <row r="606" spans="1:12" x14ac:dyDescent="0.3">
      <c r="A606" s="25">
        <v>43257</v>
      </c>
      <c r="B606" s="22">
        <v>48.494999999999997</v>
      </c>
      <c r="C606" s="22">
        <v>1695.75</v>
      </c>
      <c r="D606" s="22">
        <v>191.34</v>
      </c>
      <c r="F606" s="22">
        <f t="shared" si="47"/>
        <v>3.4599430317961252E-3</v>
      </c>
      <c r="G606" s="22">
        <f t="shared" si="48"/>
        <v>-3.5376315925669821E-4</v>
      </c>
      <c r="H606" s="22">
        <f t="shared" si="49"/>
        <v>-8.3273094923862079E-3</v>
      </c>
      <c r="J606" s="22">
        <f t="shared" si="50"/>
        <v>687.23789615517558</v>
      </c>
      <c r="L606" s="22">
        <f t="shared" si="51"/>
        <v>0.49872255703905921</v>
      </c>
    </row>
    <row r="607" spans="1:12" x14ac:dyDescent="0.3">
      <c r="A607" s="25">
        <v>43256</v>
      </c>
      <c r="B607" s="22">
        <v>48.327500000000001</v>
      </c>
      <c r="C607" s="22">
        <v>1696.35</v>
      </c>
      <c r="D607" s="22">
        <v>192.94</v>
      </c>
      <c r="F607" s="22">
        <f t="shared" si="47"/>
        <v>7.6855547853539579E-3</v>
      </c>
      <c r="G607" s="22">
        <f t="shared" si="48"/>
        <v>1.8491611555601372E-2</v>
      </c>
      <c r="H607" s="22">
        <f t="shared" si="49"/>
        <v>-1.7606550040426621E-3</v>
      </c>
      <c r="J607" s="22">
        <f t="shared" si="50"/>
        <v>687.73661871221464</v>
      </c>
      <c r="L607" s="22">
        <f t="shared" si="51"/>
        <v>-11.547184228684273</v>
      </c>
    </row>
    <row r="608" spans="1:12" x14ac:dyDescent="0.3">
      <c r="A608" s="25">
        <v>43255</v>
      </c>
      <c r="B608" s="22">
        <v>47.957500000000003</v>
      </c>
      <c r="C608" s="22">
        <v>1665.27</v>
      </c>
      <c r="D608" s="22">
        <v>193.28</v>
      </c>
      <c r="F608" s="22">
        <f t="shared" si="47"/>
        <v>8.323130205774739E-3</v>
      </c>
      <c r="G608" s="22">
        <f t="shared" si="48"/>
        <v>1.4352446828953083E-2</v>
      </c>
      <c r="H608" s="22">
        <f t="shared" si="49"/>
        <v>-3.666696596564596E-3</v>
      </c>
      <c r="J608" s="22">
        <f t="shared" si="50"/>
        <v>676.18943448353036</v>
      </c>
      <c r="L608" s="22">
        <f t="shared" si="51"/>
        <v>-8.7664695559400343</v>
      </c>
    </row>
    <row r="609" spans="1:12" x14ac:dyDescent="0.3">
      <c r="A609" s="25">
        <v>43252</v>
      </c>
      <c r="B609" s="22">
        <v>47.56</v>
      </c>
      <c r="C609" s="22">
        <v>1641.54</v>
      </c>
      <c r="D609" s="22">
        <v>193.99</v>
      </c>
      <c r="F609" s="22">
        <f t="shared" si="47"/>
        <v>1.7873245008307968E-2</v>
      </c>
      <c r="G609" s="22">
        <f t="shared" si="48"/>
        <v>7.2879668131898808E-3</v>
      </c>
      <c r="H609" s="22">
        <f t="shared" si="49"/>
        <v>1.1457729617479574E-2</v>
      </c>
      <c r="J609" s="22">
        <f t="shared" si="50"/>
        <v>667.42296492759033</v>
      </c>
      <c r="L609" s="22">
        <f t="shared" si="51"/>
        <v>-5.2261120860175652</v>
      </c>
    </row>
    <row r="610" spans="1:12" x14ac:dyDescent="0.3">
      <c r="A610" s="25">
        <v>43251</v>
      </c>
      <c r="B610" s="22">
        <v>46.717500000000001</v>
      </c>
      <c r="C610" s="22">
        <v>1629.62</v>
      </c>
      <c r="D610" s="22">
        <v>191.78</v>
      </c>
      <c r="F610" s="22">
        <f t="shared" si="47"/>
        <v>-3.3656574763016871E-3</v>
      </c>
      <c r="G610" s="22">
        <f t="shared" si="48"/>
        <v>2.9067376227832555E-3</v>
      </c>
      <c r="H610" s="22">
        <f t="shared" si="49"/>
        <v>2.166378042235392E-2</v>
      </c>
      <c r="J610" s="22">
        <f t="shared" si="50"/>
        <v>662.19685284157276</v>
      </c>
      <c r="L610" s="22">
        <f t="shared" si="51"/>
        <v>-2.5706565536379458</v>
      </c>
    </row>
    <row r="611" spans="1:12" x14ac:dyDescent="0.3">
      <c r="A611" s="25">
        <v>43250</v>
      </c>
      <c r="B611" s="22">
        <v>46.875</v>
      </c>
      <c r="C611" s="22">
        <v>1624.89</v>
      </c>
      <c r="D611" s="22">
        <v>187.67</v>
      </c>
      <c r="F611" s="22">
        <f t="shared" si="47"/>
        <v>-2.1310610089541738E-3</v>
      </c>
      <c r="G611" s="22">
        <f t="shared" si="48"/>
        <v>7.4249204519640311E-3</v>
      </c>
      <c r="H611" s="22">
        <f t="shared" si="49"/>
        <v>1.0337254955318856E-2</v>
      </c>
      <c r="J611" s="22">
        <f t="shared" si="50"/>
        <v>659.62619628793482</v>
      </c>
      <c r="L611" s="22">
        <f t="shared" si="51"/>
        <v>-4.8118344044786454</v>
      </c>
    </row>
    <row r="612" spans="1:12" x14ac:dyDescent="0.3">
      <c r="A612" s="25">
        <v>43249</v>
      </c>
      <c r="B612" s="22">
        <v>46.975000000000001</v>
      </c>
      <c r="C612" s="22">
        <v>1612.87</v>
      </c>
      <c r="D612" s="22">
        <v>185.74</v>
      </c>
      <c r="F612" s="22">
        <f t="shared" si="47"/>
        <v>-3.6124136181116366E-3</v>
      </c>
      <c r="G612" s="22">
        <f t="shared" si="48"/>
        <v>1.6878583724225255E-3</v>
      </c>
      <c r="H612" s="22">
        <f t="shared" si="49"/>
        <v>4.4245472278376385E-3</v>
      </c>
      <c r="J612" s="22">
        <f t="shared" si="50"/>
        <v>654.81436188345617</v>
      </c>
      <c r="L612" s="22">
        <f t="shared" si="51"/>
        <v>-1.110866453196877</v>
      </c>
    </row>
    <row r="613" spans="1:12" x14ac:dyDescent="0.3">
      <c r="A613" s="25">
        <v>43248</v>
      </c>
      <c r="B613" s="22">
        <v>47.145000000000003</v>
      </c>
      <c r="C613" s="22">
        <v>1610.15</v>
      </c>
      <c r="D613" s="22">
        <v>184.92</v>
      </c>
      <c r="F613" s="22">
        <f t="shared" si="47"/>
        <v>0</v>
      </c>
      <c r="G613" s="22">
        <f t="shared" si="48"/>
        <v>0</v>
      </c>
      <c r="H613" s="22">
        <f t="shared" si="49"/>
        <v>0</v>
      </c>
      <c r="J613" s="22">
        <f t="shared" si="50"/>
        <v>653.7034954302593</v>
      </c>
      <c r="L613" s="22">
        <f t="shared" si="51"/>
        <v>0</v>
      </c>
    </row>
    <row r="614" spans="1:12" x14ac:dyDescent="0.3">
      <c r="A614" s="25">
        <v>43245</v>
      </c>
      <c r="B614" s="22">
        <v>47.145000000000003</v>
      </c>
      <c r="C614" s="22">
        <v>1610.15</v>
      </c>
      <c r="D614" s="22">
        <v>184.92</v>
      </c>
      <c r="F614" s="22">
        <f t="shared" si="47"/>
        <v>2.2828029980850621E-3</v>
      </c>
      <c r="G614" s="22">
        <f t="shared" si="48"/>
        <v>4.406801562132379E-3</v>
      </c>
      <c r="H614" s="22">
        <f t="shared" si="49"/>
        <v>-5.4469596719467616E-3</v>
      </c>
      <c r="J614" s="22">
        <f t="shared" si="50"/>
        <v>653.7034954302593</v>
      </c>
      <c r="L614" s="22">
        <f t="shared" si="51"/>
        <v>-2.4379633109846282</v>
      </c>
    </row>
    <row r="615" spans="1:12" x14ac:dyDescent="0.3">
      <c r="A615" s="25">
        <v>43244</v>
      </c>
      <c r="B615" s="22">
        <v>47.037500000000001</v>
      </c>
      <c r="C615" s="22">
        <v>1603.07</v>
      </c>
      <c r="D615" s="22">
        <v>185.93</v>
      </c>
      <c r="F615" s="22">
        <f t="shared" si="47"/>
        <v>-1.1155083359075978E-3</v>
      </c>
      <c r="G615" s="22">
        <f t="shared" si="48"/>
        <v>7.5508673043771408E-4</v>
      </c>
      <c r="H615" s="22">
        <f t="shared" si="49"/>
        <v>-5.2034556695457253E-3</v>
      </c>
      <c r="J615" s="22">
        <f t="shared" si="50"/>
        <v>651.26553211927467</v>
      </c>
      <c r="L615" s="22">
        <f t="shared" si="51"/>
        <v>-0.21449053830122011</v>
      </c>
    </row>
    <row r="616" spans="1:12" x14ac:dyDescent="0.3">
      <c r="A616" s="25">
        <v>43243</v>
      </c>
      <c r="B616" s="22">
        <v>47.09</v>
      </c>
      <c r="C616" s="22">
        <v>1601.86</v>
      </c>
      <c r="D616" s="22">
        <v>186.9</v>
      </c>
      <c r="F616" s="22">
        <f t="shared" si="47"/>
        <v>6.391159377338332E-3</v>
      </c>
      <c r="G616" s="22">
        <f t="shared" si="48"/>
        <v>1.2854923411134526E-2</v>
      </c>
      <c r="H616" s="22">
        <f t="shared" si="49"/>
        <v>1.672550453993053E-2</v>
      </c>
      <c r="J616" s="22">
        <f t="shared" si="50"/>
        <v>651.05104158097345</v>
      </c>
      <c r="L616" s="22">
        <f t="shared" si="51"/>
        <v>-8.3452165341724367</v>
      </c>
    </row>
    <row r="617" spans="1:12" x14ac:dyDescent="0.3">
      <c r="A617" s="25">
        <v>43242</v>
      </c>
      <c r="B617" s="22">
        <v>46.79</v>
      </c>
      <c r="C617" s="22">
        <v>1581.4</v>
      </c>
      <c r="D617" s="22">
        <v>183.8</v>
      </c>
      <c r="F617" s="22">
        <f t="shared" si="47"/>
        <v>-2.5080725012676785E-3</v>
      </c>
      <c r="G617" s="22">
        <f t="shared" si="48"/>
        <v>-2.5640553888278197E-3</v>
      </c>
      <c r="H617" s="22">
        <f t="shared" si="49"/>
        <v>-3.7470515480872782E-3</v>
      </c>
      <c r="J617" s="22">
        <f t="shared" si="50"/>
        <v>642.70582504680101</v>
      </c>
      <c r="L617" s="22">
        <f t="shared" si="51"/>
        <v>1.6962294476243187</v>
      </c>
    </row>
    <row r="618" spans="1:12" x14ac:dyDescent="0.3">
      <c r="A618" s="25">
        <v>43241</v>
      </c>
      <c r="B618" s="22">
        <v>46.907499999999999</v>
      </c>
      <c r="C618" s="22">
        <v>1585.46</v>
      </c>
      <c r="D618" s="22">
        <v>184.49</v>
      </c>
      <c r="F618" s="22">
        <f t="shared" si="47"/>
        <v>7.0599854670207601E-3</v>
      </c>
      <c r="G618" s="22">
        <f t="shared" si="48"/>
        <v>7.0193937872609653E-3</v>
      </c>
      <c r="H618" s="22">
        <f t="shared" si="49"/>
        <v>9.8592731528757954E-3</v>
      </c>
      <c r="J618" s="22">
        <f t="shared" si="50"/>
        <v>644.40205449442533</v>
      </c>
      <c r="L618" s="22">
        <f t="shared" si="51"/>
        <v>-4.6208444125838923</v>
      </c>
    </row>
    <row r="619" spans="1:12" x14ac:dyDescent="0.3">
      <c r="A619" s="25">
        <v>43238</v>
      </c>
      <c r="B619" s="22">
        <v>46.577500000000001</v>
      </c>
      <c r="C619" s="22">
        <v>1574.37</v>
      </c>
      <c r="D619" s="22">
        <v>182.68</v>
      </c>
      <c r="F619" s="22">
        <f t="shared" si="47"/>
        <v>-3.6431864566065044E-3</v>
      </c>
      <c r="G619" s="22">
        <f t="shared" si="48"/>
        <v>-4.6829588802008576E-3</v>
      </c>
      <c r="H619" s="22">
        <f t="shared" si="49"/>
        <v>-5.8945700640444876E-3</v>
      </c>
      <c r="J619" s="22">
        <f t="shared" si="50"/>
        <v>639.78121008184144</v>
      </c>
      <c r="L619" s="22">
        <f t="shared" si="51"/>
        <v>3.031166922207035</v>
      </c>
    </row>
    <row r="620" spans="1:12" x14ac:dyDescent="0.3">
      <c r="A620" s="25">
        <v>43237</v>
      </c>
      <c r="B620" s="22">
        <v>46.747500000000002</v>
      </c>
      <c r="C620" s="22">
        <v>1581.76</v>
      </c>
      <c r="D620" s="22">
        <v>183.76</v>
      </c>
      <c r="F620" s="22">
        <f t="shared" si="47"/>
        <v>-6.3438120897507128E-3</v>
      </c>
      <c r="G620" s="22">
        <f t="shared" si="48"/>
        <v>-3.483708367620388E-3</v>
      </c>
      <c r="H620" s="22">
        <f t="shared" si="49"/>
        <v>3.0521061408129366E-3</v>
      </c>
      <c r="J620" s="22">
        <f t="shared" si="50"/>
        <v>642.81237700404847</v>
      </c>
      <c r="L620" s="22">
        <f t="shared" si="51"/>
        <v>2.0386120226842195</v>
      </c>
    </row>
    <row r="621" spans="1:12" x14ac:dyDescent="0.3">
      <c r="A621" s="25">
        <v>43236</v>
      </c>
      <c r="B621" s="22">
        <v>47.045000000000002</v>
      </c>
      <c r="C621" s="22">
        <v>1587.28</v>
      </c>
      <c r="D621" s="22">
        <v>183.2</v>
      </c>
      <c r="F621" s="22">
        <f t="shared" si="47"/>
        <v>9.2894800740795213E-3</v>
      </c>
      <c r="G621" s="22">
        <f t="shared" si="48"/>
        <v>7.0557288350758052E-3</v>
      </c>
      <c r="H621" s="22">
        <f t="shared" si="49"/>
        <v>-6.0949252674965875E-3</v>
      </c>
      <c r="J621" s="22">
        <f t="shared" si="50"/>
        <v>644.85098902673269</v>
      </c>
      <c r="L621" s="22">
        <f t="shared" si="51"/>
        <v>-4.0552094014996101</v>
      </c>
    </row>
    <row r="622" spans="1:12" x14ac:dyDescent="0.3">
      <c r="A622" s="25">
        <v>43235</v>
      </c>
      <c r="B622" s="22">
        <v>46.61</v>
      </c>
      <c r="C622" s="22">
        <v>1576.12</v>
      </c>
      <c r="D622" s="22">
        <v>184.32</v>
      </c>
      <c r="F622" s="22">
        <f t="shared" si="47"/>
        <v>-9.1300455349060949E-3</v>
      </c>
      <c r="G622" s="22">
        <f t="shared" si="48"/>
        <v>-1.599953567061611E-2</v>
      </c>
      <c r="H622" s="22">
        <f t="shared" si="49"/>
        <v>-1.2508250205648105E-2</v>
      </c>
      <c r="J622" s="22">
        <f t="shared" si="50"/>
        <v>640.79577962523308</v>
      </c>
      <c r="L622" s="22">
        <f t="shared" si="51"/>
        <v>10.059094894365217</v>
      </c>
    </row>
    <row r="623" spans="1:12" x14ac:dyDescent="0.3">
      <c r="A623" s="25">
        <v>43234</v>
      </c>
      <c r="B623" s="22">
        <v>47.037500000000001</v>
      </c>
      <c r="C623" s="22">
        <v>1601.54</v>
      </c>
      <c r="D623" s="22">
        <v>186.64</v>
      </c>
      <c r="F623" s="22">
        <f t="shared" si="47"/>
        <v>-2.3358294848274748E-3</v>
      </c>
      <c r="G623" s="22">
        <f t="shared" si="48"/>
        <v>-8.5506098298972005E-4</v>
      </c>
      <c r="H623" s="22">
        <f t="shared" si="49"/>
        <v>-1.873511775694534E-3</v>
      </c>
      <c r="J623" s="22">
        <f t="shared" si="50"/>
        <v>650.8548745195983</v>
      </c>
      <c r="L623" s="22">
        <f t="shared" si="51"/>
        <v>0.62691231686892479</v>
      </c>
    </row>
    <row r="624" spans="1:12" x14ac:dyDescent="0.3">
      <c r="A624" s="25">
        <v>43231</v>
      </c>
      <c r="B624" s="22">
        <v>47.147500000000001</v>
      </c>
      <c r="C624" s="22">
        <v>1602.91</v>
      </c>
      <c r="D624" s="22">
        <v>186.99</v>
      </c>
      <c r="F624" s="22">
        <f t="shared" si="47"/>
        <v>-7.6592297944467333E-3</v>
      </c>
      <c r="G624" s="22">
        <f t="shared" si="48"/>
        <v>-3.841859774806024E-3</v>
      </c>
      <c r="H624" s="22">
        <f t="shared" si="49"/>
        <v>7.8385454500825447E-3</v>
      </c>
      <c r="J624" s="22">
        <f t="shared" si="50"/>
        <v>651.48178683646722</v>
      </c>
      <c r="L624" s="22">
        <f t="shared" si="51"/>
        <v>2.1103319806896934</v>
      </c>
    </row>
    <row r="625" spans="1:12" x14ac:dyDescent="0.3">
      <c r="A625" s="25">
        <v>43230</v>
      </c>
      <c r="B625" s="22">
        <v>47.51</v>
      </c>
      <c r="C625" s="22">
        <v>1609.08</v>
      </c>
      <c r="D625" s="22">
        <v>185.53</v>
      </c>
      <c r="F625" s="22">
        <f t="shared" si="47"/>
        <v>1.4202676469313212E-2</v>
      </c>
      <c r="G625" s="22">
        <f t="shared" si="48"/>
        <v>6.714163406393971E-4</v>
      </c>
      <c r="H625" s="22">
        <f t="shared" si="49"/>
        <v>1.5590092775253564E-2</v>
      </c>
      <c r="J625" s="22">
        <f t="shared" si="50"/>
        <v>653.59211881715692</v>
      </c>
      <c r="L625" s="22">
        <f t="shared" si="51"/>
        <v>-1.2980439653881604</v>
      </c>
    </row>
    <row r="626" spans="1:12" x14ac:dyDescent="0.3">
      <c r="A626" s="25">
        <v>43229</v>
      </c>
      <c r="B626" s="22">
        <v>46.84</v>
      </c>
      <c r="C626" s="22">
        <v>1608</v>
      </c>
      <c r="D626" s="22">
        <v>182.66</v>
      </c>
      <c r="F626" s="22">
        <f t="shared" si="47"/>
        <v>7.0164450567757617E-3</v>
      </c>
      <c r="G626" s="22">
        <f t="shared" si="48"/>
        <v>9.7551384616563711E-3</v>
      </c>
      <c r="H626" s="22">
        <f t="shared" si="49"/>
        <v>2.0687722698885552E-2</v>
      </c>
      <c r="J626" s="22">
        <f t="shared" si="50"/>
        <v>652.29407485176876</v>
      </c>
      <c r="L626" s="22">
        <f t="shared" si="51"/>
        <v>-6.7058044958852179</v>
      </c>
    </row>
    <row r="627" spans="1:12" x14ac:dyDescent="0.3">
      <c r="A627" s="25">
        <v>43228</v>
      </c>
      <c r="B627" s="22">
        <v>46.512500000000003</v>
      </c>
      <c r="C627" s="22">
        <v>1592.39</v>
      </c>
      <c r="D627" s="22">
        <v>178.92</v>
      </c>
      <c r="F627" s="22">
        <f t="shared" si="47"/>
        <v>4.7951386295617075E-3</v>
      </c>
      <c r="G627" s="22">
        <f t="shared" si="48"/>
        <v>-4.8550931227155682E-3</v>
      </c>
      <c r="H627" s="22">
        <f t="shared" si="49"/>
        <v>5.323781802753105E-3</v>
      </c>
      <c r="J627" s="22">
        <f t="shared" si="50"/>
        <v>645.58827035588354</v>
      </c>
      <c r="L627" s="22">
        <f t="shared" si="51"/>
        <v>2.5614503960169941</v>
      </c>
    </row>
    <row r="628" spans="1:12" x14ac:dyDescent="0.3">
      <c r="A628" s="25">
        <v>43227</v>
      </c>
      <c r="B628" s="22">
        <v>46.29</v>
      </c>
      <c r="C628" s="22">
        <v>1600.14</v>
      </c>
      <c r="D628" s="22">
        <v>177.97</v>
      </c>
      <c r="F628" s="22">
        <f t="shared" si="47"/>
        <v>7.2088986682893675E-3</v>
      </c>
      <c r="G628" s="22">
        <f t="shared" si="48"/>
        <v>1.2065193244044451E-2</v>
      </c>
      <c r="H628" s="22">
        <f t="shared" si="49"/>
        <v>7.6710850536144048E-3</v>
      </c>
      <c r="J628" s="22">
        <f t="shared" si="50"/>
        <v>648.14972075190053</v>
      </c>
      <c r="L628" s="22">
        <f t="shared" si="51"/>
        <v>-7.5130117963542489</v>
      </c>
    </row>
    <row r="629" spans="1:12" x14ac:dyDescent="0.3">
      <c r="A629" s="25">
        <v>43224</v>
      </c>
      <c r="B629" s="22">
        <v>45.957500000000003</v>
      </c>
      <c r="C629" s="22">
        <v>1580.95</v>
      </c>
      <c r="D629" s="22">
        <v>176.61</v>
      </c>
      <c r="F629" s="22">
        <f t="shared" si="47"/>
        <v>3.8483347039364256E-2</v>
      </c>
      <c r="G629" s="22">
        <f t="shared" si="48"/>
        <v>5.6295293811927955E-3</v>
      </c>
      <c r="H629" s="22">
        <f t="shared" si="49"/>
        <v>1.4773676570401238E-2</v>
      </c>
      <c r="J629" s="22">
        <f t="shared" si="50"/>
        <v>640.63670895554628</v>
      </c>
      <c r="L629" s="22">
        <f t="shared" si="51"/>
        <v>-4.5547302085288948</v>
      </c>
    </row>
    <row r="630" spans="1:12" x14ac:dyDescent="0.3">
      <c r="A630" s="25">
        <v>43223</v>
      </c>
      <c r="B630" s="22">
        <v>44.222499999999997</v>
      </c>
      <c r="C630" s="22">
        <v>1572.075</v>
      </c>
      <c r="D630" s="22">
        <v>174.02</v>
      </c>
      <c r="F630" s="22">
        <f t="shared" si="47"/>
        <v>1.8106721407092951E-3</v>
      </c>
      <c r="G630" s="22">
        <f t="shared" si="48"/>
        <v>1.5246258628876185E-3</v>
      </c>
      <c r="H630" s="22">
        <f t="shared" si="49"/>
        <v>-1.1711408100474356E-2</v>
      </c>
      <c r="J630" s="22">
        <f t="shared" si="50"/>
        <v>636.08197874701739</v>
      </c>
      <c r="L630" s="22">
        <f t="shared" si="51"/>
        <v>-0.47256745012623469</v>
      </c>
    </row>
    <row r="631" spans="1:12" x14ac:dyDescent="0.3">
      <c r="A631" s="25">
        <v>43222</v>
      </c>
      <c r="B631" s="22">
        <v>44.142499999999998</v>
      </c>
      <c r="C631" s="22">
        <v>1569.68</v>
      </c>
      <c r="D631" s="22">
        <v>176.07</v>
      </c>
      <c r="F631" s="22">
        <f t="shared" si="47"/>
        <v>4.3227142410172288E-2</v>
      </c>
      <c r="G631" s="22">
        <f t="shared" si="48"/>
        <v>-7.9824278373587538E-3</v>
      </c>
      <c r="H631" s="22">
        <f t="shared" si="49"/>
        <v>1.2631265587434526E-2</v>
      </c>
      <c r="J631" s="22">
        <f t="shared" si="50"/>
        <v>635.60941129689115</v>
      </c>
      <c r="L631" s="22">
        <f t="shared" si="51"/>
        <v>3.3889612989112265</v>
      </c>
    </row>
    <row r="632" spans="1:12" x14ac:dyDescent="0.3">
      <c r="A632" s="25">
        <v>43221</v>
      </c>
      <c r="B632" s="22">
        <v>42.274999999999999</v>
      </c>
      <c r="C632" s="22">
        <v>1582.26</v>
      </c>
      <c r="D632" s="22">
        <v>173.86</v>
      </c>
      <c r="F632" s="22">
        <f t="shared" si="47"/>
        <v>2.297026463149638E-2</v>
      </c>
      <c r="G632" s="22">
        <f t="shared" si="48"/>
        <v>1.0246596595400613E-2</v>
      </c>
      <c r="H632" s="22">
        <f t="shared" si="49"/>
        <v>1.0755900837465356E-2</v>
      </c>
      <c r="J632" s="22">
        <f t="shared" si="50"/>
        <v>638.99837259580238</v>
      </c>
      <c r="L632" s="22">
        <f t="shared" si="51"/>
        <v>-6.7523064055303621</v>
      </c>
    </row>
    <row r="633" spans="1:12" x14ac:dyDescent="0.3">
      <c r="A633" s="25">
        <v>43220</v>
      </c>
      <c r="B633" s="22">
        <v>41.314999999999998</v>
      </c>
      <c r="C633" s="22">
        <v>1566.13</v>
      </c>
      <c r="D633" s="22">
        <v>172</v>
      </c>
      <c r="F633" s="22">
        <f t="shared" si="47"/>
        <v>1.7950295755478976E-2</v>
      </c>
      <c r="G633" s="22">
        <f t="shared" si="48"/>
        <v>-4.1354101149321185E-3</v>
      </c>
      <c r="H633" s="22">
        <f t="shared" si="49"/>
        <v>-9.2017200670047733E-3</v>
      </c>
      <c r="J633" s="22">
        <f t="shared" si="50"/>
        <v>632.24606619027202</v>
      </c>
      <c r="L633" s="22">
        <f t="shared" si="51"/>
        <v>2.4346593249545094</v>
      </c>
    </row>
    <row r="634" spans="1:12" x14ac:dyDescent="0.3">
      <c r="A634" s="25">
        <v>43217</v>
      </c>
      <c r="B634" s="22">
        <v>40.58</v>
      </c>
      <c r="C634" s="22">
        <v>1572.62</v>
      </c>
      <c r="D634" s="22">
        <v>173.59</v>
      </c>
      <c r="F634" s="22">
        <f t="shared" si="47"/>
        <v>-1.1637296763083452E-2</v>
      </c>
      <c r="G634" s="22">
        <f t="shared" si="48"/>
        <v>3.5375690121473721E-2</v>
      </c>
      <c r="H634" s="22">
        <f t="shared" si="49"/>
        <v>-3.2782200458341534E-3</v>
      </c>
      <c r="J634" s="22">
        <f t="shared" si="50"/>
        <v>634.68072551522653</v>
      </c>
      <c r="L634" s="22">
        <f t="shared" si="51"/>
        <v>-19.8475393490952</v>
      </c>
    </row>
    <row r="635" spans="1:12" x14ac:dyDescent="0.3">
      <c r="A635" s="25">
        <v>43216</v>
      </c>
      <c r="B635" s="22">
        <v>41.055</v>
      </c>
      <c r="C635" s="22">
        <v>1517.96</v>
      </c>
      <c r="D635" s="22">
        <v>174.16</v>
      </c>
      <c r="F635" s="22">
        <f t="shared" si="47"/>
        <v>3.476991333453069E-3</v>
      </c>
      <c r="G635" s="22">
        <f t="shared" si="48"/>
        <v>3.8814460867135435E-2</v>
      </c>
      <c r="H635" s="22">
        <f t="shared" si="49"/>
        <v>8.673998107351627E-2</v>
      </c>
      <c r="J635" s="22">
        <f t="shared" si="50"/>
        <v>614.83318616613133</v>
      </c>
      <c r="L635" s="22">
        <f t="shared" si="51"/>
        <v>-24.517604519602742</v>
      </c>
    </row>
    <row r="636" spans="1:12" x14ac:dyDescent="0.3">
      <c r="A636" s="25">
        <v>43215</v>
      </c>
      <c r="B636" s="22">
        <v>40.912500000000001</v>
      </c>
      <c r="C636" s="22">
        <v>1460.17</v>
      </c>
      <c r="D636" s="22">
        <v>159.69</v>
      </c>
      <c r="F636" s="22">
        <f t="shared" si="47"/>
        <v>4.3479660646938674E-3</v>
      </c>
      <c r="G636" s="22">
        <f t="shared" si="48"/>
        <v>5.4789642031917987E-5</v>
      </c>
      <c r="H636" s="22">
        <f t="shared" si="49"/>
        <v>0</v>
      </c>
      <c r="J636" s="22">
        <f t="shared" si="50"/>
        <v>590.31558164652859</v>
      </c>
      <c r="L636" s="22">
        <f t="shared" si="51"/>
        <v>-0.10305909553517267</v>
      </c>
    </row>
    <row r="637" spans="1:12" x14ac:dyDescent="0.3">
      <c r="A637" s="25">
        <v>43214</v>
      </c>
      <c r="B637" s="22">
        <v>40.734999999999999</v>
      </c>
      <c r="C637" s="22">
        <v>1460.09</v>
      </c>
      <c r="D637" s="22">
        <v>159.69</v>
      </c>
      <c r="F637" s="22">
        <f t="shared" si="47"/>
        <v>-1.401692764606813E-2</v>
      </c>
      <c r="G637" s="22">
        <f t="shared" si="48"/>
        <v>-3.8803370450378356E-2</v>
      </c>
      <c r="H637" s="22">
        <f t="shared" si="49"/>
        <v>-3.7789032274748523E-2</v>
      </c>
      <c r="J637" s="22">
        <f t="shared" si="50"/>
        <v>590.21252255099341</v>
      </c>
      <c r="L637" s="22">
        <f t="shared" si="51"/>
        <v>22.886373624253565</v>
      </c>
    </row>
    <row r="638" spans="1:12" x14ac:dyDescent="0.3">
      <c r="A638" s="25">
        <v>43213</v>
      </c>
      <c r="B638" s="22">
        <v>41.31</v>
      </c>
      <c r="C638" s="22">
        <v>1517.86</v>
      </c>
      <c r="D638" s="22">
        <v>165.84</v>
      </c>
      <c r="F638" s="22">
        <f t="shared" si="47"/>
        <v>-2.9006546806372331E-3</v>
      </c>
      <c r="G638" s="22">
        <f t="shared" si="48"/>
        <v>-6.3244172910027988E-3</v>
      </c>
      <c r="H638" s="22">
        <f t="shared" si="49"/>
        <v>-2.6496462569125826E-3</v>
      </c>
      <c r="J638" s="22">
        <f t="shared" si="50"/>
        <v>613.09889617524698</v>
      </c>
      <c r="L638" s="22">
        <f t="shared" si="51"/>
        <v>3.6982467002553676</v>
      </c>
    </row>
    <row r="639" spans="1:12" x14ac:dyDescent="0.3">
      <c r="A639" s="25">
        <v>43210</v>
      </c>
      <c r="B639" s="22">
        <v>41.43</v>
      </c>
      <c r="C639" s="22">
        <v>1527.49</v>
      </c>
      <c r="D639" s="22">
        <v>166.28</v>
      </c>
      <c r="F639" s="22">
        <f t="shared" si="47"/>
        <v>-4.1835239160754267E-2</v>
      </c>
      <c r="G639" s="22">
        <f t="shared" si="48"/>
        <v>-1.9077222315628885E-2</v>
      </c>
      <c r="H639" s="22">
        <f t="shared" si="49"/>
        <v>-1.088592603013314E-2</v>
      </c>
      <c r="J639" s="22">
        <f t="shared" si="50"/>
        <v>616.79714287550235</v>
      </c>
      <c r="L639" s="22">
        <f t="shared" si="51"/>
        <v>11.982839073963532</v>
      </c>
    </row>
    <row r="640" spans="1:12" x14ac:dyDescent="0.3">
      <c r="A640" s="25">
        <v>43209</v>
      </c>
      <c r="B640" s="22">
        <v>43.2</v>
      </c>
      <c r="C640" s="22">
        <v>1556.91</v>
      </c>
      <c r="D640" s="22">
        <v>168.1</v>
      </c>
      <c r="F640" s="22">
        <f t="shared" si="47"/>
        <v>-2.8749413285985823E-2</v>
      </c>
      <c r="G640" s="22">
        <f t="shared" si="48"/>
        <v>1.8848114493213153E-2</v>
      </c>
      <c r="H640" s="22">
        <f t="shared" si="49"/>
        <v>1.0404925539858945E-2</v>
      </c>
      <c r="J640" s="22">
        <f t="shared" si="50"/>
        <v>628.77998194946588</v>
      </c>
      <c r="L640" s="22">
        <f t="shared" si="51"/>
        <v>-10.580977581525076</v>
      </c>
    </row>
    <row r="641" spans="1:12" x14ac:dyDescent="0.3">
      <c r="A641" s="25">
        <v>43208</v>
      </c>
      <c r="B641" s="22">
        <v>44.46</v>
      </c>
      <c r="C641" s="22">
        <v>1527.84</v>
      </c>
      <c r="D641" s="22">
        <v>166.36</v>
      </c>
      <c r="F641" s="22">
        <f t="shared" si="47"/>
        <v>-2.2466870829780982E-3</v>
      </c>
      <c r="G641" s="22">
        <f t="shared" si="48"/>
        <v>1.5839785995589231E-2</v>
      </c>
      <c r="H641" s="22">
        <f t="shared" si="49"/>
        <v>-1.3730739271784522E-2</v>
      </c>
      <c r="J641" s="22">
        <f t="shared" si="50"/>
        <v>618.1990043679408</v>
      </c>
      <c r="L641" s="22">
        <f t="shared" si="51"/>
        <v>-8.3190853335589736</v>
      </c>
    </row>
    <row r="642" spans="1:12" x14ac:dyDescent="0.3">
      <c r="A642" s="25">
        <v>43207</v>
      </c>
      <c r="B642" s="22">
        <v>44.56</v>
      </c>
      <c r="C642" s="22">
        <v>1503.83</v>
      </c>
      <c r="D642" s="22">
        <v>168.66</v>
      </c>
      <c r="F642" s="22">
        <f t="shared" si="47"/>
        <v>1.3670212315886717E-2</v>
      </c>
      <c r="G642" s="22">
        <f t="shared" si="48"/>
        <v>4.2330949127846233E-2</v>
      </c>
      <c r="H642" s="22">
        <f t="shared" si="49"/>
        <v>2.2970214403230778E-2</v>
      </c>
      <c r="J642" s="22">
        <f t="shared" si="50"/>
        <v>609.87991903438183</v>
      </c>
      <c r="L642" s="22">
        <f t="shared" si="51"/>
        <v>-24.07853160844536</v>
      </c>
    </row>
    <row r="643" spans="1:12" x14ac:dyDescent="0.3">
      <c r="A643" s="25">
        <v>43206</v>
      </c>
      <c r="B643" s="22">
        <v>43.954999999999998</v>
      </c>
      <c r="C643" s="22">
        <v>1441.5</v>
      </c>
      <c r="D643" s="22">
        <v>164.83</v>
      </c>
      <c r="F643" s="22">
        <f t="shared" si="47"/>
        <v>6.2188190720854526E-3</v>
      </c>
      <c r="G643" s="22">
        <f t="shared" si="48"/>
        <v>7.4574988150268324E-3</v>
      </c>
      <c r="H643" s="22">
        <f t="shared" si="49"/>
        <v>1.8824963810412639E-3</v>
      </c>
      <c r="J643" s="22">
        <f t="shared" si="50"/>
        <v>585.80138742593647</v>
      </c>
      <c r="L643" s="22">
        <f t="shared" si="51"/>
        <v>-4.1317446489003942</v>
      </c>
    </row>
    <row r="644" spans="1:12" x14ac:dyDescent="0.3">
      <c r="A644" s="25">
        <v>43203</v>
      </c>
      <c r="B644" s="22">
        <v>43.682499999999997</v>
      </c>
      <c r="C644" s="22">
        <v>1430.79</v>
      </c>
      <c r="D644" s="22">
        <v>164.52</v>
      </c>
      <c r="F644" s="22">
        <f t="shared" ref="F644:F707" si="52">LN(B644/B645)</f>
        <v>3.3823519504774724E-3</v>
      </c>
      <c r="G644" s="22">
        <f t="shared" ref="G644:G707" si="53">LN(C644/C645)</f>
        <v>-1.230179894597494E-2</v>
      </c>
      <c r="H644" s="22">
        <f t="shared" ref="H644:H707" si="54">LN(D644/D645)</f>
        <v>3.9587128040905568E-3</v>
      </c>
      <c r="J644" s="22">
        <f t="shared" ref="J644:J707" si="55">$O$8*B644+$P$8*C644+$Q$8*D644</f>
        <v>581.66964277703607</v>
      </c>
      <c r="L644" s="22">
        <f t="shared" ref="L644:L707" si="56">-(J644-J645)</f>
        <v>6.3324729702313789</v>
      </c>
    </row>
    <row r="645" spans="1:12" x14ac:dyDescent="0.3">
      <c r="A645" s="25">
        <v>43202</v>
      </c>
      <c r="B645" s="22">
        <v>43.534999999999997</v>
      </c>
      <c r="C645" s="22">
        <v>1448.5</v>
      </c>
      <c r="D645" s="22">
        <v>163.87</v>
      </c>
      <c r="F645" s="22">
        <f t="shared" si="52"/>
        <v>9.8102235215356392E-3</v>
      </c>
      <c r="G645" s="22">
        <f t="shared" si="53"/>
        <v>1.4919161804007526E-2</v>
      </c>
      <c r="H645" s="22">
        <f t="shared" si="54"/>
        <v>-1.4840212991624755E-2</v>
      </c>
      <c r="J645" s="22">
        <f t="shared" si="55"/>
        <v>588.00211574726745</v>
      </c>
      <c r="L645" s="22">
        <f t="shared" si="56"/>
        <v>-7.5595341473359667</v>
      </c>
    </row>
    <row r="646" spans="1:12" x14ac:dyDescent="0.3">
      <c r="A646" s="25">
        <v>43201</v>
      </c>
      <c r="B646" s="22">
        <v>43.11</v>
      </c>
      <c r="C646" s="22">
        <v>1427.05</v>
      </c>
      <c r="D646" s="22">
        <v>166.32</v>
      </c>
      <c r="F646" s="22">
        <f t="shared" si="52"/>
        <v>-4.6862881910787902E-3</v>
      </c>
      <c r="G646" s="22">
        <f t="shared" si="53"/>
        <v>-6.4052858109566934E-3</v>
      </c>
      <c r="H646" s="22">
        <f t="shared" si="54"/>
        <v>7.725774786761141E-3</v>
      </c>
      <c r="J646" s="22">
        <f t="shared" si="55"/>
        <v>580.44258159993149</v>
      </c>
      <c r="L646" s="22">
        <f t="shared" si="56"/>
        <v>3.1899573327707458</v>
      </c>
    </row>
    <row r="647" spans="1:12" x14ac:dyDescent="0.3">
      <c r="A647" s="25">
        <v>43200</v>
      </c>
      <c r="B647" s="22">
        <v>43.3125</v>
      </c>
      <c r="C647" s="22">
        <v>1436.22</v>
      </c>
      <c r="D647" s="22">
        <v>165.04</v>
      </c>
      <c r="F647" s="22">
        <f t="shared" si="52"/>
        <v>1.8643126616808108E-2</v>
      </c>
      <c r="G647" s="22">
        <f t="shared" si="53"/>
        <v>2.1208971460163664E-2</v>
      </c>
      <c r="H647" s="22">
        <f t="shared" si="54"/>
        <v>4.4035971881033031E-2</v>
      </c>
      <c r="J647" s="22">
        <f t="shared" si="55"/>
        <v>583.63253893270223</v>
      </c>
      <c r="L647" s="22">
        <f t="shared" si="56"/>
        <v>-12.993014788609571</v>
      </c>
    </row>
    <row r="648" spans="1:12" x14ac:dyDescent="0.3">
      <c r="A648" s="25">
        <v>43199</v>
      </c>
      <c r="B648" s="22">
        <v>42.512500000000003</v>
      </c>
      <c r="C648" s="22">
        <v>1406.08</v>
      </c>
      <c r="D648" s="22">
        <v>157.93</v>
      </c>
      <c r="F648" s="22">
        <f t="shared" si="52"/>
        <v>9.8691815436866837E-3</v>
      </c>
      <c r="G648" s="22">
        <f t="shared" si="53"/>
        <v>6.0470031828655662E-4</v>
      </c>
      <c r="H648" s="22">
        <f t="shared" si="54"/>
        <v>4.633016886857232E-3</v>
      </c>
      <c r="J648" s="22">
        <f t="shared" si="55"/>
        <v>570.63952414409266</v>
      </c>
      <c r="L648" s="22">
        <f t="shared" si="56"/>
        <v>-0.64480177538382577</v>
      </c>
    </row>
    <row r="649" spans="1:12" x14ac:dyDescent="0.3">
      <c r="A649" s="25">
        <v>43196</v>
      </c>
      <c r="B649" s="22">
        <v>42.094999999999999</v>
      </c>
      <c r="C649" s="22">
        <v>1405.23</v>
      </c>
      <c r="D649" s="22">
        <v>157.19999999999999</v>
      </c>
      <c r="F649" s="22">
        <f t="shared" si="52"/>
        <v>-2.5911526460437356E-2</v>
      </c>
      <c r="G649" s="22">
        <f t="shared" si="53"/>
        <v>-3.256873481425511E-2</v>
      </c>
      <c r="H649" s="22">
        <f t="shared" si="54"/>
        <v>-1.3521403957113865E-2</v>
      </c>
      <c r="J649" s="22">
        <f t="shared" si="55"/>
        <v>569.99472236870884</v>
      </c>
      <c r="L649" s="22">
        <f t="shared" si="56"/>
        <v>18.086041555874772</v>
      </c>
    </row>
    <row r="650" spans="1:12" x14ac:dyDescent="0.3">
      <c r="A650" s="25">
        <v>43195</v>
      </c>
      <c r="B650" s="22">
        <v>43.2</v>
      </c>
      <c r="C650" s="22">
        <v>1451.75</v>
      </c>
      <c r="D650" s="22">
        <v>159.34</v>
      </c>
      <c r="F650" s="22">
        <f t="shared" si="52"/>
        <v>6.9103959557435101E-3</v>
      </c>
      <c r="G650" s="22">
        <f t="shared" si="53"/>
        <v>2.8775847249963116E-2</v>
      </c>
      <c r="H650" s="22">
        <f t="shared" si="54"/>
        <v>2.6970213769726806E-2</v>
      </c>
      <c r="J650" s="22">
        <f t="shared" si="55"/>
        <v>588.08076392458361</v>
      </c>
      <c r="L650" s="22">
        <f t="shared" si="56"/>
        <v>-16.236278118097857</v>
      </c>
    </row>
    <row r="651" spans="1:12" x14ac:dyDescent="0.3">
      <c r="A651" s="25">
        <v>43194</v>
      </c>
      <c r="B651" s="22">
        <v>42.902500000000003</v>
      </c>
      <c r="C651" s="22">
        <v>1410.57</v>
      </c>
      <c r="D651" s="22">
        <v>155.1</v>
      </c>
      <c r="F651" s="22">
        <f t="shared" si="52"/>
        <v>1.8941742791994311E-2</v>
      </c>
      <c r="G651" s="22">
        <f t="shared" si="53"/>
        <v>1.3216397212692502E-2</v>
      </c>
      <c r="H651" s="22">
        <f t="shared" si="54"/>
        <v>-6.4908167860822253E-3</v>
      </c>
      <c r="J651" s="22">
        <f t="shared" si="55"/>
        <v>571.84448580648575</v>
      </c>
      <c r="L651" s="22">
        <f t="shared" si="56"/>
        <v>-6.9479602626581709</v>
      </c>
    </row>
    <row r="652" spans="1:12" x14ac:dyDescent="0.3">
      <c r="A652" s="25">
        <v>43193</v>
      </c>
      <c r="B652" s="22">
        <v>42.097499999999997</v>
      </c>
      <c r="C652" s="22">
        <v>1392.05</v>
      </c>
      <c r="D652" s="22">
        <v>156.11000000000001</v>
      </c>
      <c r="F652" s="22">
        <f t="shared" si="52"/>
        <v>1.0206911067964735E-2</v>
      </c>
      <c r="G652" s="22">
        <f t="shared" si="53"/>
        <v>1.4515240159972919E-2</v>
      </c>
      <c r="H652" s="22">
        <f t="shared" si="54"/>
        <v>4.6228011699327486E-3</v>
      </c>
      <c r="J652" s="22">
        <f t="shared" si="55"/>
        <v>564.89652554382758</v>
      </c>
      <c r="L652" s="22">
        <f t="shared" si="56"/>
        <v>-7.7346797096703312</v>
      </c>
    </row>
    <row r="653" spans="1:12" x14ac:dyDescent="0.3">
      <c r="A653" s="25">
        <v>43192</v>
      </c>
      <c r="B653" s="22">
        <v>41.67</v>
      </c>
      <c r="C653" s="22">
        <v>1371.99</v>
      </c>
      <c r="D653" s="22">
        <v>155.38999999999999</v>
      </c>
      <c r="F653" s="22">
        <f t="shared" si="52"/>
        <v>-6.577790863895836E-3</v>
      </c>
      <c r="G653" s="22">
        <f t="shared" si="53"/>
        <v>-5.3465148302259104E-2</v>
      </c>
      <c r="H653" s="22">
        <f t="shared" si="54"/>
        <v>-2.7922367352654437E-2</v>
      </c>
      <c r="J653" s="22">
        <f t="shared" si="55"/>
        <v>557.16184583415725</v>
      </c>
      <c r="L653" s="22">
        <f t="shared" si="56"/>
        <v>28.869313734853449</v>
      </c>
    </row>
    <row r="654" spans="1:12" x14ac:dyDescent="0.3">
      <c r="A654" s="25">
        <v>43189</v>
      </c>
      <c r="B654" s="22">
        <v>41.945</v>
      </c>
      <c r="C654" s="22">
        <v>1447.34</v>
      </c>
      <c r="D654" s="22">
        <v>159.79</v>
      </c>
      <c r="F654" s="22">
        <f t="shared" si="52"/>
        <v>0</v>
      </c>
      <c r="G654" s="22">
        <f t="shared" si="53"/>
        <v>0</v>
      </c>
      <c r="H654" s="22">
        <f t="shared" si="54"/>
        <v>0</v>
      </c>
      <c r="J654" s="22">
        <f t="shared" si="55"/>
        <v>586.0311595690107</v>
      </c>
      <c r="L654" s="22">
        <f t="shared" si="56"/>
        <v>0</v>
      </c>
    </row>
    <row r="655" spans="1:12" x14ac:dyDescent="0.3">
      <c r="A655" s="25">
        <v>43188</v>
      </c>
      <c r="B655" s="22">
        <v>41.945</v>
      </c>
      <c r="C655" s="22">
        <v>1447.34</v>
      </c>
      <c r="D655" s="22">
        <v>159.79</v>
      </c>
      <c r="F655" s="22">
        <f t="shared" si="52"/>
        <v>7.7784153327697184E-3</v>
      </c>
      <c r="G655" s="22">
        <f t="shared" si="53"/>
        <v>1.1060430390127796E-2</v>
      </c>
      <c r="H655" s="22">
        <f t="shared" si="54"/>
        <v>4.3226472548352143E-2</v>
      </c>
      <c r="J655" s="22">
        <f t="shared" si="55"/>
        <v>586.0311595690107</v>
      </c>
      <c r="L655" s="22">
        <f t="shared" si="56"/>
        <v>-7.473619610396554</v>
      </c>
    </row>
    <row r="656" spans="1:12" x14ac:dyDescent="0.3">
      <c r="A656" s="25">
        <v>43187</v>
      </c>
      <c r="B656" s="22">
        <v>41.62</v>
      </c>
      <c r="C656" s="22">
        <v>1431.42</v>
      </c>
      <c r="D656" s="22">
        <v>153.03</v>
      </c>
      <c r="F656" s="22">
        <f t="shared" si="52"/>
        <v>-1.111056169805113E-2</v>
      </c>
      <c r="G656" s="22">
        <f t="shared" si="53"/>
        <v>-4.4829546453794646E-2</v>
      </c>
      <c r="H656" s="22">
        <f t="shared" si="54"/>
        <v>5.3071377636993051E-3</v>
      </c>
      <c r="J656" s="22">
        <f t="shared" si="55"/>
        <v>578.55753995861414</v>
      </c>
      <c r="L656" s="22">
        <f t="shared" si="56"/>
        <v>24.232582048717859</v>
      </c>
    </row>
    <row r="657" spans="1:12" x14ac:dyDescent="0.3">
      <c r="A657" s="25">
        <v>43186</v>
      </c>
      <c r="B657" s="22">
        <v>42.085000000000001</v>
      </c>
      <c r="C657" s="22">
        <v>1497.05</v>
      </c>
      <c r="D657" s="22">
        <v>152.22</v>
      </c>
      <c r="F657" s="22">
        <f t="shared" si="52"/>
        <v>-2.5975486403260677E-2</v>
      </c>
      <c r="G657" s="22">
        <f t="shared" si="53"/>
        <v>-3.8531942401891409E-2</v>
      </c>
      <c r="H657" s="22">
        <f t="shared" si="54"/>
        <v>-5.0221902099654672E-2</v>
      </c>
      <c r="J657" s="22">
        <f t="shared" si="55"/>
        <v>602.790122007332</v>
      </c>
      <c r="L657" s="22">
        <f t="shared" si="56"/>
        <v>23.85696978872943</v>
      </c>
    </row>
    <row r="658" spans="1:12" x14ac:dyDescent="0.3">
      <c r="A658" s="25">
        <v>43185</v>
      </c>
      <c r="B658" s="22">
        <v>43.192500000000003</v>
      </c>
      <c r="C658" s="22">
        <v>1555.86</v>
      </c>
      <c r="D658" s="22">
        <v>160.06</v>
      </c>
      <c r="F658" s="22">
        <f t="shared" si="52"/>
        <v>4.6379458781481517E-2</v>
      </c>
      <c r="G658" s="22">
        <f t="shared" si="53"/>
        <v>3.9527728771062469E-2</v>
      </c>
      <c r="H658" s="22">
        <f t="shared" si="54"/>
        <v>4.1947158079386655E-3</v>
      </c>
      <c r="J658" s="22">
        <f t="shared" si="55"/>
        <v>626.64709179606143</v>
      </c>
      <c r="L658" s="22">
        <f t="shared" si="56"/>
        <v>-23.205079524799089</v>
      </c>
    </row>
    <row r="659" spans="1:12" x14ac:dyDescent="0.3">
      <c r="A659" s="25">
        <v>43182</v>
      </c>
      <c r="B659" s="22">
        <v>41.234999999999999</v>
      </c>
      <c r="C659" s="22">
        <v>1495.56</v>
      </c>
      <c r="D659" s="22">
        <v>159.38999999999999</v>
      </c>
      <c r="F659" s="22">
        <f t="shared" si="52"/>
        <v>-2.342897542636729E-2</v>
      </c>
      <c r="G659" s="22">
        <f t="shared" si="53"/>
        <v>-3.247141042965794E-2</v>
      </c>
      <c r="H659" s="22">
        <f t="shared" si="54"/>
        <v>-3.3924555781915319E-2</v>
      </c>
      <c r="J659" s="22">
        <f t="shared" si="55"/>
        <v>603.44201227126234</v>
      </c>
      <c r="L659" s="22">
        <f t="shared" si="56"/>
        <v>19.809241490178238</v>
      </c>
    </row>
    <row r="660" spans="1:12" x14ac:dyDescent="0.3">
      <c r="A660" s="25">
        <v>43181</v>
      </c>
      <c r="B660" s="22">
        <v>42.212499999999999</v>
      </c>
      <c r="C660" s="22">
        <v>1544.92</v>
      </c>
      <c r="D660" s="22">
        <v>164.89</v>
      </c>
      <c r="F660" s="22">
        <f t="shared" si="52"/>
        <v>-1.4230511812700894E-2</v>
      </c>
      <c r="G660" s="22">
        <f t="shared" si="53"/>
        <v>-2.3629240780469761E-2</v>
      </c>
      <c r="H660" s="22">
        <f t="shared" si="54"/>
        <v>-2.6925163685413624E-2</v>
      </c>
      <c r="J660" s="22">
        <f t="shared" si="55"/>
        <v>623.25125376144058</v>
      </c>
      <c r="L660" s="22">
        <f t="shared" si="56"/>
        <v>14.855596021206338</v>
      </c>
    </row>
    <row r="661" spans="1:12" x14ac:dyDescent="0.3">
      <c r="A661" s="25">
        <v>43180</v>
      </c>
      <c r="B661" s="22">
        <v>42.817500000000003</v>
      </c>
      <c r="C661" s="22">
        <v>1581.86</v>
      </c>
      <c r="D661" s="22">
        <v>169.39</v>
      </c>
      <c r="F661" s="22">
        <f t="shared" si="52"/>
        <v>-2.2915204301420231E-2</v>
      </c>
      <c r="G661" s="22">
        <f t="shared" si="53"/>
        <v>-2.9352653500792887E-3</v>
      </c>
      <c r="H661" s="22">
        <f t="shared" si="54"/>
        <v>7.3473104120118701E-3</v>
      </c>
      <c r="J661" s="22">
        <f t="shared" si="55"/>
        <v>638.10684978264692</v>
      </c>
      <c r="L661" s="22">
        <f t="shared" si="56"/>
        <v>1.85819586283219</v>
      </c>
    </row>
    <row r="662" spans="1:12" x14ac:dyDescent="0.3">
      <c r="A662" s="25">
        <v>43179</v>
      </c>
      <c r="B662" s="22">
        <v>43.81</v>
      </c>
      <c r="C662" s="22">
        <v>1586.51</v>
      </c>
      <c r="D662" s="22">
        <v>168.15</v>
      </c>
      <c r="F662" s="22">
        <f t="shared" si="52"/>
        <v>-3.4232898149116111E-4</v>
      </c>
      <c r="G662" s="22">
        <f t="shared" si="53"/>
        <v>2.6558033324425717E-2</v>
      </c>
      <c r="H662" s="22">
        <f t="shared" si="54"/>
        <v>-2.5888563894622307E-2</v>
      </c>
      <c r="J662" s="22">
        <f t="shared" si="55"/>
        <v>639.96504564547911</v>
      </c>
      <c r="L662" s="22">
        <f t="shared" si="56"/>
        <v>-14.379832057502881</v>
      </c>
    </row>
    <row r="663" spans="1:12" x14ac:dyDescent="0.3">
      <c r="A663" s="25">
        <v>43178</v>
      </c>
      <c r="B663" s="22">
        <v>43.825000000000003</v>
      </c>
      <c r="C663" s="22">
        <v>1544.93</v>
      </c>
      <c r="D663" s="22">
        <v>172.56</v>
      </c>
      <c r="F663" s="22">
        <f t="shared" si="52"/>
        <v>-1.5397111603596634E-2</v>
      </c>
      <c r="G663" s="22">
        <f t="shared" si="53"/>
        <v>-1.7166509064492505E-2</v>
      </c>
      <c r="H663" s="22">
        <f t="shared" si="54"/>
        <v>-7.0097191187724395E-2</v>
      </c>
      <c r="J663" s="22">
        <f t="shared" si="55"/>
        <v>625.58521358797623</v>
      </c>
      <c r="L663" s="22">
        <f t="shared" si="56"/>
        <v>12.867069679371184</v>
      </c>
    </row>
    <row r="664" spans="1:12" x14ac:dyDescent="0.3">
      <c r="A664" s="25">
        <v>43175</v>
      </c>
      <c r="B664" s="22">
        <v>44.505000000000003</v>
      </c>
      <c r="C664" s="22">
        <v>1571.68</v>
      </c>
      <c r="D664" s="22">
        <v>185.09</v>
      </c>
      <c r="F664" s="22">
        <f t="shared" si="52"/>
        <v>-3.5326809386333857E-3</v>
      </c>
      <c r="G664" s="22">
        <f t="shared" si="53"/>
        <v>-6.7470135465943762E-3</v>
      </c>
      <c r="H664" s="22">
        <f t="shared" si="54"/>
        <v>6.6675948330165834E-3</v>
      </c>
      <c r="J664" s="22">
        <f t="shared" si="55"/>
        <v>638.45228326734741</v>
      </c>
      <c r="L664" s="22">
        <f t="shared" si="56"/>
        <v>3.7245335948232423</v>
      </c>
    </row>
    <row r="665" spans="1:12" x14ac:dyDescent="0.3">
      <c r="A665" s="25">
        <v>43174</v>
      </c>
      <c r="B665" s="22">
        <v>44.662500000000001</v>
      </c>
      <c r="C665" s="22">
        <v>1582.32</v>
      </c>
      <c r="D665" s="22">
        <v>183.86</v>
      </c>
      <c r="F665" s="22">
        <f t="shared" si="52"/>
        <v>1.1761742093547428E-3</v>
      </c>
      <c r="G665" s="22">
        <f t="shared" si="53"/>
        <v>-5.4706248646330244E-3</v>
      </c>
      <c r="H665" s="22">
        <f t="shared" si="54"/>
        <v>-1.7932350954028599E-3</v>
      </c>
      <c r="J665" s="22">
        <f t="shared" si="55"/>
        <v>642.17681686217065</v>
      </c>
      <c r="L665" s="22">
        <f t="shared" si="56"/>
        <v>3.2524175074408959</v>
      </c>
    </row>
    <row r="666" spans="1:12" x14ac:dyDescent="0.3">
      <c r="A666" s="25">
        <v>43173</v>
      </c>
      <c r="B666" s="22">
        <v>44.61</v>
      </c>
      <c r="C666" s="22">
        <v>1591</v>
      </c>
      <c r="D666" s="22">
        <v>184.19</v>
      </c>
      <c r="F666" s="22">
        <f t="shared" si="52"/>
        <v>-8.5377600730474051E-3</v>
      </c>
      <c r="G666" s="22">
        <f t="shared" si="53"/>
        <v>1.7740428284014171E-3</v>
      </c>
      <c r="H666" s="22">
        <f t="shared" si="54"/>
        <v>1.2620704574201631E-2</v>
      </c>
      <c r="J666" s="22">
        <f t="shared" si="55"/>
        <v>645.42923436961155</v>
      </c>
      <c r="L666" s="22">
        <f t="shared" si="56"/>
        <v>-1.3826216569722192</v>
      </c>
    </row>
    <row r="667" spans="1:12" x14ac:dyDescent="0.3">
      <c r="A667" s="25">
        <v>43172</v>
      </c>
      <c r="B667" s="22">
        <v>44.9925</v>
      </c>
      <c r="C667" s="22">
        <v>1588.18</v>
      </c>
      <c r="D667" s="22">
        <v>181.88</v>
      </c>
      <c r="F667" s="22">
        <f t="shared" si="52"/>
        <v>-9.6768705580911381E-3</v>
      </c>
      <c r="G667" s="22">
        <f t="shared" si="53"/>
        <v>-6.408166109076836E-3</v>
      </c>
      <c r="H667" s="22">
        <f t="shared" si="54"/>
        <v>-1.5710556605594811E-2</v>
      </c>
      <c r="J667" s="22">
        <f t="shared" si="55"/>
        <v>644.04661271263933</v>
      </c>
      <c r="L667" s="22">
        <f t="shared" si="56"/>
        <v>4.5725724973307251</v>
      </c>
    </row>
    <row r="668" spans="1:12" x14ac:dyDescent="0.3">
      <c r="A668" s="25">
        <v>43171</v>
      </c>
      <c r="B668" s="22">
        <v>45.43</v>
      </c>
      <c r="C668" s="22">
        <v>1598.39</v>
      </c>
      <c r="D668" s="22">
        <v>184.76</v>
      </c>
      <c r="F668" s="22">
        <f t="shared" si="52"/>
        <v>9.6213072854000967E-3</v>
      </c>
      <c r="G668" s="22">
        <f t="shared" si="53"/>
        <v>1.2274804134015284E-2</v>
      </c>
      <c r="H668" s="22">
        <f t="shared" si="54"/>
        <v>-2.5406105722269958E-3</v>
      </c>
      <c r="J668" s="22">
        <f t="shared" si="55"/>
        <v>648.61918520997006</v>
      </c>
      <c r="L668" s="22">
        <f t="shared" si="56"/>
        <v>-7.2732769000031112</v>
      </c>
    </row>
    <row r="669" spans="1:12" x14ac:dyDescent="0.3">
      <c r="A669" s="25">
        <v>43168</v>
      </c>
      <c r="B669" s="22">
        <v>44.994999999999997</v>
      </c>
      <c r="C669" s="22">
        <v>1578.89</v>
      </c>
      <c r="D669" s="22">
        <v>185.23</v>
      </c>
      <c r="F669" s="22">
        <f t="shared" si="52"/>
        <v>1.7035041550562589E-2</v>
      </c>
      <c r="G669" s="22">
        <f t="shared" si="53"/>
        <v>1.7267856995672817E-2</v>
      </c>
      <c r="H669" s="22">
        <f t="shared" si="54"/>
        <v>1.5725219977874981E-2</v>
      </c>
      <c r="J669" s="22">
        <f t="shared" si="55"/>
        <v>641.34590830996694</v>
      </c>
      <c r="L669" s="22">
        <f t="shared" si="56"/>
        <v>-10.914422395322731</v>
      </c>
    </row>
    <row r="670" spans="1:12" x14ac:dyDescent="0.3">
      <c r="A670" s="25">
        <v>43167</v>
      </c>
      <c r="B670" s="22">
        <v>44.234999999999999</v>
      </c>
      <c r="C670" s="22">
        <v>1551.86</v>
      </c>
      <c r="D670" s="22">
        <v>182.34</v>
      </c>
      <c r="F670" s="22">
        <f t="shared" si="52"/>
        <v>1.0853304252495751E-2</v>
      </c>
      <c r="G670" s="22">
        <f t="shared" si="53"/>
        <v>4.4303011569285589E-3</v>
      </c>
      <c r="H670" s="22">
        <f t="shared" si="54"/>
        <v>-7.4853511640890855E-3</v>
      </c>
      <c r="J670" s="22">
        <f t="shared" si="55"/>
        <v>630.43148591464421</v>
      </c>
      <c r="L670" s="22">
        <f t="shared" si="56"/>
        <v>-2.4320715752265869</v>
      </c>
    </row>
    <row r="671" spans="1:12" x14ac:dyDescent="0.3">
      <c r="A671" s="25">
        <v>43166</v>
      </c>
      <c r="B671" s="22">
        <v>43.7575</v>
      </c>
      <c r="C671" s="22">
        <v>1545</v>
      </c>
      <c r="D671" s="22">
        <v>183.71</v>
      </c>
      <c r="F671" s="22">
        <f t="shared" si="52"/>
        <v>-9.3261978218448192E-3</v>
      </c>
      <c r="G671" s="22">
        <f t="shared" si="53"/>
        <v>4.7751368860325097E-3</v>
      </c>
      <c r="H671" s="22">
        <f t="shared" si="54"/>
        <v>2.1624546175592445E-2</v>
      </c>
      <c r="J671" s="22">
        <f t="shared" si="55"/>
        <v>627.99941433941763</v>
      </c>
      <c r="L671" s="22">
        <f t="shared" si="56"/>
        <v>-3.3974224272869833</v>
      </c>
    </row>
    <row r="672" spans="1:12" x14ac:dyDescent="0.3">
      <c r="A672" s="25">
        <v>43165</v>
      </c>
      <c r="B672" s="22">
        <v>44.167499999999997</v>
      </c>
      <c r="C672" s="22">
        <v>1537.64</v>
      </c>
      <c r="D672" s="22">
        <v>179.78</v>
      </c>
      <c r="F672" s="22">
        <f t="shared" si="52"/>
        <v>-8.4868035306926283E-4</v>
      </c>
      <c r="G672" s="22">
        <f t="shared" si="53"/>
        <v>9.1662544604355738E-3</v>
      </c>
      <c r="H672" s="22">
        <f t="shared" si="54"/>
        <v>-3.4427264832700348E-3</v>
      </c>
      <c r="J672" s="22">
        <f t="shared" si="55"/>
        <v>624.60199191213064</v>
      </c>
      <c r="L672" s="22">
        <f t="shared" si="56"/>
        <v>-5.0267420400795118</v>
      </c>
    </row>
    <row r="673" spans="1:12" x14ac:dyDescent="0.3">
      <c r="A673" s="25">
        <v>43164</v>
      </c>
      <c r="B673" s="22">
        <v>44.204999999999998</v>
      </c>
      <c r="C673" s="22">
        <v>1523.61</v>
      </c>
      <c r="D673" s="22">
        <v>180.4</v>
      </c>
      <c r="F673" s="22">
        <f t="shared" si="52"/>
        <v>3.4558003970191075E-3</v>
      </c>
      <c r="G673" s="22">
        <f t="shared" si="53"/>
        <v>1.5450758115755579E-2</v>
      </c>
      <c r="H673" s="22">
        <f t="shared" si="54"/>
        <v>2.1176075587867039E-2</v>
      </c>
      <c r="J673" s="22">
        <f t="shared" si="55"/>
        <v>619.57524987205113</v>
      </c>
      <c r="L673" s="22">
        <f t="shared" si="56"/>
        <v>-9.5014799566624788</v>
      </c>
    </row>
    <row r="674" spans="1:12" x14ac:dyDescent="0.3">
      <c r="A674" s="25">
        <v>43161</v>
      </c>
      <c r="B674" s="22">
        <v>44.052500000000002</v>
      </c>
      <c r="C674" s="22">
        <v>1500.25</v>
      </c>
      <c r="D674" s="22">
        <v>176.62</v>
      </c>
      <c r="F674" s="22">
        <f t="shared" si="52"/>
        <v>6.8904916571251255E-3</v>
      </c>
      <c r="G674" s="22">
        <f t="shared" si="53"/>
        <v>4.5428811802998839E-3</v>
      </c>
      <c r="H674" s="22">
        <f t="shared" si="54"/>
        <v>3.8575042161276959E-3</v>
      </c>
      <c r="J674" s="22">
        <f t="shared" si="55"/>
        <v>610.07376991538865</v>
      </c>
      <c r="L674" s="22">
        <f t="shared" si="56"/>
        <v>-2.7816873736352363</v>
      </c>
    </row>
    <row r="675" spans="1:12" x14ac:dyDescent="0.3">
      <c r="A675" s="25">
        <v>43160</v>
      </c>
      <c r="B675" s="22">
        <v>43.75</v>
      </c>
      <c r="C675" s="22">
        <v>1493.45</v>
      </c>
      <c r="D675" s="22">
        <v>175.94</v>
      </c>
      <c r="F675" s="22">
        <f t="shared" si="52"/>
        <v>-1.7671506529987557E-2</v>
      </c>
      <c r="G675" s="22">
        <f t="shared" si="53"/>
        <v>-1.26419728180118E-2</v>
      </c>
      <c r="H675" s="22">
        <f t="shared" si="54"/>
        <v>-1.3436661253084915E-2</v>
      </c>
      <c r="J675" s="22">
        <f t="shared" si="55"/>
        <v>607.29208254175342</v>
      </c>
      <c r="L675" s="22">
        <f t="shared" si="56"/>
        <v>7.8493614646484957</v>
      </c>
    </row>
    <row r="676" spans="1:12" x14ac:dyDescent="0.3">
      <c r="A676" s="25">
        <v>43159</v>
      </c>
      <c r="B676" s="22">
        <v>44.53</v>
      </c>
      <c r="C676" s="22">
        <v>1512.45</v>
      </c>
      <c r="D676" s="22">
        <v>178.32</v>
      </c>
      <c r="F676" s="22">
        <f t="shared" si="52"/>
        <v>-1.5146843096745051E-3</v>
      </c>
      <c r="G676" s="22">
        <f t="shared" si="53"/>
        <v>3.1080236856756421E-4</v>
      </c>
      <c r="H676" s="22">
        <f t="shared" si="54"/>
        <v>-1.7455554663869572E-2</v>
      </c>
      <c r="J676" s="22">
        <f t="shared" si="55"/>
        <v>615.14144400640191</v>
      </c>
      <c r="L676" s="22">
        <f t="shared" si="56"/>
        <v>0.53502674067738099</v>
      </c>
    </row>
    <row r="677" spans="1:12" x14ac:dyDescent="0.3">
      <c r="A677" s="25">
        <v>43158</v>
      </c>
      <c r="B677" s="22">
        <v>44.597499999999997</v>
      </c>
      <c r="C677" s="22">
        <v>1511.98</v>
      </c>
      <c r="D677" s="22">
        <v>181.46</v>
      </c>
      <c r="F677" s="22">
        <f t="shared" si="52"/>
        <v>-3.2460292661408183E-3</v>
      </c>
      <c r="G677" s="22">
        <f t="shared" si="53"/>
        <v>-6.5723572320724394E-3</v>
      </c>
      <c r="H677" s="22">
        <f t="shared" si="54"/>
        <v>-1.8942131355302337E-2</v>
      </c>
      <c r="J677" s="22">
        <f t="shared" si="55"/>
        <v>615.67647074707929</v>
      </c>
      <c r="L677" s="22">
        <f t="shared" si="56"/>
        <v>4.4906917772891575</v>
      </c>
    </row>
    <row r="678" spans="1:12" x14ac:dyDescent="0.3">
      <c r="A678" s="25">
        <v>43157</v>
      </c>
      <c r="B678" s="22">
        <v>44.7425</v>
      </c>
      <c r="C678" s="22">
        <v>1521.95</v>
      </c>
      <c r="D678" s="22">
        <v>184.93</v>
      </c>
      <c r="F678" s="22">
        <f t="shared" si="52"/>
        <v>1.9579151123396435E-2</v>
      </c>
      <c r="G678" s="22">
        <f t="shared" si="53"/>
        <v>1.4527299280537431E-2</v>
      </c>
      <c r="H678" s="22">
        <f t="shared" si="54"/>
        <v>8.9077771130287014E-3</v>
      </c>
      <c r="J678" s="22">
        <f t="shared" si="55"/>
        <v>620.16716252436845</v>
      </c>
      <c r="L678" s="22">
        <f t="shared" si="56"/>
        <v>-8.8137071023858198</v>
      </c>
    </row>
    <row r="679" spans="1:12" x14ac:dyDescent="0.3">
      <c r="A679" s="25">
        <v>43154</v>
      </c>
      <c r="B679" s="22">
        <v>43.875</v>
      </c>
      <c r="C679" s="22">
        <v>1500</v>
      </c>
      <c r="D679" s="22">
        <v>183.29</v>
      </c>
      <c r="F679" s="22">
        <f t="shared" si="52"/>
        <v>1.7241806434505954E-2</v>
      </c>
      <c r="G679" s="22">
        <f t="shared" si="53"/>
        <v>9.8214058310226431E-3</v>
      </c>
      <c r="H679" s="22">
        <f t="shared" si="54"/>
        <v>2.3739659625347933E-2</v>
      </c>
      <c r="J679" s="22">
        <f t="shared" si="55"/>
        <v>611.35345542198263</v>
      </c>
      <c r="L679" s="22">
        <f t="shared" si="56"/>
        <v>-6.6516919235307341</v>
      </c>
    </row>
    <row r="680" spans="1:12" x14ac:dyDescent="0.3">
      <c r="A680" s="25">
        <v>43153</v>
      </c>
      <c r="B680" s="22">
        <v>43.125</v>
      </c>
      <c r="C680" s="22">
        <v>1485.34</v>
      </c>
      <c r="D680" s="22">
        <v>178.99</v>
      </c>
      <c r="F680" s="22">
        <f t="shared" si="52"/>
        <v>8.3244070072138639E-3</v>
      </c>
      <c r="G680" s="22">
        <f t="shared" si="53"/>
        <v>1.6305852830904124E-3</v>
      </c>
      <c r="H680" s="22">
        <f t="shared" si="54"/>
        <v>6.0521339117246215E-3</v>
      </c>
      <c r="J680" s="22">
        <f t="shared" si="55"/>
        <v>604.7017634984519</v>
      </c>
      <c r="L680" s="22">
        <f t="shared" si="56"/>
        <v>-1.275073813491872</v>
      </c>
    </row>
    <row r="681" spans="1:12" x14ac:dyDescent="0.3">
      <c r="A681" s="25">
        <v>43152</v>
      </c>
      <c r="B681" s="22">
        <v>42.767499999999998</v>
      </c>
      <c r="C681" s="22">
        <v>1482.92</v>
      </c>
      <c r="D681" s="22">
        <v>177.91</v>
      </c>
      <c r="F681" s="22">
        <f t="shared" si="52"/>
        <v>-4.5491738316423367E-3</v>
      </c>
      <c r="G681" s="22">
        <f t="shared" si="53"/>
        <v>9.8737956006394855E-3</v>
      </c>
      <c r="H681" s="22">
        <f t="shared" si="54"/>
        <v>1.0736992840806009E-2</v>
      </c>
      <c r="J681" s="22">
        <f t="shared" si="55"/>
        <v>603.42668968496002</v>
      </c>
      <c r="L681" s="22">
        <f t="shared" si="56"/>
        <v>-5.7068447089942538</v>
      </c>
    </row>
    <row r="682" spans="1:12" x14ac:dyDescent="0.3">
      <c r="A682" s="25">
        <v>43151</v>
      </c>
      <c r="B682" s="22">
        <v>42.962499999999999</v>
      </c>
      <c r="C682" s="22">
        <v>1468.35</v>
      </c>
      <c r="D682" s="22">
        <v>176.01</v>
      </c>
      <c r="F682" s="22">
        <f t="shared" si="52"/>
        <v>-3.3693537161973816E-3</v>
      </c>
      <c r="G682" s="22">
        <f t="shared" si="53"/>
        <v>1.3479621592155065E-2</v>
      </c>
      <c r="H682" s="22">
        <f t="shared" si="54"/>
        <v>-7.6407537021779383E-3</v>
      </c>
      <c r="J682" s="22">
        <f t="shared" si="55"/>
        <v>597.71984497596577</v>
      </c>
      <c r="L682" s="22">
        <f t="shared" si="56"/>
        <v>-6.9013006281853677</v>
      </c>
    </row>
    <row r="683" spans="1:12" x14ac:dyDescent="0.3">
      <c r="A683" s="25">
        <v>43150</v>
      </c>
      <c r="B683" s="22">
        <v>43.107500000000002</v>
      </c>
      <c r="C683" s="22">
        <v>1448.69</v>
      </c>
      <c r="D683" s="22">
        <v>177.36</v>
      </c>
      <c r="F683" s="22">
        <f t="shared" si="52"/>
        <v>0</v>
      </c>
      <c r="G683" s="22">
        <f t="shared" si="53"/>
        <v>0</v>
      </c>
      <c r="H683" s="22">
        <f t="shared" si="54"/>
        <v>0</v>
      </c>
      <c r="J683" s="22">
        <f t="shared" si="55"/>
        <v>590.8185443477804</v>
      </c>
      <c r="L683" s="22">
        <f t="shared" si="56"/>
        <v>0</v>
      </c>
    </row>
    <row r="684" spans="1:12" x14ac:dyDescent="0.3">
      <c r="A684" s="25">
        <v>43147</v>
      </c>
      <c r="B684" s="22">
        <v>43.107500000000002</v>
      </c>
      <c r="C684" s="22">
        <v>1448.69</v>
      </c>
      <c r="D684" s="22">
        <v>177.36</v>
      </c>
      <c r="F684" s="22">
        <f t="shared" si="52"/>
        <v>-3.242432346845786E-3</v>
      </c>
      <c r="G684" s="22">
        <f t="shared" si="53"/>
        <v>-8.9814893640873042E-3</v>
      </c>
      <c r="H684" s="22">
        <f t="shared" si="54"/>
        <v>-1.4553038664915526E-2</v>
      </c>
      <c r="J684" s="22">
        <f t="shared" si="55"/>
        <v>590.8185443477804</v>
      </c>
      <c r="L684" s="22">
        <f t="shared" si="56"/>
        <v>5.4438857886692631</v>
      </c>
    </row>
    <row r="685" spans="1:12" x14ac:dyDescent="0.3">
      <c r="A685" s="25">
        <v>43146</v>
      </c>
      <c r="B685" s="22">
        <v>43.247500000000002</v>
      </c>
      <c r="C685" s="22">
        <v>1461.76</v>
      </c>
      <c r="D685" s="22">
        <v>179.96</v>
      </c>
      <c r="F685" s="22">
        <f t="shared" si="52"/>
        <v>3.3026858833339452E-2</v>
      </c>
      <c r="G685" s="22">
        <f t="shared" si="53"/>
        <v>7.3537568631936012E-3</v>
      </c>
      <c r="H685" s="22">
        <f t="shared" si="54"/>
        <v>2.4479816386400372E-3</v>
      </c>
      <c r="J685" s="22">
        <f t="shared" si="55"/>
        <v>596.26243013644967</v>
      </c>
      <c r="L685" s="22">
        <f t="shared" si="56"/>
        <v>-4.6291329876474947</v>
      </c>
    </row>
    <row r="686" spans="1:12" x14ac:dyDescent="0.3">
      <c r="A686" s="25">
        <v>43145</v>
      </c>
      <c r="B686" s="22">
        <v>41.842500000000001</v>
      </c>
      <c r="C686" s="22">
        <v>1451.05</v>
      </c>
      <c r="D686" s="22">
        <v>179.52</v>
      </c>
      <c r="F686" s="22">
        <f t="shared" si="52"/>
        <v>1.8269478022504962E-2</v>
      </c>
      <c r="G686" s="22">
        <f t="shared" si="53"/>
        <v>2.550425093174186E-2</v>
      </c>
      <c r="H686" s="22">
        <f t="shared" si="54"/>
        <v>3.6128351485900587E-2</v>
      </c>
      <c r="J686" s="22">
        <f t="shared" si="55"/>
        <v>591.63329714880217</v>
      </c>
      <c r="L686" s="22">
        <f t="shared" si="56"/>
        <v>-15.176443388510165</v>
      </c>
    </row>
    <row r="687" spans="1:12" x14ac:dyDescent="0.3">
      <c r="A687" s="25">
        <v>43144</v>
      </c>
      <c r="B687" s="22">
        <v>41.085000000000001</v>
      </c>
      <c r="C687" s="22">
        <v>1414.51</v>
      </c>
      <c r="D687" s="22">
        <v>173.15</v>
      </c>
      <c r="F687" s="22">
        <f t="shared" si="52"/>
        <v>9.9679773518140807E-3</v>
      </c>
      <c r="G687" s="22">
        <f t="shared" si="53"/>
        <v>2.0195349204128028E-2</v>
      </c>
      <c r="H687" s="22">
        <f t="shared" si="54"/>
        <v>-1.8652560459883543E-2</v>
      </c>
      <c r="J687" s="22">
        <f t="shared" si="55"/>
        <v>576.45685376029201</v>
      </c>
      <c r="L687" s="22">
        <f t="shared" si="56"/>
        <v>-9.8968077027197978</v>
      </c>
    </row>
    <row r="688" spans="1:12" x14ac:dyDescent="0.3">
      <c r="A688" s="25">
        <v>43143</v>
      </c>
      <c r="B688" s="22">
        <v>40.677500000000002</v>
      </c>
      <c r="C688" s="22">
        <v>1386.23</v>
      </c>
      <c r="D688" s="22">
        <v>176.41</v>
      </c>
      <c r="F688" s="22">
        <f t="shared" si="52"/>
        <v>3.9488710465077473E-2</v>
      </c>
      <c r="G688" s="22">
        <f t="shared" si="53"/>
        <v>3.4216770228368242E-2</v>
      </c>
      <c r="H688" s="22">
        <f t="shared" si="54"/>
        <v>1.7020315013204575E-3</v>
      </c>
      <c r="J688" s="22">
        <f t="shared" si="55"/>
        <v>566.56004605757221</v>
      </c>
      <c r="L688" s="22">
        <f t="shared" si="56"/>
        <v>-17.922607733798486</v>
      </c>
    </row>
    <row r="689" spans="1:12" x14ac:dyDescent="0.3">
      <c r="A689" s="25">
        <v>43140</v>
      </c>
      <c r="B689" s="22">
        <v>39.102499999999999</v>
      </c>
      <c r="C689" s="22">
        <v>1339.6</v>
      </c>
      <c r="D689" s="22">
        <v>176.11</v>
      </c>
      <c r="F689" s="22">
        <f t="shared" si="52"/>
        <v>8.0883737917609132E-3</v>
      </c>
      <c r="G689" s="22">
        <f t="shared" si="53"/>
        <v>-8.103832312620754E-3</v>
      </c>
      <c r="H689" s="22">
        <f t="shared" si="54"/>
        <v>2.6059169662174766E-2</v>
      </c>
      <c r="J689" s="22">
        <f t="shared" si="55"/>
        <v>548.63743832377372</v>
      </c>
      <c r="L689" s="22">
        <f t="shared" si="56"/>
        <v>2.909550337181031</v>
      </c>
    </row>
    <row r="690" spans="1:12" x14ac:dyDescent="0.3">
      <c r="A690" s="25">
        <v>43139</v>
      </c>
      <c r="B690" s="22">
        <v>38.787500000000001</v>
      </c>
      <c r="C690" s="22">
        <v>1350.5</v>
      </c>
      <c r="D690" s="22">
        <v>171.58</v>
      </c>
      <c r="F690" s="22">
        <f t="shared" si="52"/>
        <v>-2.7902283588594201E-2</v>
      </c>
      <c r="G690" s="22">
        <f t="shared" si="53"/>
        <v>-4.7911796817853181E-2</v>
      </c>
      <c r="H690" s="22">
        <f t="shared" si="54"/>
        <v>-4.8906721078474748E-2</v>
      </c>
      <c r="J690" s="22">
        <f t="shared" si="55"/>
        <v>551.54698866095475</v>
      </c>
      <c r="L690" s="22">
        <f t="shared" si="56"/>
        <v>26.773729063308679</v>
      </c>
    </row>
    <row r="691" spans="1:12" x14ac:dyDescent="0.3">
      <c r="A691" s="25">
        <v>43138</v>
      </c>
      <c r="B691" s="22">
        <v>39.884999999999998</v>
      </c>
      <c r="C691" s="22">
        <v>1416.78</v>
      </c>
      <c r="D691" s="22">
        <v>180.18</v>
      </c>
      <c r="F691" s="22">
        <f t="shared" si="52"/>
        <v>-2.1639558468579508E-2</v>
      </c>
      <c r="G691" s="22">
        <f t="shared" si="53"/>
        <v>-1.8226702464813359E-2</v>
      </c>
      <c r="H691" s="22">
        <f t="shared" si="54"/>
        <v>-2.8073747152623479E-2</v>
      </c>
      <c r="J691" s="22">
        <f t="shared" si="55"/>
        <v>578.32071772426343</v>
      </c>
      <c r="L691" s="22">
        <f t="shared" si="56"/>
        <v>11.088567931006764</v>
      </c>
    </row>
    <row r="692" spans="1:12" x14ac:dyDescent="0.3">
      <c r="A692" s="25">
        <v>43137</v>
      </c>
      <c r="B692" s="22">
        <v>40.7575</v>
      </c>
      <c r="C692" s="22">
        <v>1442.84</v>
      </c>
      <c r="D692" s="22">
        <v>185.31</v>
      </c>
      <c r="F692" s="22">
        <f t="shared" si="52"/>
        <v>4.09421227764823E-2</v>
      </c>
      <c r="G692" s="22">
        <f t="shared" si="53"/>
        <v>3.7309646390599326E-2</v>
      </c>
      <c r="H692" s="22">
        <f t="shared" si="54"/>
        <v>2.2097633749281882E-2</v>
      </c>
      <c r="J692" s="22">
        <f t="shared" si="55"/>
        <v>589.4092856552702</v>
      </c>
      <c r="L692" s="22">
        <f t="shared" si="56"/>
        <v>-21.051436923957453</v>
      </c>
    </row>
    <row r="693" spans="1:12" x14ac:dyDescent="0.3">
      <c r="A693" s="25">
        <v>43136</v>
      </c>
      <c r="B693" s="22">
        <v>39.122500000000002</v>
      </c>
      <c r="C693" s="22">
        <v>1390</v>
      </c>
      <c r="D693" s="22">
        <v>181.26</v>
      </c>
      <c r="F693" s="22">
        <f t="shared" si="52"/>
        <v>-2.5301832394989912E-2</v>
      </c>
      <c r="G693" s="22">
        <f t="shared" si="53"/>
        <v>-2.8335731482959443E-2</v>
      </c>
      <c r="H693" s="22">
        <f t="shared" si="54"/>
        <v>-4.856420693744519E-2</v>
      </c>
      <c r="J693" s="22">
        <f t="shared" si="55"/>
        <v>568.35784873131274</v>
      </c>
      <c r="L693" s="22">
        <f t="shared" si="56"/>
        <v>17.110423978170957</v>
      </c>
    </row>
    <row r="694" spans="1:12" x14ac:dyDescent="0.3">
      <c r="A694" s="25">
        <v>43133</v>
      </c>
      <c r="B694" s="22">
        <v>40.125</v>
      </c>
      <c r="C694" s="22">
        <v>1429.95</v>
      </c>
      <c r="D694" s="22">
        <v>190.28</v>
      </c>
      <c r="F694" s="22">
        <f t="shared" si="52"/>
        <v>-4.435965484807803E-2</v>
      </c>
      <c r="G694" s="22">
        <f t="shared" si="53"/>
        <v>2.833573148295946E-2</v>
      </c>
      <c r="H694" s="22">
        <f t="shared" si="54"/>
        <v>-1.4659729890366572E-2</v>
      </c>
      <c r="J694" s="22">
        <f t="shared" si="55"/>
        <v>585.4682727094837</v>
      </c>
      <c r="L694" s="22">
        <f t="shared" si="56"/>
        <v>-13.377306242193299</v>
      </c>
    </row>
    <row r="695" spans="1:12" x14ac:dyDescent="0.3">
      <c r="A695" s="25">
        <v>43132</v>
      </c>
      <c r="B695" s="22">
        <v>41.945</v>
      </c>
      <c r="C695" s="22">
        <v>1390</v>
      </c>
      <c r="D695" s="22">
        <v>193.09</v>
      </c>
      <c r="F695" s="22">
        <f t="shared" si="52"/>
        <v>2.0882439496966842E-3</v>
      </c>
      <c r="G695" s="22">
        <f t="shared" si="53"/>
        <v>-4.287341409938919E-2</v>
      </c>
      <c r="H695" s="22">
        <f t="shared" si="54"/>
        <v>3.2636192972236293E-2</v>
      </c>
      <c r="J695" s="22">
        <f t="shared" si="55"/>
        <v>572.0909664672904</v>
      </c>
      <c r="L695" s="22">
        <f t="shared" si="56"/>
        <v>21.086678193428156</v>
      </c>
    </row>
    <row r="696" spans="1:12" x14ac:dyDescent="0.3">
      <c r="A696" s="25">
        <v>43131</v>
      </c>
      <c r="B696" s="22">
        <v>41.857500000000002</v>
      </c>
      <c r="C696" s="22">
        <v>1450.89</v>
      </c>
      <c r="D696" s="22">
        <v>186.89</v>
      </c>
      <c r="F696" s="22">
        <f t="shared" si="52"/>
        <v>2.7511979075863237E-3</v>
      </c>
      <c r="G696" s="22">
        <f t="shared" si="53"/>
        <v>9.0490836306082109E-3</v>
      </c>
      <c r="H696" s="22">
        <f t="shared" si="54"/>
        <v>-1.2299137937124367E-3</v>
      </c>
      <c r="J696" s="22">
        <f t="shared" si="55"/>
        <v>593.17764466071856</v>
      </c>
      <c r="L696" s="22">
        <f t="shared" si="56"/>
        <v>-4.8202327129582727</v>
      </c>
    </row>
    <row r="697" spans="1:12" x14ac:dyDescent="0.3">
      <c r="A697" s="25">
        <v>43130</v>
      </c>
      <c r="B697" s="22">
        <v>41.7425</v>
      </c>
      <c r="C697" s="22">
        <v>1437.82</v>
      </c>
      <c r="D697" s="22">
        <v>187.12</v>
      </c>
      <c r="F697" s="22">
        <f t="shared" si="52"/>
        <v>-5.9117002551268283E-3</v>
      </c>
      <c r="G697" s="22">
        <f t="shared" si="53"/>
        <v>1.4106344926428944E-2</v>
      </c>
      <c r="H697" s="22">
        <f t="shared" si="54"/>
        <v>6.1109812258723951E-3</v>
      </c>
      <c r="J697" s="22">
        <f t="shared" si="55"/>
        <v>588.35741194776028</v>
      </c>
      <c r="L697" s="22">
        <f t="shared" si="56"/>
        <v>-7.5755512933698128</v>
      </c>
    </row>
    <row r="698" spans="1:12" x14ac:dyDescent="0.3">
      <c r="A698" s="25">
        <v>43129</v>
      </c>
      <c r="B698" s="22">
        <v>41.99</v>
      </c>
      <c r="C698" s="22">
        <v>1417.68</v>
      </c>
      <c r="D698" s="22">
        <v>185.98</v>
      </c>
      <c r="F698" s="22">
        <f t="shared" si="52"/>
        <v>-2.0915718127997005E-2</v>
      </c>
      <c r="G698" s="22">
        <f t="shared" si="53"/>
        <v>1.1086281370387465E-2</v>
      </c>
      <c r="H698" s="22">
        <f t="shared" si="54"/>
        <v>-2.1384931110434966E-2</v>
      </c>
      <c r="J698" s="22">
        <f t="shared" si="55"/>
        <v>580.78186065439047</v>
      </c>
      <c r="L698" s="22">
        <f t="shared" si="56"/>
        <v>-4.5281012945564498</v>
      </c>
    </row>
    <row r="699" spans="1:12" x14ac:dyDescent="0.3">
      <c r="A699" s="25">
        <v>43126</v>
      </c>
      <c r="B699" s="22">
        <v>42.877499999999998</v>
      </c>
      <c r="C699" s="22">
        <v>1402.05</v>
      </c>
      <c r="D699" s="22">
        <v>190</v>
      </c>
      <c r="F699" s="22">
        <f t="shared" si="52"/>
        <v>2.3349494001105339E-3</v>
      </c>
      <c r="G699" s="22">
        <f t="shared" si="53"/>
        <v>1.7338563851642327E-2</v>
      </c>
      <c r="H699" s="22">
        <f t="shared" si="54"/>
        <v>1.335189910598073E-2</v>
      </c>
      <c r="J699" s="22">
        <f t="shared" si="55"/>
        <v>576.25375935983402</v>
      </c>
      <c r="L699" s="22">
        <f t="shared" si="56"/>
        <v>-9.479708388880681</v>
      </c>
    </row>
    <row r="700" spans="1:12" x14ac:dyDescent="0.3">
      <c r="A700" s="25">
        <v>43125</v>
      </c>
      <c r="B700" s="22">
        <v>42.777500000000003</v>
      </c>
      <c r="C700" s="22">
        <v>1377.95</v>
      </c>
      <c r="D700" s="22">
        <v>187.48</v>
      </c>
      <c r="F700" s="22">
        <f t="shared" si="52"/>
        <v>-1.8012243846866834E-2</v>
      </c>
      <c r="G700" s="22">
        <f t="shared" si="53"/>
        <v>1.4944748181597184E-2</v>
      </c>
      <c r="H700" s="22">
        <f t="shared" si="54"/>
        <v>4.9728733873383602E-3</v>
      </c>
      <c r="J700" s="22">
        <f t="shared" si="55"/>
        <v>566.77405097095334</v>
      </c>
      <c r="L700" s="22">
        <f t="shared" si="56"/>
        <v>-7.4211437393485085</v>
      </c>
    </row>
    <row r="701" spans="1:12" x14ac:dyDescent="0.3">
      <c r="A701" s="25">
        <v>43124</v>
      </c>
      <c r="B701" s="22">
        <v>43.555</v>
      </c>
      <c r="C701" s="22">
        <v>1357.51</v>
      </c>
      <c r="D701" s="22">
        <v>186.55</v>
      </c>
      <c r="F701" s="22">
        <f t="shared" si="52"/>
        <v>-1.6056827352048247E-2</v>
      </c>
      <c r="G701" s="22">
        <f t="shared" si="53"/>
        <v>-3.6984656411698461E-3</v>
      </c>
      <c r="H701" s="22">
        <f t="shared" si="54"/>
        <v>-1.4897854680636946E-2</v>
      </c>
      <c r="J701" s="22">
        <f t="shared" si="55"/>
        <v>559.35290723160483</v>
      </c>
      <c r="L701" s="22">
        <f t="shared" si="56"/>
        <v>2.7548043386431118</v>
      </c>
    </row>
    <row r="702" spans="1:12" x14ac:dyDescent="0.3">
      <c r="A702" s="25">
        <v>43123</v>
      </c>
      <c r="B702" s="22">
        <v>44.26</v>
      </c>
      <c r="C702" s="22">
        <v>1362.54</v>
      </c>
      <c r="D702" s="22">
        <v>189.35</v>
      </c>
      <c r="F702" s="22">
        <f t="shared" si="52"/>
        <v>2.2596316896499895E-4</v>
      </c>
      <c r="G702" s="22">
        <f t="shared" si="53"/>
        <v>2.6196267209091777E-2</v>
      </c>
      <c r="H702" s="22">
        <f t="shared" si="54"/>
        <v>2.124332660680581E-2</v>
      </c>
      <c r="J702" s="22">
        <f t="shared" si="55"/>
        <v>562.10771157024794</v>
      </c>
      <c r="L702" s="22">
        <f t="shared" si="56"/>
        <v>-13.865448561916992</v>
      </c>
    </row>
    <row r="703" spans="1:12" x14ac:dyDescent="0.3">
      <c r="A703" s="25">
        <v>43122</v>
      </c>
      <c r="B703" s="22">
        <v>44.25</v>
      </c>
      <c r="C703" s="22">
        <v>1327.31</v>
      </c>
      <c r="D703" s="22">
        <v>185.37</v>
      </c>
      <c r="F703" s="22">
        <f t="shared" si="52"/>
        <v>-8.2147538981762434E-3</v>
      </c>
      <c r="G703" s="22">
        <f t="shared" si="53"/>
        <v>2.4968019490734943E-2</v>
      </c>
      <c r="H703" s="22">
        <f t="shared" si="54"/>
        <v>2.2255868699421179E-2</v>
      </c>
      <c r="J703" s="22">
        <f t="shared" si="55"/>
        <v>548.24226300833095</v>
      </c>
      <c r="L703" s="22">
        <f t="shared" si="56"/>
        <v>-12.809326846088197</v>
      </c>
    </row>
    <row r="704" spans="1:12" x14ac:dyDescent="0.3">
      <c r="A704" s="25">
        <v>43119</v>
      </c>
      <c r="B704" s="22">
        <v>44.615000000000002</v>
      </c>
      <c r="C704" s="22">
        <v>1294.58</v>
      </c>
      <c r="D704" s="22">
        <v>181.29</v>
      </c>
      <c r="F704" s="22">
        <f t="shared" si="52"/>
        <v>-4.4727794572101834E-3</v>
      </c>
      <c r="G704" s="22">
        <f t="shared" si="53"/>
        <v>9.7376258708788501E-4</v>
      </c>
      <c r="H704" s="22">
        <f t="shared" si="54"/>
        <v>8.252837004056884E-3</v>
      </c>
      <c r="J704" s="22">
        <f t="shared" si="55"/>
        <v>535.43293616224275</v>
      </c>
      <c r="L704" s="22">
        <f t="shared" si="56"/>
        <v>-0.70493867139816757</v>
      </c>
    </row>
    <row r="705" spans="1:12" x14ac:dyDescent="0.3">
      <c r="A705" s="25">
        <v>43118</v>
      </c>
      <c r="B705" s="22">
        <v>44.814999999999998</v>
      </c>
      <c r="C705" s="22">
        <v>1293.32</v>
      </c>
      <c r="D705" s="22">
        <v>179.8</v>
      </c>
      <c r="F705" s="22">
        <f t="shared" si="52"/>
        <v>8.9295686254956019E-4</v>
      </c>
      <c r="G705" s="22">
        <f t="shared" si="53"/>
        <v>-1.2981395159202124E-3</v>
      </c>
      <c r="H705" s="22">
        <f t="shared" si="54"/>
        <v>1.2311291479450249E-2</v>
      </c>
      <c r="J705" s="22">
        <f t="shared" si="55"/>
        <v>534.72799749084459</v>
      </c>
      <c r="L705" s="22">
        <f t="shared" si="56"/>
        <v>0.12652930495914916</v>
      </c>
    </row>
    <row r="706" spans="1:12" x14ac:dyDescent="0.3">
      <c r="A706" s="25">
        <v>43117</v>
      </c>
      <c r="B706" s="22">
        <v>44.774999999999999</v>
      </c>
      <c r="C706" s="22">
        <v>1295</v>
      </c>
      <c r="D706" s="22">
        <v>177.6</v>
      </c>
      <c r="F706" s="22">
        <f t="shared" si="52"/>
        <v>1.6381350864128324E-2</v>
      </c>
      <c r="G706" s="22">
        <f t="shared" si="53"/>
        <v>-7.5850601747910525E-3</v>
      </c>
      <c r="H706" s="22">
        <f t="shared" si="54"/>
        <v>-4.4383342051064296E-3</v>
      </c>
      <c r="J706" s="22">
        <f t="shared" si="55"/>
        <v>534.85452679580374</v>
      </c>
      <c r="L706" s="22">
        <f t="shared" si="56"/>
        <v>3.50782389583037</v>
      </c>
    </row>
    <row r="707" spans="1:12" x14ac:dyDescent="0.3">
      <c r="A707" s="25">
        <v>43116</v>
      </c>
      <c r="B707" s="22">
        <v>44.047499999999999</v>
      </c>
      <c r="C707" s="22">
        <v>1304.8599999999999</v>
      </c>
      <c r="D707" s="22">
        <v>178.39</v>
      </c>
      <c r="F707" s="22">
        <f t="shared" si="52"/>
        <v>-5.0951197181699319E-3</v>
      </c>
      <c r="G707" s="22">
        <f t="shared" si="53"/>
        <v>-2.6053041073632736E-4</v>
      </c>
      <c r="H707" s="22">
        <f t="shared" si="54"/>
        <v>-5.4785467977466439E-3</v>
      </c>
      <c r="J707" s="22">
        <f t="shared" si="55"/>
        <v>538.36235069163411</v>
      </c>
      <c r="L707" s="22">
        <f t="shared" si="56"/>
        <v>0.43104907963424921</v>
      </c>
    </row>
    <row r="708" spans="1:12" x14ac:dyDescent="0.3">
      <c r="A708" s="25">
        <v>43115</v>
      </c>
      <c r="B708" s="22">
        <v>44.272500000000001</v>
      </c>
      <c r="C708" s="22">
        <v>1305.2</v>
      </c>
      <c r="D708" s="22">
        <v>179.37</v>
      </c>
      <c r="F708" s="22">
        <f t="shared" ref="F708:F771" si="57">LN(B708/B709)</f>
        <v>0</v>
      </c>
      <c r="G708" s="22">
        <f t="shared" ref="G708:G771" si="58">LN(C708/C709)</f>
        <v>0</v>
      </c>
      <c r="H708" s="22">
        <f t="shared" ref="H708:H771" si="59">LN(D708/D709)</f>
        <v>0</v>
      </c>
      <c r="J708" s="22">
        <f t="shared" ref="J708:J771" si="60">$O$8*B708+$P$8*C708+$Q$8*D708</f>
        <v>538.79339977126835</v>
      </c>
      <c r="L708" s="22">
        <f t="shared" ref="L708:L771" si="61">-(J708-J709)</f>
        <v>0</v>
      </c>
    </row>
    <row r="709" spans="1:12" x14ac:dyDescent="0.3">
      <c r="A709" s="25">
        <v>43112</v>
      </c>
      <c r="B709" s="22">
        <v>44.272500000000001</v>
      </c>
      <c r="C709" s="22">
        <v>1305.2</v>
      </c>
      <c r="D709" s="22">
        <v>179.37</v>
      </c>
      <c r="F709" s="22">
        <f t="shared" si="57"/>
        <v>1.0273382633496518E-2</v>
      </c>
      <c r="G709" s="22">
        <f t="shared" si="58"/>
        <v>2.2093327402890661E-2</v>
      </c>
      <c r="H709" s="22">
        <f t="shared" si="59"/>
        <v>-4.5767098043797111E-2</v>
      </c>
      <c r="J709" s="22">
        <f t="shared" si="60"/>
        <v>538.79339977126835</v>
      </c>
      <c r="L709" s="22">
        <f t="shared" si="61"/>
        <v>-8.8901047347720805</v>
      </c>
    </row>
    <row r="710" spans="1:12" x14ac:dyDescent="0.3">
      <c r="A710" s="25">
        <v>43111</v>
      </c>
      <c r="B710" s="22">
        <v>43.82</v>
      </c>
      <c r="C710" s="22">
        <v>1276.68</v>
      </c>
      <c r="D710" s="22">
        <v>187.77</v>
      </c>
      <c r="F710" s="22">
        <f t="shared" si="57"/>
        <v>5.6641167536208006E-3</v>
      </c>
      <c r="G710" s="22">
        <f t="shared" si="58"/>
        <v>1.7661392848637474E-2</v>
      </c>
      <c r="H710" s="22">
        <f t="shared" si="59"/>
        <v>-3.7272703501177332E-4</v>
      </c>
      <c r="J710" s="22">
        <f t="shared" si="60"/>
        <v>529.90329503649627</v>
      </c>
      <c r="L710" s="22">
        <f t="shared" si="61"/>
        <v>-8.3338397357908889</v>
      </c>
    </row>
    <row r="711" spans="1:12" x14ac:dyDescent="0.3">
      <c r="A711" s="25">
        <v>43110</v>
      </c>
      <c r="B711" s="22">
        <v>43.572499999999998</v>
      </c>
      <c r="C711" s="22">
        <v>1254.33</v>
      </c>
      <c r="D711" s="22">
        <v>187.84</v>
      </c>
      <c r="F711" s="22">
        <f t="shared" si="57"/>
        <v>-2.2947622153374797E-4</v>
      </c>
      <c r="G711" s="22">
        <f t="shared" si="58"/>
        <v>1.3003436174912053E-3</v>
      </c>
      <c r="H711" s="22">
        <f t="shared" si="59"/>
        <v>-1.5969763947597235E-4</v>
      </c>
      <c r="J711" s="22">
        <f t="shared" si="60"/>
        <v>521.56945530070539</v>
      </c>
      <c r="L711" s="22">
        <f t="shared" si="61"/>
        <v>-0.59077554890666306</v>
      </c>
    </row>
    <row r="712" spans="1:12" x14ac:dyDescent="0.3">
      <c r="A712" s="25">
        <v>43109</v>
      </c>
      <c r="B712" s="22">
        <v>43.582500000000003</v>
      </c>
      <c r="C712" s="22">
        <v>1252.7</v>
      </c>
      <c r="D712" s="22">
        <v>187.87</v>
      </c>
      <c r="F712" s="22">
        <f t="shared" si="57"/>
        <v>-1.1471836653621983E-4</v>
      </c>
      <c r="G712" s="22">
        <f t="shared" si="58"/>
        <v>4.6648108050209424E-3</v>
      </c>
      <c r="H712" s="22">
        <f t="shared" si="59"/>
        <v>-2.1799822537338807E-3</v>
      </c>
      <c r="J712" s="22">
        <f t="shared" si="60"/>
        <v>520.97867975179872</v>
      </c>
      <c r="L712" s="22">
        <f t="shared" si="61"/>
        <v>-2.060167974714318</v>
      </c>
    </row>
    <row r="713" spans="1:12" x14ac:dyDescent="0.3">
      <c r="A713" s="25">
        <v>43108</v>
      </c>
      <c r="B713" s="22">
        <v>43.587499999999999</v>
      </c>
      <c r="C713" s="22">
        <v>1246.8699999999999</v>
      </c>
      <c r="D713" s="22">
        <v>188.28</v>
      </c>
      <c r="F713" s="22">
        <f t="shared" si="57"/>
        <v>-3.7212008018539565E-3</v>
      </c>
      <c r="G713" s="22">
        <f t="shared" si="58"/>
        <v>1.4321673215751963E-2</v>
      </c>
      <c r="H713" s="22">
        <f t="shared" si="59"/>
        <v>7.6240606014486099E-3</v>
      </c>
      <c r="J713" s="22">
        <f t="shared" si="60"/>
        <v>518.9185117770844</v>
      </c>
      <c r="L713" s="22">
        <f t="shared" si="61"/>
        <v>-6.784398650942876</v>
      </c>
    </row>
    <row r="714" spans="1:12" x14ac:dyDescent="0.3">
      <c r="A714" s="25">
        <v>43105</v>
      </c>
      <c r="B714" s="22">
        <v>43.75</v>
      </c>
      <c r="C714" s="22">
        <v>1229.1400000000001</v>
      </c>
      <c r="D714" s="22">
        <v>186.85</v>
      </c>
      <c r="F714" s="22">
        <f t="shared" si="57"/>
        <v>1.1320984054957106E-2</v>
      </c>
      <c r="G714" s="22">
        <f t="shared" si="58"/>
        <v>1.6033278634045491E-2</v>
      </c>
      <c r="H714" s="22">
        <f t="shared" si="59"/>
        <v>1.3578526423410566E-2</v>
      </c>
      <c r="J714" s="22">
        <f t="shared" si="60"/>
        <v>512.13411312614153</v>
      </c>
      <c r="L714" s="22">
        <f t="shared" si="61"/>
        <v>-7.9635177267688846</v>
      </c>
    </row>
    <row r="715" spans="1:12" x14ac:dyDescent="0.3">
      <c r="A715" s="25">
        <v>43104</v>
      </c>
      <c r="B715" s="22">
        <v>43.2575</v>
      </c>
      <c r="C715" s="22">
        <v>1209.5899999999999</v>
      </c>
      <c r="D715" s="22">
        <v>184.33</v>
      </c>
      <c r="F715" s="22">
        <f t="shared" si="57"/>
        <v>4.6341970209020132E-3</v>
      </c>
      <c r="G715" s="22">
        <f t="shared" si="58"/>
        <v>4.466013164980371E-3</v>
      </c>
      <c r="H715" s="22">
        <f t="shared" si="59"/>
        <v>-1.8428189496988729E-3</v>
      </c>
      <c r="J715" s="22">
        <f t="shared" si="60"/>
        <v>504.17059539937264</v>
      </c>
      <c r="L715" s="22">
        <f t="shared" si="61"/>
        <v>-1.9979265947139879</v>
      </c>
    </row>
    <row r="716" spans="1:12" x14ac:dyDescent="0.3">
      <c r="A716" s="25">
        <v>43103</v>
      </c>
      <c r="B716" s="22">
        <v>43.057499999999997</v>
      </c>
      <c r="C716" s="22">
        <v>1204.2</v>
      </c>
      <c r="D716" s="22">
        <v>184.67</v>
      </c>
      <c r="F716" s="22">
        <f t="shared" si="57"/>
        <v>-1.7417051337248623E-4</v>
      </c>
      <c r="G716" s="22">
        <f t="shared" si="58"/>
        <v>1.2694417946001181E-2</v>
      </c>
      <c r="H716" s="22">
        <f t="shared" si="59"/>
        <v>1.7755663270983213E-2</v>
      </c>
      <c r="J716" s="22">
        <f t="shared" si="60"/>
        <v>502.17266880465866</v>
      </c>
      <c r="L716" s="22">
        <f t="shared" si="61"/>
        <v>-6.3058517299277241</v>
      </c>
    </row>
    <row r="717" spans="1:12" x14ac:dyDescent="0.3">
      <c r="A717" s="25">
        <v>43102</v>
      </c>
      <c r="B717" s="22">
        <v>43.064999999999998</v>
      </c>
      <c r="C717" s="22">
        <v>1189.01</v>
      </c>
      <c r="D717" s="22">
        <v>181.42</v>
      </c>
      <c r="F717" s="22">
        <f t="shared" si="57"/>
        <v>1.7746226941033161E-2</v>
      </c>
      <c r="G717" s="22">
        <f t="shared" si="58"/>
        <v>1.6570373377159386E-2</v>
      </c>
      <c r="H717" s="22">
        <f t="shared" si="59"/>
        <v>2.7720563392839223E-2</v>
      </c>
      <c r="J717" s="22">
        <f t="shared" si="60"/>
        <v>495.86681707473093</v>
      </c>
      <c r="L717" s="22">
        <f t="shared" si="61"/>
        <v>-8.5983998626860512</v>
      </c>
    </row>
    <row r="718" spans="1:12" x14ac:dyDescent="0.3">
      <c r="A718" s="25">
        <v>43101</v>
      </c>
      <c r="B718" s="22">
        <v>42.307499999999997</v>
      </c>
      <c r="C718" s="22">
        <v>1169.47</v>
      </c>
      <c r="D718" s="22">
        <v>176.46</v>
      </c>
      <c r="F718" s="22">
        <f t="shared" si="57"/>
        <v>0</v>
      </c>
      <c r="G718" s="22">
        <f t="shared" si="58"/>
        <v>0</v>
      </c>
      <c r="H718" s="22">
        <f t="shared" si="59"/>
        <v>0</v>
      </c>
      <c r="J718" s="22">
        <f t="shared" si="60"/>
        <v>487.26841721204488</v>
      </c>
      <c r="L718" s="22">
        <f t="shared" si="61"/>
        <v>0</v>
      </c>
    </row>
    <row r="719" spans="1:12" x14ac:dyDescent="0.3">
      <c r="A719" s="25">
        <v>43098</v>
      </c>
      <c r="B719" s="22">
        <v>42.307499999999997</v>
      </c>
      <c r="C719" s="22">
        <v>1169.47</v>
      </c>
      <c r="D719" s="22">
        <v>176.46</v>
      </c>
      <c r="F719" s="22">
        <f t="shared" si="57"/>
        <v>-1.0872546938713586E-2</v>
      </c>
      <c r="G719" s="22">
        <f t="shared" si="58"/>
        <v>-1.4119959328043252E-2</v>
      </c>
      <c r="H719" s="22">
        <f t="shared" si="59"/>
        <v>-8.2397892682588014E-3</v>
      </c>
      <c r="J719" s="22">
        <f t="shared" si="60"/>
        <v>487.26841721204488</v>
      </c>
      <c r="L719" s="22">
        <f t="shared" si="61"/>
        <v>6.6439827914280727</v>
      </c>
    </row>
    <row r="720" spans="1:12" x14ac:dyDescent="0.3">
      <c r="A720" s="25">
        <v>43097</v>
      </c>
      <c r="B720" s="22">
        <v>42.77</v>
      </c>
      <c r="C720" s="22">
        <v>1186.0999999999999</v>
      </c>
      <c r="D720" s="22">
        <v>177.92</v>
      </c>
      <c r="F720" s="22">
        <f t="shared" si="57"/>
        <v>2.8096483011293425E-3</v>
      </c>
      <c r="G720" s="22">
        <f t="shared" si="58"/>
        <v>3.2427530991424479E-3</v>
      </c>
      <c r="H720" s="22">
        <f t="shared" si="59"/>
        <v>1.6875742318593742E-3</v>
      </c>
      <c r="J720" s="22">
        <f t="shared" si="60"/>
        <v>493.91240000347295</v>
      </c>
      <c r="L720" s="22">
        <f t="shared" si="61"/>
        <v>-1.5315742786214059</v>
      </c>
    </row>
    <row r="721" spans="1:12" x14ac:dyDescent="0.3">
      <c r="A721" s="25">
        <v>43096</v>
      </c>
      <c r="B721" s="22">
        <v>42.65</v>
      </c>
      <c r="C721" s="22">
        <v>1182.26</v>
      </c>
      <c r="D721" s="22">
        <v>177.62</v>
      </c>
      <c r="F721" s="22">
        <f t="shared" si="57"/>
        <v>1.7586540479718152E-4</v>
      </c>
      <c r="G721" s="22">
        <f t="shared" si="58"/>
        <v>4.6629617092141494E-3</v>
      </c>
      <c r="H721" s="22">
        <f t="shared" si="59"/>
        <v>9.2192615882385493E-3</v>
      </c>
      <c r="J721" s="22">
        <f t="shared" si="60"/>
        <v>492.38082572485155</v>
      </c>
      <c r="L721" s="22">
        <f t="shared" si="61"/>
        <v>-2.3856796492983108</v>
      </c>
    </row>
    <row r="722" spans="1:12" x14ac:dyDescent="0.3">
      <c r="A722" s="25">
        <v>43095</v>
      </c>
      <c r="B722" s="22">
        <v>42.642499999999998</v>
      </c>
      <c r="C722" s="22">
        <v>1176.76</v>
      </c>
      <c r="D722" s="22">
        <v>175.99</v>
      </c>
      <c r="F722" s="22">
        <f t="shared" si="57"/>
        <v>-2.5697345495284404E-2</v>
      </c>
      <c r="G722" s="22">
        <f t="shared" si="58"/>
        <v>7.1638431503917854E-3</v>
      </c>
      <c r="H722" s="22">
        <f t="shared" si="59"/>
        <v>-6.8518629288608912E-3</v>
      </c>
      <c r="J722" s="22">
        <f t="shared" si="60"/>
        <v>489.99514607555324</v>
      </c>
      <c r="L722" s="22">
        <f t="shared" si="61"/>
        <v>-2.3772276377484332</v>
      </c>
    </row>
    <row r="723" spans="1:12" x14ac:dyDescent="0.3">
      <c r="A723" s="25">
        <v>43094</v>
      </c>
      <c r="B723" s="22">
        <v>43.752499999999998</v>
      </c>
      <c r="C723" s="22">
        <v>1168.3599999999999</v>
      </c>
      <c r="D723" s="22">
        <v>177.2</v>
      </c>
      <c r="F723" s="22">
        <f t="shared" si="57"/>
        <v>0</v>
      </c>
      <c r="G723" s="22">
        <f t="shared" si="58"/>
        <v>0</v>
      </c>
      <c r="H723" s="22">
        <f t="shared" si="59"/>
        <v>0</v>
      </c>
      <c r="J723" s="22">
        <f t="shared" si="60"/>
        <v>487.6179184378048</v>
      </c>
      <c r="L723" s="22">
        <f t="shared" si="61"/>
        <v>0</v>
      </c>
    </row>
    <row r="724" spans="1:12" x14ac:dyDescent="0.3">
      <c r="A724" s="25">
        <v>43091</v>
      </c>
      <c r="B724" s="22">
        <v>43.752499999999998</v>
      </c>
      <c r="C724" s="22">
        <v>1168.3599999999999</v>
      </c>
      <c r="D724" s="22">
        <v>177.2</v>
      </c>
      <c r="F724" s="22">
        <f t="shared" si="57"/>
        <v>0</v>
      </c>
      <c r="G724" s="22">
        <f t="shared" si="58"/>
        <v>-5.4628153196701577E-3</v>
      </c>
      <c r="H724" s="22">
        <f t="shared" si="59"/>
        <v>-1.4098409215249571E-3</v>
      </c>
      <c r="J724" s="22">
        <f t="shared" si="60"/>
        <v>487.6179184378048</v>
      </c>
      <c r="L724" s="22">
        <f t="shared" si="61"/>
        <v>2.4155820718497694</v>
      </c>
    </row>
    <row r="725" spans="1:12" x14ac:dyDescent="0.3">
      <c r="A725" s="25">
        <v>43090</v>
      </c>
      <c r="B725" s="22">
        <v>43.752499999999998</v>
      </c>
      <c r="C725" s="22">
        <v>1174.76</v>
      </c>
      <c r="D725" s="22">
        <v>177.45</v>
      </c>
      <c r="F725" s="22">
        <f t="shared" si="57"/>
        <v>3.7783420264058997E-3</v>
      </c>
      <c r="G725" s="22">
        <f t="shared" si="58"/>
        <v>-2.4315811298908589E-3</v>
      </c>
      <c r="H725" s="22">
        <f t="shared" si="59"/>
        <v>-2.4765026446729437E-3</v>
      </c>
      <c r="J725" s="22">
        <f t="shared" si="60"/>
        <v>490.03350050965457</v>
      </c>
      <c r="L725" s="22">
        <f t="shared" si="61"/>
        <v>1.0822431794238128</v>
      </c>
    </row>
    <row r="726" spans="1:12" x14ac:dyDescent="0.3">
      <c r="A726" s="25">
        <v>43089</v>
      </c>
      <c r="B726" s="22">
        <v>43.587499999999999</v>
      </c>
      <c r="C726" s="22">
        <v>1177.6199999999999</v>
      </c>
      <c r="D726" s="22">
        <v>177.89</v>
      </c>
      <c r="F726" s="22">
        <f t="shared" si="57"/>
        <v>-1.0891686135050998E-3</v>
      </c>
      <c r="G726" s="22">
        <f t="shared" si="58"/>
        <v>-8.2537466450136581E-3</v>
      </c>
      <c r="H726" s="22">
        <f t="shared" si="59"/>
        <v>-9.0655349458003322E-3</v>
      </c>
      <c r="J726" s="22">
        <f t="shared" si="60"/>
        <v>491.11574368907839</v>
      </c>
      <c r="L726" s="22">
        <f t="shared" si="61"/>
        <v>3.9718948476613036</v>
      </c>
    </row>
    <row r="727" spans="1:12" x14ac:dyDescent="0.3">
      <c r="A727" s="25">
        <v>43088</v>
      </c>
      <c r="B727" s="22">
        <v>43.634999999999998</v>
      </c>
      <c r="C727" s="22">
        <v>1187.3800000000001</v>
      </c>
      <c r="D727" s="22">
        <v>179.51</v>
      </c>
      <c r="F727" s="22">
        <f t="shared" si="57"/>
        <v>-1.0713574095455545E-2</v>
      </c>
      <c r="G727" s="22">
        <f t="shared" si="58"/>
        <v>-2.6913841541594589E-3</v>
      </c>
      <c r="H727" s="22">
        <f t="shared" si="59"/>
        <v>-7.2711446262416508E-3</v>
      </c>
      <c r="J727" s="22">
        <f t="shared" si="60"/>
        <v>495.08763853673969</v>
      </c>
      <c r="L727" s="22">
        <f t="shared" si="61"/>
        <v>1.6593245436975508</v>
      </c>
    </row>
    <row r="728" spans="1:12" x14ac:dyDescent="0.3">
      <c r="A728" s="25">
        <v>43087</v>
      </c>
      <c r="B728" s="22">
        <v>44.104999999999997</v>
      </c>
      <c r="C728" s="22">
        <v>1190.58</v>
      </c>
      <c r="D728" s="22">
        <v>180.82</v>
      </c>
      <c r="F728" s="22">
        <f t="shared" si="57"/>
        <v>1.3984645274161846E-2</v>
      </c>
      <c r="G728" s="22">
        <f t="shared" si="58"/>
        <v>9.6552241385410506E-3</v>
      </c>
      <c r="H728" s="22">
        <f t="shared" si="59"/>
        <v>3.5457100859264926E-3</v>
      </c>
      <c r="J728" s="22">
        <f t="shared" si="60"/>
        <v>496.74696308043724</v>
      </c>
      <c r="L728" s="22">
        <f t="shared" si="61"/>
        <v>-4.6134755881762999</v>
      </c>
    </row>
    <row r="729" spans="1:12" x14ac:dyDescent="0.3">
      <c r="A729" s="25">
        <v>43084</v>
      </c>
      <c r="B729" s="22">
        <v>43.4925</v>
      </c>
      <c r="C729" s="22">
        <v>1179.1400000000001</v>
      </c>
      <c r="D729" s="22">
        <v>180.18</v>
      </c>
      <c r="F729" s="22">
        <f t="shared" si="57"/>
        <v>1.0110141288439746E-2</v>
      </c>
      <c r="G729" s="22">
        <f t="shared" si="58"/>
        <v>4.1471972417419407E-3</v>
      </c>
      <c r="H729" s="22">
        <f t="shared" si="59"/>
        <v>9.9841864601178301E-3</v>
      </c>
      <c r="J729" s="22">
        <f t="shared" si="60"/>
        <v>492.13348749226094</v>
      </c>
      <c r="L729" s="22">
        <f t="shared" si="61"/>
        <v>-2.3697495414896821</v>
      </c>
    </row>
    <row r="730" spans="1:12" x14ac:dyDescent="0.3">
      <c r="A730" s="25">
        <v>43083</v>
      </c>
      <c r="B730" s="22">
        <v>43.055</v>
      </c>
      <c r="C730" s="22">
        <v>1174.26</v>
      </c>
      <c r="D730" s="22">
        <v>178.39</v>
      </c>
      <c r="F730" s="22">
        <f t="shared" si="57"/>
        <v>-2.9028419025872184E-4</v>
      </c>
      <c r="G730" s="22">
        <f t="shared" si="58"/>
        <v>8.6641350409289736E-3</v>
      </c>
      <c r="H730" s="22">
        <f t="shared" si="59"/>
        <v>5.0463989408140665E-4</v>
      </c>
      <c r="J730" s="22">
        <f t="shared" si="60"/>
        <v>489.76373795077126</v>
      </c>
      <c r="L730" s="22">
        <f t="shared" si="61"/>
        <v>-3.7519849640641496</v>
      </c>
    </row>
    <row r="731" spans="1:12" x14ac:dyDescent="0.3">
      <c r="A731" s="25">
        <v>43082</v>
      </c>
      <c r="B731" s="22">
        <v>43.067500000000003</v>
      </c>
      <c r="C731" s="22">
        <v>1164.1300000000001</v>
      </c>
      <c r="D731" s="22">
        <v>178.3</v>
      </c>
      <c r="F731" s="22">
        <f t="shared" si="57"/>
        <v>3.3142455548481132E-3</v>
      </c>
      <c r="G731" s="22">
        <f t="shared" si="58"/>
        <v>-8.1572726604997006E-4</v>
      </c>
      <c r="H731" s="22">
        <f t="shared" si="59"/>
        <v>7.5438065351247389E-3</v>
      </c>
      <c r="J731" s="22">
        <f t="shared" si="60"/>
        <v>486.01175298670711</v>
      </c>
      <c r="L731" s="22">
        <f t="shared" si="61"/>
        <v>1.0863679938779569E-3</v>
      </c>
    </row>
    <row r="732" spans="1:12" x14ac:dyDescent="0.3">
      <c r="A732" s="25">
        <v>43081</v>
      </c>
      <c r="B732" s="22">
        <v>42.924999999999997</v>
      </c>
      <c r="C732" s="22">
        <v>1165.08</v>
      </c>
      <c r="D732" s="22">
        <v>176.96</v>
      </c>
      <c r="F732" s="22">
        <f t="shared" si="57"/>
        <v>-5.6334905209090005E-3</v>
      </c>
      <c r="G732" s="22">
        <f t="shared" si="58"/>
        <v>-3.2904914008108827E-3</v>
      </c>
      <c r="H732" s="22">
        <f t="shared" si="59"/>
        <v>-1.1685526229645056E-2</v>
      </c>
      <c r="J732" s="22">
        <f t="shared" si="60"/>
        <v>486.01283935470099</v>
      </c>
      <c r="L732" s="22">
        <f t="shared" si="61"/>
        <v>1.968075757887334</v>
      </c>
    </row>
    <row r="733" spans="1:12" x14ac:dyDescent="0.3">
      <c r="A733" s="25">
        <v>43080</v>
      </c>
      <c r="B733" s="22">
        <v>43.167499999999997</v>
      </c>
      <c r="C733" s="22">
        <v>1168.92</v>
      </c>
      <c r="D733" s="22">
        <v>179.04</v>
      </c>
      <c r="F733" s="22">
        <f t="shared" si="57"/>
        <v>1.9296587521308941E-2</v>
      </c>
      <c r="G733" s="22">
        <f t="shared" si="58"/>
        <v>5.9375871590081463E-3</v>
      </c>
      <c r="H733" s="22">
        <f t="shared" si="59"/>
        <v>2.2343872286002825E-4</v>
      </c>
      <c r="J733" s="22">
        <f t="shared" si="60"/>
        <v>487.98091511258832</v>
      </c>
      <c r="L733" s="22">
        <f t="shared" si="61"/>
        <v>-2.9037494342255741</v>
      </c>
    </row>
    <row r="734" spans="1:12" x14ac:dyDescent="0.3">
      <c r="A734" s="25">
        <v>43077</v>
      </c>
      <c r="B734" s="22">
        <v>42.342500000000001</v>
      </c>
      <c r="C734" s="22">
        <v>1162</v>
      </c>
      <c r="D734" s="22">
        <v>179</v>
      </c>
      <c r="F734" s="22">
        <f t="shared" si="57"/>
        <v>2.9525525030693627E-4</v>
      </c>
      <c r="G734" s="22">
        <f t="shared" si="58"/>
        <v>1.9037041829248862E-3</v>
      </c>
      <c r="H734" s="22">
        <f t="shared" si="59"/>
        <v>-6.3485205148416986E-3</v>
      </c>
      <c r="J734" s="22">
        <f t="shared" si="60"/>
        <v>485.07716567836275</v>
      </c>
      <c r="L734" s="22">
        <f t="shared" si="61"/>
        <v>-0.57354957987263333</v>
      </c>
    </row>
    <row r="735" spans="1:12" x14ac:dyDescent="0.3">
      <c r="A735" s="25">
        <v>43076</v>
      </c>
      <c r="B735" s="22">
        <v>42.33</v>
      </c>
      <c r="C735" s="22">
        <v>1159.79</v>
      </c>
      <c r="D735" s="22">
        <v>180.14</v>
      </c>
      <c r="F735" s="22">
        <f t="shared" si="57"/>
        <v>1.8325308825863187E-3</v>
      </c>
      <c r="G735" s="22">
        <f t="shared" si="58"/>
        <v>6.4356186724323031E-3</v>
      </c>
      <c r="H735" s="22">
        <f t="shared" si="59"/>
        <v>2.2909480322836635E-2</v>
      </c>
      <c r="J735" s="22">
        <f t="shared" si="60"/>
        <v>484.50361609849011</v>
      </c>
      <c r="L735" s="22">
        <f t="shared" si="61"/>
        <v>-3.6614270851669062</v>
      </c>
    </row>
    <row r="736" spans="1:12" x14ac:dyDescent="0.3">
      <c r="A736" s="25">
        <v>43075</v>
      </c>
      <c r="B736" s="22">
        <v>42.252499999999998</v>
      </c>
      <c r="C736" s="22">
        <v>1152.3499999999999</v>
      </c>
      <c r="D736" s="22">
        <v>176.06</v>
      </c>
      <c r="F736" s="22">
        <f t="shared" si="57"/>
        <v>-3.7206598362532375E-3</v>
      </c>
      <c r="G736" s="22">
        <f t="shared" si="58"/>
        <v>9.3988276459670145E-3</v>
      </c>
      <c r="H736" s="22">
        <f t="shared" si="59"/>
        <v>1.8516393620358628E-2</v>
      </c>
      <c r="J736" s="22">
        <f t="shared" si="60"/>
        <v>480.84218901332321</v>
      </c>
      <c r="L736" s="22">
        <f t="shared" si="61"/>
        <v>-4.6122147204866337</v>
      </c>
    </row>
    <row r="737" spans="1:12" x14ac:dyDescent="0.3">
      <c r="A737" s="25">
        <v>43074</v>
      </c>
      <c r="B737" s="22">
        <v>42.41</v>
      </c>
      <c r="C737" s="22">
        <v>1141.57</v>
      </c>
      <c r="D737" s="22">
        <v>172.83</v>
      </c>
      <c r="F737" s="22">
        <f t="shared" si="57"/>
        <v>-9.42729270857073E-4</v>
      </c>
      <c r="G737" s="22">
        <f t="shared" si="58"/>
        <v>6.697395305661661E-3</v>
      </c>
      <c r="H737" s="22">
        <f t="shared" si="59"/>
        <v>7.9001282216416557E-3</v>
      </c>
      <c r="J737" s="22">
        <f t="shared" si="60"/>
        <v>476.22997429283657</v>
      </c>
      <c r="L737" s="22">
        <f t="shared" si="61"/>
        <v>-3.0897023574837021</v>
      </c>
    </row>
    <row r="738" spans="1:12" x14ac:dyDescent="0.3">
      <c r="A738" s="25">
        <v>43073</v>
      </c>
      <c r="B738" s="22">
        <v>42.45</v>
      </c>
      <c r="C738" s="22">
        <v>1133.95</v>
      </c>
      <c r="D738" s="22">
        <v>171.47</v>
      </c>
      <c r="F738" s="22">
        <f t="shared" si="57"/>
        <v>-7.3346375463667207E-3</v>
      </c>
      <c r="G738" s="22">
        <f t="shared" si="58"/>
        <v>-2.4736705273197868E-2</v>
      </c>
      <c r="H738" s="22">
        <f t="shared" si="59"/>
        <v>-2.0948915101046191E-2</v>
      </c>
      <c r="J738" s="22">
        <f t="shared" si="60"/>
        <v>473.14027193535287</v>
      </c>
      <c r="L738" s="22">
        <f t="shared" si="61"/>
        <v>11.394869814620449</v>
      </c>
    </row>
    <row r="739" spans="1:12" x14ac:dyDescent="0.3">
      <c r="A739" s="25">
        <v>43070</v>
      </c>
      <c r="B739" s="22">
        <v>42.762500000000003</v>
      </c>
      <c r="C739" s="22">
        <v>1162.3499999999999</v>
      </c>
      <c r="D739" s="22">
        <v>175.1</v>
      </c>
      <c r="F739" s="22">
        <f t="shared" si="57"/>
        <v>-4.666091872229057E-3</v>
      </c>
      <c r="G739" s="22">
        <f t="shared" si="58"/>
        <v>-1.2312583403182831E-2</v>
      </c>
      <c r="H739" s="22">
        <f t="shared" si="59"/>
        <v>-1.1808925692080214E-2</v>
      </c>
      <c r="J739" s="22">
        <f t="shared" si="60"/>
        <v>484.53514174997332</v>
      </c>
      <c r="L739" s="22">
        <f t="shared" si="61"/>
        <v>5.8467839154374701</v>
      </c>
    </row>
    <row r="740" spans="1:12" x14ac:dyDescent="0.3">
      <c r="A740" s="25">
        <v>43069</v>
      </c>
      <c r="B740" s="22">
        <v>42.962499999999999</v>
      </c>
      <c r="C740" s="22">
        <v>1176.75</v>
      </c>
      <c r="D740" s="22">
        <v>177.18</v>
      </c>
      <c r="F740" s="22">
        <f t="shared" si="57"/>
        <v>1.3887077537484522E-2</v>
      </c>
      <c r="G740" s="22">
        <f t="shared" si="58"/>
        <v>1.3242167481277597E-2</v>
      </c>
      <c r="H740" s="22">
        <f t="shared" si="59"/>
        <v>1.163760969931329E-2</v>
      </c>
      <c r="J740" s="22">
        <f t="shared" si="60"/>
        <v>490.38192566541079</v>
      </c>
      <c r="L740" s="22">
        <f t="shared" si="61"/>
        <v>-6.4013895243880938</v>
      </c>
    </row>
    <row r="741" spans="1:12" x14ac:dyDescent="0.3">
      <c r="A741" s="25">
        <v>43068</v>
      </c>
      <c r="B741" s="22">
        <v>42.37</v>
      </c>
      <c r="C741" s="22">
        <v>1161.27</v>
      </c>
      <c r="D741" s="22">
        <v>175.13</v>
      </c>
      <c r="F741" s="22">
        <f t="shared" si="57"/>
        <v>-2.0961211178549322E-2</v>
      </c>
      <c r="G741" s="22">
        <f t="shared" si="58"/>
        <v>-2.7459716649522316E-2</v>
      </c>
      <c r="H741" s="22">
        <f t="shared" si="59"/>
        <v>-4.0783165467439216E-2</v>
      </c>
      <c r="J741" s="22">
        <f t="shared" si="60"/>
        <v>483.9805361410227</v>
      </c>
      <c r="L741" s="22">
        <f t="shared" si="61"/>
        <v>13.88046196932919</v>
      </c>
    </row>
    <row r="742" spans="1:12" x14ac:dyDescent="0.3">
      <c r="A742" s="25">
        <v>43067</v>
      </c>
      <c r="B742" s="22">
        <v>43.267499999999998</v>
      </c>
      <c r="C742" s="22">
        <v>1193.5999999999999</v>
      </c>
      <c r="D742" s="22">
        <v>182.42</v>
      </c>
      <c r="F742" s="22">
        <f t="shared" si="57"/>
        <v>-5.8762699337189415E-3</v>
      </c>
      <c r="G742" s="22">
        <f t="shared" si="58"/>
        <v>-1.8665544899395586E-3</v>
      </c>
      <c r="H742" s="22">
        <f t="shared" si="59"/>
        <v>-3.3383530798585166E-3</v>
      </c>
      <c r="J742" s="22">
        <f t="shared" si="60"/>
        <v>497.86099811035189</v>
      </c>
      <c r="L742" s="22">
        <f t="shared" si="61"/>
        <v>1.0606473126869105</v>
      </c>
    </row>
    <row r="743" spans="1:12" x14ac:dyDescent="0.3">
      <c r="A743" s="25">
        <v>43066</v>
      </c>
      <c r="B743" s="22">
        <v>43.522500000000001</v>
      </c>
      <c r="C743" s="22">
        <v>1195.83</v>
      </c>
      <c r="D743" s="22">
        <v>183.03</v>
      </c>
      <c r="F743" s="22">
        <f t="shared" si="57"/>
        <v>-5.0421237859018418E-3</v>
      </c>
      <c r="G743" s="22">
        <f t="shared" si="58"/>
        <v>8.2542043817650738E-3</v>
      </c>
      <c r="H743" s="22">
        <f t="shared" si="59"/>
        <v>1.3668299878152664E-3</v>
      </c>
      <c r="J743" s="22">
        <f t="shared" si="60"/>
        <v>498.9216454230388</v>
      </c>
      <c r="L743" s="22">
        <f t="shared" si="61"/>
        <v>-3.5899969757253984</v>
      </c>
    </row>
    <row r="744" spans="1:12" x14ac:dyDescent="0.3">
      <c r="A744" s="25">
        <v>43063</v>
      </c>
      <c r="B744" s="22">
        <v>43.7425</v>
      </c>
      <c r="C744" s="22">
        <v>1186</v>
      </c>
      <c r="D744" s="22">
        <v>182.78</v>
      </c>
      <c r="F744" s="22">
        <f t="shared" si="57"/>
        <v>5.7154288015921329E-5</v>
      </c>
      <c r="G744" s="22">
        <f t="shared" si="58"/>
        <v>2.5482131598395377E-2</v>
      </c>
      <c r="H744" s="22">
        <f t="shared" si="59"/>
        <v>1.0504702674631777E-2</v>
      </c>
      <c r="J744" s="22">
        <f t="shared" si="60"/>
        <v>495.3316484473134</v>
      </c>
      <c r="L744" s="22">
        <f t="shared" si="61"/>
        <v>-11.425002241294578</v>
      </c>
    </row>
    <row r="745" spans="1:12" x14ac:dyDescent="0.3">
      <c r="A745" s="25">
        <v>43062</v>
      </c>
      <c r="B745" s="22">
        <v>43.74</v>
      </c>
      <c r="C745" s="22">
        <v>1156.1600000000001</v>
      </c>
      <c r="D745" s="22">
        <v>180.87</v>
      </c>
      <c r="F745" s="22">
        <f t="shared" si="57"/>
        <v>0</v>
      </c>
      <c r="G745" s="22">
        <f t="shared" si="58"/>
        <v>0</v>
      </c>
      <c r="H745" s="22">
        <f t="shared" si="59"/>
        <v>0</v>
      </c>
      <c r="J745" s="22">
        <f t="shared" si="60"/>
        <v>483.90664620601882</v>
      </c>
      <c r="L745" s="22">
        <f t="shared" si="61"/>
        <v>0</v>
      </c>
    </row>
    <row r="746" spans="1:12" x14ac:dyDescent="0.3">
      <c r="A746" s="25">
        <v>43061</v>
      </c>
      <c r="B746" s="22">
        <v>43.74</v>
      </c>
      <c r="C746" s="22">
        <v>1156.1600000000001</v>
      </c>
      <c r="D746" s="22">
        <v>180.87</v>
      </c>
      <c r="F746" s="22">
        <f t="shared" si="57"/>
        <v>1.0456860580884804E-2</v>
      </c>
      <c r="G746" s="22">
        <f t="shared" si="58"/>
        <v>1.4523375090894301E-2</v>
      </c>
      <c r="H746" s="22">
        <f t="shared" si="59"/>
        <v>-5.4586191283429383E-3</v>
      </c>
      <c r="J746" s="22">
        <f t="shared" si="60"/>
        <v>483.90664620601882</v>
      </c>
      <c r="L746" s="22">
        <f t="shared" si="61"/>
        <v>-6.1246896462859013</v>
      </c>
    </row>
    <row r="747" spans="1:12" x14ac:dyDescent="0.3">
      <c r="A747" s="25">
        <v>43060</v>
      </c>
      <c r="B747" s="22">
        <v>43.284999999999997</v>
      </c>
      <c r="C747" s="22">
        <v>1139.49</v>
      </c>
      <c r="D747" s="22">
        <v>181.86</v>
      </c>
      <c r="F747" s="22">
        <f t="shared" si="57"/>
        <v>1.8419732717147565E-2</v>
      </c>
      <c r="G747" s="22">
        <f t="shared" si="58"/>
        <v>1.1633991225005472E-2</v>
      </c>
      <c r="H747" s="22">
        <f t="shared" si="59"/>
        <v>1.7304924344520918E-2</v>
      </c>
      <c r="J747" s="22">
        <f t="shared" si="60"/>
        <v>477.78195655973292</v>
      </c>
      <c r="L747" s="22">
        <f t="shared" si="61"/>
        <v>-5.8664697542708382</v>
      </c>
    </row>
    <row r="748" spans="1:12" x14ac:dyDescent="0.3">
      <c r="A748" s="25">
        <v>43059</v>
      </c>
      <c r="B748" s="22">
        <v>42.494999999999997</v>
      </c>
      <c r="C748" s="22">
        <v>1126.31</v>
      </c>
      <c r="D748" s="22">
        <v>178.74</v>
      </c>
      <c r="F748" s="22">
        <f t="shared" si="57"/>
        <v>-9.9961787643464812E-4</v>
      </c>
      <c r="G748" s="22">
        <f t="shared" si="58"/>
        <v>-3.1646297336899161E-3</v>
      </c>
      <c r="H748" s="22">
        <f t="shared" si="59"/>
        <v>-1.4535698875090171E-3</v>
      </c>
      <c r="J748" s="22">
        <f t="shared" si="60"/>
        <v>471.91548680546208</v>
      </c>
      <c r="L748" s="22">
        <f t="shared" si="61"/>
        <v>1.3911743741854252</v>
      </c>
    </row>
    <row r="749" spans="1:12" x14ac:dyDescent="0.3">
      <c r="A749" s="25">
        <v>43056</v>
      </c>
      <c r="B749" s="22">
        <v>42.537500000000001</v>
      </c>
      <c r="C749" s="22">
        <v>1129.8800000000001</v>
      </c>
      <c r="D749" s="22">
        <v>179</v>
      </c>
      <c r="F749" s="22">
        <f t="shared" si="57"/>
        <v>-5.5677799512330178E-3</v>
      </c>
      <c r="G749" s="22">
        <f t="shared" si="58"/>
        <v>-6.5368070199066904E-3</v>
      </c>
      <c r="H749" s="22">
        <f t="shared" si="59"/>
        <v>-3.2906691898900776E-3</v>
      </c>
      <c r="J749" s="22">
        <f t="shared" si="60"/>
        <v>473.30666117964751</v>
      </c>
      <c r="L749" s="22">
        <f t="shared" si="61"/>
        <v>2.9603239065854154</v>
      </c>
    </row>
    <row r="750" spans="1:12" x14ac:dyDescent="0.3">
      <c r="A750" s="25">
        <v>43055</v>
      </c>
      <c r="B750" s="22">
        <v>42.774999999999999</v>
      </c>
      <c r="C750" s="22">
        <v>1137.29</v>
      </c>
      <c r="D750" s="22">
        <v>179.59</v>
      </c>
      <c r="F750" s="22">
        <f t="shared" si="57"/>
        <v>1.1876205199558535E-2</v>
      </c>
      <c r="G750" s="22">
        <f t="shared" si="58"/>
        <v>9.364108743296096E-3</v>
      </c>
      <c r="H750" s="22">
        <f t="shared" si="59"/>
        <v>9.1738630744434523E-3</v>
      </c>
      <c r="J750" s="22">
        <f t="shared" si="60"/>
        <v>476.26698508623292</v>
      </c>
      <c r="L750" s="22">
        <f t="shared" si="61"/>
        <v>-4.4757141136474274</v>
      </c>
    </row>
    <row r="751" spans="1:12" x14ac:dyDescent="0.3">
      <c r="A751" s="25">
        <v>43054</v>
      </c>
      <c r="B751" s="22">
        <v>42.27</v>
      </c>
      <c r="C751" s="22">
        <v>1126.69</v>
      </c>
      <c r="D751" s="22">
        <v>177.95</v>
      </c>
      <c r="F751" s="22">
        <f t="shared" si="57"/>
        <v>-1.3277910837308645E-2</v>
      </c>
      <c r="G751" s="22">
        <f t="shared" si="58"/>
        <v>-8.96835299857319E-3</v>
      </c>
      <c r="H751" s="22">
        <f t="shared" si="59"/>
        <v>-6.7411945702135624E-4</v>
      </c>
      <c r="J751" s="22">
        <f t="shared" si="60"/>
        <v>471.79127097258549</v>
      </c>
      <c r="L751" s="22">
        <f t="shared" si="61"/>
        <v>4.0051346830703665</v>
      </c>
    </row>
    <row r="752" spans="1:12" x14ac:dyDescent="0.3">
      <c r="A752" s="25">
        <v>43053</v>
      </c>
      <c r="B752" s="22">
        <v>42.835000000000001</v>
      </c>
      <c r="C752" s="22">
        <v>1136.8399999999999</v>
      </c>
      <c r="D752" s="22">
        <v>178.07</v>
      </c>
      <c r="F752" s="22">
        <f t="shared" si="57"/>
        <v>-1.5232984020560969E-2</v>
      </c>
      <c r="G752" s="22">
        <f t="shared" si="58"/>
        <v>6.7696341072394969E-3</v>
      </c>
      <c r="H752" s="22">
        <f t="shared" si="59"/>
        <v>-3.9233320137742993E-3</v>
      </c>
      <c r="J752" s="22">
        <f t="shared" si="60"/>
        <v>475.79640565565586</v>
      </c>
      <c r="L752" s="22">
        <f t="shared" si="61"/>
        <v>-2.4058822840920016</v>
      </c>
    </row>
    <row r="753" spans="1:12" x14ac:dyDescent="0.3">
      <c r="A753" s="25">
        <v>43052</v>
      </c>
      <c r="B753" s="22">
        <v>43.4925</v>
      </c>
      <c r="C753" s="22">
        <v>1129.17</v>
      </c>
      <c r="D753" s="22">
        <v>178.77</v>
      </c>
      <c r="F753" s="22">
        <f t="shared" si="57"/>
        <v>-4.0156088838425369E-3</v>
      </c>
      <c r="G753" s="22">
        <f t="shared" si="58"/>
        <v>3.3887511804048384E-3</v>
      </c>
      <c r="H753" s="22">
        <f t="shared" si="59"/>
        <v>1.7355769549918037E-3</v>
      </c>
      <c r="J753" s="22">
        <f t="shared" si="60"/>
        <v>473.39052337156386</v>
      </c>
      <c r="L753" s="22">
        <f t="shared" si="61"/>
        <v>-1.4041380356025002</v>
      </c>
    </row>
    <row r="754" spans="1:12" x14ac:dyDescent="0.3">
      <c r="A754" s="25">
        <v>43049</v>
      </c>
      <c r="B754" s="22">
        <v>43.667499999999997</v>
      </c>
      <c r="C754" s="22">
        <v>1125.3499999999999</v>
      </c>
      <c r="D754" s="22">
        <v>178.46</v>
      </c>
      <c r="F754" s="22">
        <f t="shared" si="57"/>
        <v>-6.9034648723079357E-3</v>
      </c>
      <c r="G754" s="22">
        <f t="shared" si="58"/>
        <v>-3.3533263032811604E-3</v>
      </c>
      <c r="H754" s="22">
        <f t="shared" si="59"/>
        <v>-4.6958941390817946E-3</v>
      </c>
      <c r="J754" s="22">
        <f t="shared" si="60"/>
        <v>471.98638533596136</v>
      </c>
      <c r="L754" s="22">
        <f t="shared" si="61"/>
        <v>1.7020737621269291</v>
      </c>
    </row>
    <row r="755" spans="1:12" x14ac:dyDescent="0.3">
      <c r="A755" s="25">
        <v>43048</v>
      </c>
      <c r="B755" s="22">
        <v>43.97</v>
      </c>
      <c r="C755" s="22">
        <v>1129.1300000000001</v>
      </c>
      <c r="D755" s="22">
        <v>179.3</v>
      </c>
      <c r="F755" s="22">
        <f t="shared" si="57"/>
        <v>-2.0447581814783686E-3</v>
      </c>
      <c r="G755" s="22">
        <f t="shared" si="58"/>
        <v>-3.3156382469173018E-3</v>
      </c>
      <c r="H755" s="22">
        <f t="shared" si="59"/>
        <v>-1.4490333026441686E-3</v>
      </c>
      <c r="J755" s="22">
        <f t="shared" si="60"/>
        <v>473.68845909808829</v>
      </c>
      <c r="L755" s="22">
        <f t="shared" si="61"/>
        <v>1.4772689950376616</v>
      </c>
    </row>
    <row r="756" spans="1:12" x14ac:dyDescent="0.3">
      <c r="A756" s="25">
        <v>43047</v>
      </c>
      <c r="B756" s="22">
        <v>44.06</v>
      </c>
      <c r="C756" s="22">
        <v>1132.8800000000001</v>
      </c>
      <c r="D756" s="22">
        <v>179.56</v>
      </c>
      <c r="F756" s="22">
        <f t="shared" si="57"/>
        <v>8.1470326709951035E-3</v>
      </c>
      <c r="G756" s="22">
        <f t="shared" si="58"/>
        <v>8.6080184016684887E-3</v>
      </c>
      <c r="H756" s="22">
        <f t="shared" si="59"/>
        <v>-3.8353622513270539E-3</v>
      </c>
      <c r="J756" s="22">
        <f t="shared" si="60"/>
        <v>475.16572809312595</v>
      </c>
      <c r="L756" s="22">
        <f t="shared" si="61"/>
        <v>-3.5812802889727777</v>
      </c>
    </row>
    <row r="757" spans="1:12" x14ac:dyDescent="0.3">
      <c r="A757" s="25">
        <v>43046</v>
      </c>
      <c r="B757" s="22">
        <v>43.702500000000001</v>
      </c>
      <c r="C757" s="22">
        <v>1123.17</v>
      </c>
      <c r="D757" s="22">
        <v>180.25</v>
      </c>
      <c r="F757" s="22">
        <f t="shared" si="57"/>
        <v>3.208620182459215E-3</v>
      </c>
      <c r="G757" s="22">
        <f t="shared" si="58"/>
        <v>2.2372470703543048E-3</v>
      </c>
      <c r="H757" s="22">
        <f t="shared" si="59"/>
        <v>4.4392653744981916E-4</v>
      </c>
      <c r="J757" s="22">
        <f t="shared" si="60"/>
        <v>471.58444780415317</v>
      </c>
      <c r="L757" s="22">
        <f t="shared" si="61"/>
        <v>-1.0014547171805361</v>
      </c>
    </row>
    <row r="758" spans="1:12" x14ac:dyDescent="0.3">
      <c r="A758" s="25">
        <v>43045</v>
      </c>
      <c r="B758" s="22">
        <v>43.5625</v>
      </c>
      <c r="C758" s="22">
        <v>1120.6600000000001</v>
      </c>
      <c r="D758" s="22">
        <v>180.17</v>
      </c>
      <c r="F758" s="22">
        <f t="shared" si="57"/>
        <v>1.0093813169218906E-2</v>
      </c>
      <c r="G758" s="22">
        <f t="shared" si="58"/>
        <v>8.1173785744320884E-3</v>
      </c>
      <c r="H758" s="22">
        <f t="shared" si="59"/>
        <v>6.9620710629613768E-3</v>
      </c>
      <c r="J758" s="22">
        <f t="shared" si="60"/>
        <v>470.58299308697264</v>
      </c>
      <c r="L758" s="22">
        <f t="shared" si="61"/>
        <v>-3.7950170582291207</v>
      </c>
    </row>
    <row r="759" spans="1:12" x14ac:dyDescent="0.3">
      <c r="A759" s="25">
        <v>43042</v>
      </c>
      <c r="B759" s="22">
        <v>43.125</v>
      </c>
      <c r="C759" s="22">
        <v>1111.5999999999999</v>
      </c>
      <c r="D759" s="22">
        <v>178.92</v>
      </c>
      <c r="F759" s="22">
        <f t="shared" si="57"/>
        <v>2.5778709426447093E-2</v>
      </c>
      <c r="G759" s="22">
        <f t="shared" si="58"/>
        <v>1.5758638211552732E-2</v>
      </c>
      <c r="H759" s="22">
        <f t="shared" si="59"/>
        <v>0</v>
      </c>
      <c r="J759" s="22">
        <f t="shared" si="60"/>
        <v>466.78797602874351</v>
      </c>
      <c r="L759" s="22">
        <f t="shared" si="61"/>
        <v>-6.8674025183366325</v>
      </c>
    </row>
    <row r="760" spans="1:12" x14ac:dyDescent="0.3">
      <c r="A760" s="25">
        <v>43041</v>
      </c>
      <c r="B760" s="22">
        <v>42.027500000000003</v>
      </c>
      <c r="C760" s="22">
        <v>1094.22</v>
      </c>
      <c r="D760" s="22">
        <v>178.92</v>
      </c>
      <c r="F760" s="22">
        <f t="shared" si="57"/>
        <v>7.2836142896558582E-3</v>
      </c>
      <c r="G760" s="22">
        <f t="shared" si="58"/>
        <v>-8.6082700916803503E-3</v>
      </c>
      <c r="H760" s="22">
        <f t="shared" si="59"/>
        <v>-2.0687722698885559E-2</v>
      </c>
      <c r="J760" s="22">
        <f t="shared" si="60"/>
        <v>459.92057351040688</v>
      </c>
      <c r="L760" s="22">
        <f t="shared" si="61"/>
        <v>4.1745862928244719</v>
      </c>
    </row>
    <row r="761" spans="1:12" x14ac:dyDescent="0.3">
      <c r="A761" s="25">
        <v>43040</v>
      </c>
      <c r="B761" s="22">
        <v>41.722499999999997</v>
      </c>
      <c r="C761" s="22">
        <v>1103.68</v>
      </c>
      <c r="D761" s="22">
        <v>182.66</v>
      </c>
      <c r="F761" s="22">
        <f t="shared" si="57"/>
        <v>-1.2800460552489778E-2</v>
      </c>
      <c r="G761" s="22">
        <f t="shared" si="58"/>
        <v>-1.4486457697829532E-3</v>
      </c>
      <c r="H761" s="22">
        <f t="shared" si="59"/>
        <v>1.4336372583202165E-2</v>
      </c>
      <c r="J761" s="22">
        <f t="shared" si="60"/>
        <v>464.09515980323135</v>
      </c>
      <c r="L761" s="22">
        <f t="shared" si="61"/>
        <v>0.24959590250927022</v>
      </c>
    </row>
    <row r="762" spans="1:12" x14ac:dyDescent="0.3">
      <c r="A762" s="25">
        <v>43039</v>
      </c>
      <c r="B762" s="22">
        <v>42.26</v>
      </c>
      <c r="C762" s="22">
        <v>1105.28</v>
      </c>
      <c r="D762" s="22">
        <v>180.06</v>
      </c>
      <c r="F762" s="22">
        <f t="shared" si="57"/>
        <v>1.3819614742799051E-2</v>
      </c>
      <c r="G762" s="22">
        <f t="shared" si="58"/>
        <v>-5.0267915048775253E-3</v>
      </c>
      <c r="H762" s="22">
        <f t="shared" si="59"/>
        <v>1.0557609404512891E-3</v>
      </c>
      <c r="J762" s="22">
        <f t="shared" si="60"/>
        <v>464.34475570574062</v>
      </c>
      <c r="L762" s="22">
        <f t="shared" si="61"/>
        <v>1.7736794133186891</v>
      </c>
    </row>
    <row r="763" spans="1:12" x14ac:dyDescent="0.3">
      <c r="A763" s="25">
        <v>43038</v>
      </c>
      <c r="B763" s="22">
        <v>41.68</v>
      </c>
      <c r="C763" s="22">
        <v>1110.8499999999999</v>
      </c>
      <c r="D763" s="22">
        <v>179.87</v>
      </c>
      <c r="F763" s="22">
        <f t="shared" si="57"/>
        <v>2.2258856329673924E-2</v>
      </c>
      <c r="G763" s="22">
        <f t="shared" si="58"/>
        <v>8.9520445923419439E-3</v>
      </c>
      <c r="H763" s="22">
        <f t="shared" si="59"/>
        <v>1.1125202097383654E-2</v>
      </c>
      <c r="J763" s="22">
        <f t="shared" si="60"/>
        <v>466.11843511905931</v>
      </c>
      <c r="L763" s="22">
        <f t="shared" si="61"/>
        <v>-4.4641911704498511</v>
      </c>
    </row>
    <row r="764" spans="1:12" x14ac:dyDescent="0.3">
      <c r="A764" s="25">
        <v>43035</v>
      </c>
      <c r="B764" s="22">
        <v>40.762500000000003</v>
      </c>
      <c r="C764" s="22">
        <v>1100.95</v>
      </c>
      <c r="D764" s="22">
        <v>177.88</v>
      </c>
      <c r="F764" s="22">
        <f t="shared" si="57"/>
        <v>3.5203035868598229E-2</v>
      </c>
      <c r="G764" s="22">
        <f t="shared" si="58"/>
        <v>0.12413073179845519</v>
      </c>
      <c r="H764" s="22">
        <f t="shared" si="59"/>
        <v>4.1611696103322174E-2</v>
      </c>
      <c r="J764" s="22">
        <f t="shared" si="60"/>
        <v>461.65424394860946</v>
      </c>
      <c r="L764" s="22">
        <f t="shared" si="61"/>
        <v>-49.57533370706841</v>
      </c>
    </row>
    <row r="765" spans="1:12" x14ac:dyDescent="0.3">
      <c r="A765" s="25">
        <v>43034</v>
      </c>
      <c r="B765" s="22">
        <v>39.352499999999999</v>
      </c>
      <c r="C765" s="22">
        <v>972.42989999999998</v>
      </c>
      <c r="D765" s="22">
        <v>170.63</v>
      </c>
      <c r="F765" s="22">
        <f t="shared" si="57"/>
        <v>6.3731016805799413E-3</v>
      </c>
      <c r="G765" s="22">
        <f t="shared" si="58"/>
        <v>-4.9348706045207079E-4</v>
      </c>
      <c r="H765" s="22">
        <f t="shared" si="59"/>
        <v>1.7583448159474348E-4</v>
      </c>
      <c r="J765" s="22">
        <f t="shared" si="60"/>
        <v>412.07891024154105</v>
      </c>
      <c r="L765" s="22">
        <f t="shared" si="61"/>
        <v>6.7024302206618813E-2</v>
      </c>
    </row>
    <row r="766" spans="1:12" x14ac:dyDescent="0.3">
      <c r="A766" s="25">
        <v>43033</v>
      </c>
      <c r="B766" s="22">
        <v>39.102499999999999</v>
      </c>
      <c r="C766" s="22">
        <v>972.90989999999999</v>
      </c>
      <c r="D766" s="22">
        <v>170.6</v>
      </c>
      <c r="F766" s="22">
        <f t="shared" si="57"/>
        <v>-4.4017805754252856E-3</v>
      </c>
      <c r="G766" s="22">
        <f t="shared" si="58"/>
        <v>-3.0685419851033723E-3</v>
      </c>
      <c r="H766" s="22">
        <f t="shared" si="59"/>
        <v>-7.0093744925763882E-3</v>
      </c>
      <c r="J766" s="22">
        <f t="shared" si="60"/>
        <v>412.14593454374767</v>
      </c>
      <c r="L766" s="22">
        <f t="shared" si="61"/>
        <v>1.4347428748570792</v>
      </c>
    </row>
    <row r="767" spans="1:12" x14ac:dyDescent="0.3">
      <c r="A767" s="25">
        <v>43032</v>
      </c>
      <c r="B767" s="22">
        <v>39.274999999999999</v>
      </c>
      <c r="C767" s="22">
        <v>975.8999</v>
      </c>
      <c r="D767" s="22">
        <v>171.8</v>
      </c>
      <c r="F767" s="22">
        <f t="shared" si="57"/>
        <v>5.9373877618210304E-3</v>
      </c>
      <c r="G767" s="22">
        <f t="shared" si="58"/>
        <v>9.8856746726321432E-3</v>
      </c>
      <c r="H767" s="22">
        <f t="shared" si="59"/>
        <v>3.0897509058774521E-3</v>
      </c>
      <c r="J767" s="22">
        <f t="shared" si="60"/>
        <v>413.58067741860475</v>
      </c>
      <c r="L767" s="22">
        <f t="shared" si="61"/>
        <v>-3.7532556448721834</v>
      </c>
    </row>
    <row r="768" spans="1:12" x14ac:dyDescent="0.3">
      <c r="A768" s="25">
        <v>43031</v>
      </c>
      <c r="B768" s="22">
        <v>39.042499999999997</v>
      </c>
      <c r="C768" s="22">
        <v>966.3</v>
      </c>
      <c r="D768" s="22">
        <v>171.27</v>
      </c>
      <c r="F768" s="22">
        <f t="shared" si="57"/>
        <v>-5.1213111675649757E-4</v>
      </c>
      <c r="G768" s="22">
        <f t="shared" si="58"/>
        <v>-1.7043112751818593E-2</v>
      </c>
      <c r="H768" s="22">
        <f t="shared" si="59"/>
        <v>-2.1430423033840899E-2</v>
      </c>
      <c r="J768" s="22">
        <f t="shared" si="60"/>
        <v>409.82742177373257</v>
      </c>
      <c r="L768" s="22">
        <f t="shared" si="61"/>
        <v>6.9408326635717117</v>
      </c>
    </row>
    <row r="769" spans="1:12" x14ac:dyDescent="0.3">
      <c r="A769" s="25">
        <v>43028</v>
      </c>
      <c r="B769" s="22">
        <v>39.0625</v>
      </c>
      <c r="C769" s="22">
        <v>982.90989999999999</v>
      </c>
      <c r="D769" s="22">
        <v>174.98</v>
      </c>
      <c r="F769" s="22">
        <f t="shared" si="57"/>
        <v>1.7294947141589226E-3</v>
      </c>
      <c r="G769" s="22">
        <f t="shared" si="58"/>
        <v>-3.7574681683446472E-3</v>
      </c>
      <c r="H769" s="22">
        <f t="shared" si="59"/>
        <v>2.4031595933577568E-3</v>
      </c>
      <c r="J769" s="22">
        <f t="shared" si="60"/>
        <v>416.76825443730428</v>
      </c>
      <c r="L769" s="22">
        <f t="shared" si="61"/>
        <v>1.2462749497090044</v>
      </c>
    </row>
    <row r="770" spans="1:12" x14ac:dyDescent="0.3">
      <c r="A770" s="25">
        <v>43027</v>
      </c>
      <c r="B770" s="22">
        <v>38.994999999999997</v>
      </c>
      <c r="C770" s="22">
        <v>986.61009999999999</v>
      </c>
      <c r="D770" s="22">
        <v>174.56</v>
      </c>
      <c r="F770" s="22">
        <f t="shared" si="57"/>
        <v>-2.3944895205207848E-2</v>
      </c>
      <c r="G770" s="22">
        <f t="shared" si="58"/>
        <v>-1.0475844036412272E-2</v>
      </c>
      <c r="H770" s="22">
        <f t="shared" si="59"/>
        <v>-8.3859129731202083E-3</v>
      </c>
      <c r="J770" s="22">
        <f t="shared" si="60"/>
        <v>418.01452938701328</v>
      </c>
      <c r="L770" s="22">
        <f t="shared" si="61"/>
        <v>4.5436527643337854</v>
      </c>
    </row>
    <row r="771" spans="1:12" x14ac:dyDescent="0.3">
      <c r="A771" s="25">
        <v>43026</v>
      </c>
      <c r="B771" s="22">
        <v>39.94</v>
      </c>
      <c r="C771" s="22">
        <v>997</v>
      </c>
      <c r="D771" s="22">
        <v>176.03</v>
      </c>
      <c r="F771" s="22">
        <f t="shared" si="57"/>
        <v>-4.4343201037087146E-3</v>
      </c>
      <c r="G771" s="22">
        <f t="shared" si="58"/>
        <v>-1.2093082528629832E-2</v>
      </c>
      <c r="H771" s="22">
        <f t="shared" si="59"/>
        <v>-4.5436474911296417E-4</v>
      </c>
      <c r="J771" s="22">
        <f t="shared" si="60"/>
        <v>422.55818215134707</v>
      </c>
      <c r="L771" s="22">
        <f t="shared" si="61"/>
        <v>4.566477138627647</v>
      </c>
    </row>
    <row r="772" spans="1:12" x14ac:dyDescent="0.3">
      <c r="A772" s="25">
        <v>43025</v>
      </c>
      <c r="B772" s="22">
        <v>40.1175</v>
      </c>
      <c r="C772" s="22">
        <v>1009.13</v>
      </c>
      <c r="D772" s="22">
        <v>176.11</v>
      </c>
      <c r="F772" s="22">
        <f t="shared" ref="F772:F835" si="62">LN(B772/B773)</f>
        <v>3.6834753681455868E-3</v>
      </c>
      <c r="G772" s="22">
        <f t="shared" ref="G772:G835" si="63">LN(C772/C773)</f>
        <v>2.768586763513345E-3</v>
      </c>
      <c r="H772" s="22">
        <f t="shared" ref="H772:H835" si="64">LN(D772/D773)</f>
        <v>9.0694515515850078E-3</v>
      </c>
      <c r="J772" s="22">
        <f t="shared" ref="J772:J835" si="65">$O$8*B772+$P$8*C772+$Q$8*D772</f>
        <v>427.12465928997472</v>
      </c>
      <c r="L772" s="22">
        <f t="shared" ref="L772:L835" si="66">-(J772-J773)</f>
        <v>-1.4351087348726992</v>
      </c>
    </row>
    <row r="773" spans="1:12" x14ac:dyDescent="0.3">
      <c r="A773" s="25">
        <v>43024</v>
      </c>
      <c r="B773" s="22">
        <v>39.97</v>
      </c>
      <c r="C773" s="22">
        <v>1006.34</v>
      </c>
      <c r="D773" s="22">
        <v>174.52</v>
      </c>
      <c r="F773" s="22">
        <f t="shared" si="62"/>
        <v>1.8241424790896469E-2</v>
      </c>
      <c r="G773" s="22">
        <f t="shared" si="63"/>
        <v>3.3843000927237308E-3</v>
      </c>
      <c r="H773" s="22">
        <f t="shared" si="64"/>
        <v>4.4794194236344809E-3</v>
      </c>
      <c r="J773" s="22">
        <f t="shared" si="65"/>
        <v>425.68955055510202</v>
      </c>
      <c r="L773" s="22">
        <f t="shared" si="66"/>
        <v>-1.7228764690980256</v>
      </c>
    </row>
    <row r="774" spans="1:12" x14ac:dyDescent="0.3">
      <c r="A774" s="25">
        <v>43021</v>
      </c>
      <c r="B774" s="22">
        <v>39.247500000000002</v>
      </c>
      <c r="C774" s="22">
        <v>1002.94</v>
      </c>
      <c r="D774" s="22">
        <v>173.74</v>
      </c>
      <c r="F774" s="22">
        <f t="shared" si="62"/>
        <v>6.3261018026892456E-3</v>
      </c>
      <c r="G774" s="22">
        <f t="shared" si="63"/>
        <v>2.0061188341619508E-3</v>
      </c>
      <c r="H774" s="22">
        <f t="shared" si="64"/>
        <v>6.8728792877620504E-3</v>
      </c>
      <c r="J774" s="22">
        <f t="shared" si="65"/>
        <v>423.96667408600399</v>
      </c>
      <c r="L774" s="22">
        <f t="shared" si="66"/>
        <v>-1.1020596500415536</v>
      </c>
    </row>
    <row r="775" spans="1:12" x14ac:dyDescent="0.3">
      <c r="A775" s="25">
        <v>43020</v>
      </c>
      <c r="B775" s="22">
        <v>39</v>
      </c>
      <c r="C775" s="22">
        <v>1000.93</v>
      </c>
      <c r="D775" s="22">
        <v>172.55</v>
      </c>
      <c r="F775" s="22">
        <f t="shared" si="62"/>
        <v>-3.5194405228776925E-3</v>
      </c>
      <c r="G775" s="22">
        <f t="shared" si="63"/>
        <v>5.9421096414764302E-3</v>
      </c>
      <c r="H775" s="22">
        <f t="shared" si="64"/>
        <v>-1.1005243081270786E-3</v>
      </c>
      <c r="J775" s="22">
        <f t="shared" si="65"/>
        <v>422.86461443596244</v>
      </c>
      <c r="L775" s="22">
        <f t="shared" si="66"/>
        <v>-2.089844355415039</v>
      </c>
    </row>
    <row r="776" spans="1:12" x14ac:dyDescent="0.3">
      <c r="A776" s="25">
        <v>43019</v>
      </c>
      <c r="B776" s="22">
        <v>39.137500000000003</v>
      </c>
      <c r="C776" s="22">
        <v>995</v>
      </c>
      <c r="D776" s="22">
        <v>172.74</v>
      </c>
      <c r="F776" s="22">
        <f t="shared" si="62"/>
        <v>4.1606717086839096E-3</v>
      </c>
      <c r="G776" s="22">
        <f t="shared" si="63"/>
        <v>7.8700840074693527E-3</v>
      </c>
      <c r="H776" s="22">
        <f t="shared" si="64"/>
        <v>6.6796635546099437E-3</v>
      </c>
      <c r="J776" s="22">
        <f t="shared" si="65"/>
        <v>420.7747700805474</v>
      </c>
      <c r="L776" s="22">
        <f t="shared" si="66"/>
        <v>-3.1945068242357593</v>
      </c>
    </row>
    <row r="777" spans="1:12" x14ac:dyDescent="0.3">
      <c r="A777" s="25">
        <v>43018</v>
      </c>
      <c r="B777" s="22">
        <v>38.975000000000001</v>
      </c>
      <c r="C777" s="22">
        <v>987.2</v>
      </c>
      <c r="D777" s="22">
        <v>171.59</v>
      </c>
      <c r="F777" s="22">
        <f t="shared" si="62"/>
        <v>3.8493616950590253E-4</v>
      </c>
      <c r="G777" s="22">
        <f t="shared" si="63"/>
        <v>-3.8317903105957139E-3</v>
      </c>
      <c r="H777" s="22">
        <f t="shared" si="64"/>
        <v>-5.2893261738847126E-3</v>
      </c>
      <c r="J777" s="22">
        <f t="shared" si="65"/>
        <v>417.58026325631164</v>
      </c>
      <c r="L777" s="22">
        <f t="shared" si="66"/>
        <v>1.589387156195869</v>
      </c>
    </row>
    <row r="778" spans="1:12" x14ac:dyDescent="0.3">
      <c r="A778" s="25">
        <v>43017</v>
      </c>
      <c r="B778" s="22">
        <v>38.96</v>
      </c>
      <c r="C778" s="22">
        <v>990.99</v>
      </c>
      <c r="D778" s="22">
        <v>172.5</v>
      </c>
      <c r="F778" s="22">
        <f t="shared" si="62"/>
        <v>3.4711097395836001E-3</v>
      </c>
      <c r="G778" s="22">
        <f t="shared" si="63"/>
        <v>1.4237317206364077E-3</v>
      </c>
      <c r="H778" s="22">
        <f t="shared" si="64"/>
        <v>1.5664436237594254E-3</v>
      </c>
      <c r="J778" s="22">
        <f t="shared" si="65"/>
        <v>419.16965041250751</v>
      </c>
      <c r="L778" s="22">
        <f t="shared" si="66"/>
        <v>-0.63465519506581813</v>
      </c>
    </row>
    <row r="779" spans="1:12" x14ac:dyDescent="0.3">
      <c r="A779" s="25">
        <v>43014</v>
      </c>
      <c r="B779" s="22">
        <v>38.825000000000003</v>
      </c>
      <c r="C779" s="22">
        <v>989.58010000000002</v>
      </c>
      <c r="D779" s="22">
        <v>172.23</v>
      </c>
      <c r="F779" s="22">
        <f t="shared" si="62"/>
        <v>-5.7935564400123834E-4</v>
      </c>
      <c r="G779" s="22">
        <f t="shared" si="63"/>
        <v>8.8610671133051312E-3</v>
      </c>
      <c r="H779" s="22">
        <f t="shared" si="64"/>
        <v>5.7647115709095675E-3</v>
      </c>
      <c r="J779" s="22">
        <f t="shared" si="65"/>
        <v>418.53499521744169</v>
      </c>
      <c r="L779" s="22">
        <f t="shared" si="66"/>
        <v>-3.4263254888840606</v>
      </c>
    </row>
    <row r="780" spans="1:12" x14ac:dyDescent="0.3">
      <c r="A780" s="25">
        <v>43013</v>
      </c>
      <c r="B780" s="22">
        <v>38.847499999999997</v>
      </c>
      <c r="C780" s="22">
        <v>980.8501</v>
      </c>
      <c r="D780" s="22">
        <v>171.24</v>
      </c>
      <c r="F780" s="22">
        <f t="shared" si="62"/>
        <v>1.2367820419891035E-2</v>
      </c>
      <c r="G780" s="22">
        <f t="shared" si="63"/>
        <v>1.5825330739229891E-2</v>
      </c>
      <c r="H780" s="22">
        <f t="shared" si="64"/>
        <v>1.6605221674899348E-2</v>
      </c>
      <c r="J780" s="22">
        <f t="shared" si="65"/>
        <v>415.10866972855763</v>
      </c>
      <c r="L780" s="22">
        <f t="shared" si="66"/>
        <v>-6.4911305171964955</v>
      </c>
    </row>
    <row r="781" spans="1:12" x14ac:dyDescent="0.3">
      <c r="A781" s="25">
        <v>43012</v>
      </c>
      <c r="B781" s="22">
        <v>38.369999999999997</v>
      </c>
      <c r="C781" s="22">
        <v>965.45</v>
      </c>
      <c r="D781" s="22">
        <v>168.42</v>
      </c>
      <c r="F781" s="22">
        <f t="shared" si="62"/>
        <v>-6.4943727415074171E-3</v>
      </c>
      <c r="G781" s="22">
        <f t="shared" si="63"/>
        <v>8.6863302044020915E-3</v>
      </c>
      <c r="H781" s="22">
        <f t="shared" si="64"/>
        <v>-9.1022556447647625E-3</v>
      </c>
      <c r="J781" s="22">
        <f t="shared" si="65"/>
        <v>408.61753921136113</v>
      </c>
      <c r="L781" s="22">
        <f t="shared" si="66"/>
        <v>-2.6435412574790007</v>
      </c>
    </row>
    <row r="782" spans="1:12" x14ac:dyDescent="0.3">
      <c r="A782" s="25">
        <v>43011</v>
      </c>
      <c r="B782" s="22">
        <v>38.619999999999997</v>
      </c>
      <c r="C782" s="22">
        <v>957.1001</v>
      </c>
      <c r="D782" s="22">
        <v>169.96</v>
      </c>
      <c r="F782" s="22">
        <f t="shared" si="62"/>
        <v>4.3465636565400059E-3</v>
      </c>
      <c r="G782" s="22">
        <f t="shared" si="63"/>
        <v>-2.1810903657154823E-3</v>
      </c>
      <c r="H782" s="22">
        <f t="shared" si="64"/>
        <v>2.8871952413303398E-3</v>
      </c>
      <c r="J782" s="22">
        <f t="shared" si="65"/>
        <v>405.97399795388213</v>
      </c>
      <c r="L782" s="22">
        <f t="shared" si="66"/>
        <v>0.59548495352186137</v>
      </c>
    </row>
    <row r="783" spans="1:12" x14ac:dyDescent="0.3">
      <c r="A783" s="25">
        <v>43010</v>
      </c>
      <c r="B783" s="22">
        <v>38.452500000000001</v>
      </c>
      <c r="C783" s="22">
        <v>959.18989999999997</v>
      </c>
      <c r="D783" s="22">
        <v>169.47</v>
      </c>
      <c r="F783" s="22">
        <f t="shared" si="62"/>
        <v>-2.0134452942379699E-3</v>
      </c>
      <c r="G783" s="22">
        <f t="shared" si="63"/>
        <v>-2.2495765888670225E-3</v>
      </c>
      <c r="H783" s="22">
        <f t="shared" si="64"/>
        <v>-8.2271134549016557E-3</v>
      </c>
      <c r="J783" s="22">
        <f t="shared" si="65"/>
        <v>406.56948290740399</v>
      </c>
      <c r="L783" s="22">
        <f t="shared" si="66"/>
        <v>1.1325542272044231</v>
      </c>
    </row>
    <row r="784" spans="1:12" x14ac:dyDescent="0.3">
      <c r="A784" s="25">
        <v>43007</v>
      </c>
      <c r="B784" s="22">
        <v>38.53</v>
      </c>
      <c r="C784" s="22">
        <v>961.3501</v>
      </c>
      <c r="D784" s="22">
        <v>170.87</v>
      </c>
      <c r="F784" s="22">
        <f t="shared" si="62"/>
        <v>5.4652055354064899E-3</v>
      </c>
      <c r="G784" s="22">
        <f t="shared" si="63"/>
        <v>5.1625196133259169E-3</v>
      </c>
      <c r="H784" s="22">
        <f t="shared" si="64"/>
        <v>1.2603229249936019E-2</v>
      </c>
      <c r="J784" s="22">
        <f t="shared" si="65"/>
        <v>407.70203713460842</v>
      </c>
      <c r="L784" s="22">
        <f t="shared" si="66"/>
        <v>-2.3772429380932181</v>
      </c>
    </row>
    <row r="785" spans="1:12" x14ac:dyDescent="0.3">
      <c r="A785" s="25">
        <v>43006</v>
      </c>
      <c r="B785" s="22">
        <v>38.32</v>
      </c>
      <c r="C785" s="22">
        <v>956.3999</v>
      </c>
      <c r="D785" s="22">
        <v>168.73</v>
      </c>
      <c r="F785" s="22">
        <f t="shared" si="62"/>
        <v>-6.178680512972482E-3</v>
      </c>
      <c r="G785" s="22">
        <f t="shared" si="63"/>
        <v>5.7986708696305079E-3</v>
      </c>
      <c r="H785" s="22">
        <f t="shared" si="64"/>
        <v>6.2424030775686387E-3</v>
      </c>
      <c r="J785" s="22">
        <f t="shared" si="65"/>
        <v>405.3247941965152</v>
      </c>
      <c r="L785" s="22">
        <f t="shared" si="66"/>
        <v>-2.169473898106105</v>
      </c>
    </row>
    <row r="786" spans="1:12" x14ac:dyDescent="0.3">
      <c r="A786" s="25">
        <v>43005</v>
      </c>
      <c r="B786" s="22">
        <v>38.557499999999997</v>
      </c>
      <c r="C786" s="22">
        <v>950.87009999999998</v>
      </c>
      <c r="D786" s="22">
        <v>167.68</v>
      </c>
      <c r="F786" s="22">
        <f t="shared" si="62"/>
        <v>7.0924590505456082E-3</v>
      </c>
      <c r="G786" s="22">
        <f t="shared" si="63"/>
        <v>1.2987950253802311E-2</v>
      </c>
      <c r="H786" s="22">
        <f t="shared" si="64"/>
        <v>2.091130462893126E-2</v>
      </c>
      <c r="J786" s="22">
        <f t="shared" si="65"/>
        <v>403.15532029840909</v>
      </c>
      <c r="L786" s="22">
        <f t="shared" si="66"/>
        <v>-5.3921469774862203</v>
      </c>
    </row>
    <row r="787" spans="1:12" x14ac:dyDescent="0.3">
      <c r="A787" s="25">
        <v>43004</v>
      </c>
      <c r="B787" s="22">
        <v>38.284999999999997</v>
      </c>
      <c r="C787" s="22">
        <v>938.6001</v>
      </c>
      <c r="D787" s="22">
        <v>164.21</v>
      </c>
      <c r="F787" s="22">
        <f t="shared" si="62"/>
        <v>1.7057280757234353E-2</v>
      </c>
      <c r="G787" s="22">
        <f t="shared" si="63"/>
        <v>-1.2669361483130237E-3</v>
      </c>
      <c r="H787" s="22">
        <f t="shared" si="64"/>
        <v>8.1937599182765296E-3</v>
      </c>
      <c r="J787" s="22">
        <f t="shared" si="65"/>
        <v>397.76317332092287</v>
      </c>
      <c r="L787" s="22">
        <f t="shared" si="66"/>
        <v>-0.11962875070327073</v>
      </c>
    </row>
    <row r="788" spans="1:12" x14ac:dyDescent="0.3">
      <c r="A788" s="25">
        <v>43003</v>
      </c>
      <c r="B788" s="22">
        <v>37.637500000000003</v>
      </c>
      <c r="C788" s="22">
        <v>939.79</v>
      </c>
      <c r="D788" s="22">
        <v>162.87</v>
      </c>
      <c r="F788" s="22">
        <f t="shared" si="62"/>
        <v>-8.8613197221845217E-3</v>
      </c>
      <c r="G788" s="22">
        <f t="shared" si="63"/>
        <v>-1.6159705691482361E-2</v>
      </c>
      <c r="H788" s="22">
        <f t="shared" si="64"/>
        <v>-4.601753672843404E-2</v>
      </c>
      <c r="J788" s="22">
        <f t="shared" si="65"/>
        <v>397.6435445702196</v>
      </c>
      <c r="L788" s="22">
        <f t="shared" si="66"/>
        <v>7.4499363374015957</v>
      </c>
    </row>
    <row r="789" spans="1:12" x14ac:dyDescent="0.3">
      <c r="A789" s="25">
        <v>43000</v>
      </c>
      <c r="B789" s="22">
        <v>37.972499999999997</v>
      </c>
      <c r="C789" s="22">
        <v>955.1001</v>
      </c>
      <c r="D789" s="22">
        <v>170.54</v>
      </c>
      <c r="F789" s="22">
        <f t="shared" si="62"/>
        <v>-9.8271231100900656E-3</v>
      </c>
      <c r="G789" s="22">
        <f t="shared" si="63"/>
        <v>-9.949085842670076E-3</v>
      </c>
      <c r="H789" s="22">
        <f t="shared" si="64"/>
        <v>-3.3367512299756056E-3</v>
      </c>
      <c r="J789" s="22">
        <f t="shared" si="65"/>
        <v>405.0934809076212</v>
      </c>
      <c r="L789" s="22">
        <f t="shared" si="66"/>
        <v>3.802479155995286</v>
      </c>
    </row>
    <row r="790" spans="1:12" x14ac:dyDescent="0.3">
      <c r="A790" s="25">
        <v>42999</v>
      </c>
      <c r="B790" s="22">
        <v>38.347499999999997</v>
      </c>
      <c r="C790" s="22">
        <v>964.6499</v>
      </c>
      <c r="D790" s="22">
        <v>171.11</v>
      </c>
      <c r="F790" s="22">
        <f t="shared" si="62"/>
        <v>-1.7320926794444726E-2</v>
      </c>
      <c r="G790" s="22">
        <f t="shared" si="63"/>
        <v>-8.8346486523304089E-3</v>
      </c>
      <c r="H790" s="22">
        <f t="shared" si="64"/>
        <v>-6.1757362445016726E-3</v>
      </c>
      <c r="J790" s="22">
        <f t="shared" si="65"/>
        <v>408.89596006361649</v>
      </c>
      <c r="L790" s="22">
        <f t="shared" si="66"/>
        <v>3.6657230386490482</v>
      </c>
    </row>
    <row r="791" spans="1:12" x14ac:dyDescent="0.3">
      <c r="A791" s="25">
        <v>42998</v>
      </c>
      <c r="B791" s="22">
        <v>39.017499999999998</v>
      </c>
      <c r="C791" s="22">
        <v>973.21</v>
      </c>
      <c r="D791" s="22">
        <v>172.17</v>
      </c>
      <c r="F791" s="22">
        <f t="shared" si="62"/>
        <v>-1.6900021029687743E-2</v>
      </c>
      <c r="G791" s="22">
        <f t="shared" si="63"/>
        <v>3.448051945146208E-3</v>
      </c>
      <c r="H791" s="22">
        <f t="shared" si="64"/>
        <v>-2.0308109912616609E-3</v>
      </c>
      <c r="J791" s="22">
        <f t="shared" si="65"/>
        <v>412.56168310226553</v>
      </c>
      <c r="L791" s="22">
        <f t="shared" si="66"/>
        <v>-0.88463947723676029</v>
      </c>
    </row>
    <row r="792" spans="1:12" x14ac:dyDescent="0.3">
      <c r="A792" s="25">
        <v>42997</v>
      </c>
      <c r="B792" s="22">
        <v>39.682499999999997</v>
      </c>
      <c r="C792" s="22">
        <v>969.86009999999999</v>
      </c>
      <c r="D792" s="22">
        <v>172.52</v>
      </c>
      <c r="F792" s="22">
        <f t="shared" si="62"/>
        <v>3.7807183815172522E-4</v>
      </c>
      <c r="G792" s="22">
        <f t="shared" si="63"/>
        <v>-4.454419546070368E-3</v>
      </c>
      <c r="H792" s="22">
        <f t="shared" si="64"/>
        <v>1.4655912930005021E-2</v>
      </c>
      <c r="J792" s="22">
        <f t="shared" si="65"/>
        <v>411.67704362502877</v>
      </c>
      <c r="L792" s="22">
        <f t="shared" si="66"/>
        <v>1.0474016064800367</v>
      </c>
    </row>
    <row r="793" spans="1:12" x14ac:dyDescent="0.3">
      <c r="A793" s="25">
        <v>42996</v>
      </c>
      <c r="B793" s="22">
        <v>39.667499999999997</v>
      </c>
      <c r="C793" s="22">
        <v>974.18989999999997</v>
      </c>
      <c r="D793" s="22">
        <v>170.01</v>
      </c>
      <c r="F793" s="22">
        <f t="shared" si="62"/>
        <v>-7.5969600971246042E-3</v>
      </c>
      <c r="G793" s="22">
        <f t="shared" si="63"/>
        <v>-1.2850997000457817E-2</v>
      </c>
      <c r="H793" s="22">
        <f t="shared" si="64"/>
        <v>-9.5420012736863891E-3</v>
      </c>
      <c r="J793" s="22">
        <f t="shared" si="65"/>
        <v>412.72444523150881</v>
      </c>
      <c r="L793" s="22">
        <f t="shared" si="66"/>
        <v>5.127623149454962</v>
      </c>
    </row>
    <row r="794" spans="1:12" x14ac:dyDescent="0.3">
      <c r="A794" s="25">
        <v>42993</v>
      </c>
      <c r="B794" s="22">
        <v>39.97</v>
      </c>
      <c r="C794" s="22">
        <v>986.79</v>
      </c>
      <c r="D794" s="22">
        <v>171.64</v>
      </c>
      <c r="F794" s="22">
        <f t="shared" si="62"/>
        <v>1.00579173258993E-2</v>
      </c>
      <c r="G794" s="22">
        <f t="shared" si="63"/>
        <v>-5.477527591195238E-3</v>
      </c>
      <c r="H794" s="22">
        <f t="shared" si="64"/>
        <v>3.9696491124316521E-3</v>
      </c>
      <c r="J794" s="22">
        <f t="shared" si="65"/>
        <v>417.85206838096377</v>
      </c>
      <c r="L794" s="22">
        <f t="shared" si="66"/>
        <v>1.6867224406508399</v>
      </c>
    </row>
    <row r="795" spans="1:12" x14ac:dyDescent="0.3">
      <c r="A795" s="25">
        <v>42992</v>
      </c>
      <c r="B795" s="22">
        <v>39.57</v>
      </c>
      <c r="C795" s="22">
        <v>992.21</v>
      </c>
      <c r="D795" s="22">
        <v>170.96</v>
      </c>
      <c r="F795" s="22">
        <f t="shared" si="62"/>
        <v>-8.6183026435675235E-3</v>
      </c>
      <c r="G795" s="22">
        <f t="shared" si="63"/>
        <v>-7.4205205714657748E-3</v>
      </c>
      <c r="H795" s="22">
        <f t="shared" si="64"/>
        <v>-1.2150959070461048E-2</v>
      </c>
      <c r="J795" s="22">
        <f t="shared" si="65"/>
        <v>419.53879082161461</v>
      </c>
      <c r="L795" s="22">
        <f t="shared" si="66"/>
        <v>3.3215529452623969</v>
      </c>
    </row>
    <row r="796" spans="1:12" x14ac:dyDescent="0.3">
      <c r="A796" s="25">
        <v>42991</v>
      </c>
      <c r="B796" s="22">
        <v>39.912500000000001</v>
      </c>
      <c r="C796" s="22">
        <v>999.6001</v>
      </c>
      <c r="D796" s="22">
        <v>173.05</v>
      </c>
      <c r="F796" s="22">
        <f t="shared" si="62"/>
        <v>-7.5505023151319238E-3</v>
      </c>
      <c r="G796" s="22">
        <f t="shared" si="63"/>
        <v>1.7173431862956917E-2</v>
      </c>
      <c r="H796" s="22">
        <f t="shared" si="64"/>
        <v>5.2021619045517203E-4</v>
      </c>
      <c r="J796" s="22">
        <f t="shared" si="65"/>
        <v>422.86034376687701</v>
      </c>
      <c r="L796" s="22">
        <f t="shared" si="66"/>
        <v>-6.174031637681253</v>
      </c>
    </row>
    <row r="797" spans="1:12" x14ac:dyDescent="0.3">
      <c r="A797" s="25">
        <v>42990</v>
      </c>
      <c r="B797" s="22">
        <v>40.215000000000003</v>
      </c>
      <c r="C797" s="22">
        <v>982.58010000000002</v>
      </c>
      <c r="D797" s="22">
        <v>172.96</v>
      </c>
      <c r="F797" s="22">
        <f t="shared" si="62"/>
        <v>-3.9707211867881752E-3</v>
      </c>
      <c r="G797" s="22">
        <f t="shared" si="63"/>
        <v>4.7130977349545064E-3</v>
      </c>
      <c r="H797" s="22">
        <f t="shared" si="64"/>
        <v>-3.1748807226821014E-3</v>
      </c>
      <c r="J797" s="22">
        <f t="shared" si="65"/>
        <v>416.68631212919576</v>
      </c>
      <c r="L797" s="22">
        <f t="shared" si="66"/>
        <v>-1.5191928521959994</v>
      </c>
    </row>
    <row r="798" spans="1:12" x14ac:dyDescent="0.3">
      <c r="A798" s="25">
        <v>42989</v>
      </c>
      <c r="B798" s="22">
        <v>40.375</v>
      </c>
      <c r="C798" s="22">
        <v>977.96</v>
      </c>
      <c r="D798" s="22">
        <v>173.51</v>
      </c>
      <c r="F798" s="22">
        <f t="shared" si="62"/>
        <v>1.7930696242347288E-2</v>
      </c>
      <c r="G798" s="22">
        <f t="shared" si="63"/>
        <v>1.2408563748038275E-2</v>
      </c>
      <c r="H798" s="22">
        <f t="shared" si="64"/>
        <v>1.4864118528270152E-2</v>
      </c>
      <c r="J798" s="22">
        <f t="shared" si="65"/>
        <v>415.16711927699976</v>
      </c>
      <c r="L798" s="22">
        <f t="shared" si="66"/>
        <v>-5.3018640952055875</v>
      </c>
    </row>
    <row r="799" spans="1:12" x14ac:dyDescent="0.3">
      <c r="A799" s="25">
        <v>42986</v>
      </c>
      <c r="B799" s="22">
        <v>39.657499999999999</v>
      </c>
      <c r="C799" s="22">
        <v>965.8999</v>
      </c>
      <c r="D799" s="22">
        <v>170.95</v>
      </c>
      <c r="F799" s="22">
        <f t="shared" si="62"/>
        <v>-1.6443522836512098E-2</v>
      </c>
      <c r="G799" s="22">
        <f t="shared" si="63"/>
        <v>-1.3951403389331032E-2</v>
      </c>
      <c r="H799" s="22">
        <f t="shared" si="64"/>
        <v>-1.3133615096878545E-2</v>
      </c>
      <c r="J799" s="22">
        <f t="shared" si="65"/>
        <v>409.86525518179417</v>
      </c>
      <c r="L799" s="22">
        <f t="shared" si="66"/>
        <v>5.7691351354336575</v>
      </c>
    </row>
    <row r="800" spans="1:12" x14ac:dyDescent="0.3">
      <c r="A800" s="25">
        <v>42985</v>
      </c>
      <c r="B800" s="22">
        <v>40.314999999999998</v>
      </c>
      <c r="C800" s="22">
        <v>979.47</v>
      </c>
      <c r="D800" s="22">
        <v>173.21</v>
      </c>
      <c r="F800" s="22">
        <f t="shared" si="62"/>
        <v>-4.022656041785126E-3</v>
      </c>
      <c r="G800" s="22">
        <f t="shared" si="63"/>
        <v>1.1986154684971547E-2</v>
      </c>
      <c r="H800" s="22">
        <f t="shared" si="64"/>
        <v>6.4871354053691981E-3</v>
      </c>
      <c r="J800" s="22">
        <f t="shared" si="65"/>
        <v>415.63439031722783</v>
      </c>
      <c r="L800" s="22">
        <f t="shared" si="66"/>
        <v>-4.4812634464832399</v>
      </c>
    </row>
    <row r="801" spans="1:12" x14ac:dyDescent="0.3">
      <c r="A801" s="25">
        <v>42984</v>
      </c>
      <c r="B801" s="22">
        <v>40.477499999999999</v>
      </c>
      <c r="C801" s="22">
        <v>967.8</v>
      </c>
      <c r="D801" s="22">
        <v>172.09</v>
      </c>
      <c r="F801" s="22">
        <f t="shared" si="62"/>
        <v>-1.0494152017122579E-3</v>
      </c>
      <c r="G801" s="22">
        <f t="shared" si="63"/>
        <v>2.6175994088090968E-3</v>
      </c>
      <c r="H801" s="22">
        <f t="shared" si="64"/>
        <v>7.9928082233764446E-3</v>
      </c>
      <c r="J801" s="22">
        <f t="shared" si="65"/>
        <v>411.15312687074459</v>
      </c>
      <c r="L801" s="22">
        <f t="shared" si="66"/>
        <v>-1.21277951637569</v>
      </c>
    </row>
    <row r="802" spans="1:12" x14ac:dyDescent="0.3">
      <c r="A802" s="25">
        <v>42983</v>
      </c>
      <c r="B802" s="22">
        <v>40.520000000000003</v>
      </c>
      <c r="C802" s="22">
        <v>965.27</v>
      </c>
      <c r="D802" s="22">
        <v>170.72</v>
      </c>
      <c r="F802" s="22">
        <f t="shared" si="62"/>
        <v>-1.208121890673741E-2</v>
      </c>
      <c r="G802" s="22">
        <f t="shared" si="63"/>
        <v>-1.3357406140112747E-2</v>
      </c>
      <c r="H802" s="22">
        <f t="shared" si="64"/>
        <v>-7.5859615698902604E-3</v>
      </c>
      <c r="J802" s="22">
        <f t="shared" si="65"/>
        <v>409.9403473543689</v>
      </c>
      <c r="L802" s="22">
        <f t="shared" si="66"/>
        <v>5.275000167636108</v>
      </c>
    </row>
    <row r="803" spans="1:12" x14ac:dyDescent="0.3">
      <c r="A803" s="25">
        <v>42982</v>
      </c>
      <c r="B803" s="22">
        <v>41.012500000000003</v>
      </c>
      <c r="C803" s="22">
        <v>978.25</v>
      </c>
      <c r="D803" s="22">
        <v>172.02</v>
      </c>
      <c r="F803" s="22">
        <f t="shared" si="62"/>
        <v>0</v>
      </c>
      <c r="G803" s="22">
        <f t="shared" si="63"/>
        <v>0</v>
      </c>
      <c r="H803" s="22">
        <f t="shared" si="64"/>
        <v>0</v>
      </c>
      <c r="J803" s="22">
        <f t="shared" si="65"/>
        <v>415.215347522005</v>
      </c>
      <c r="L803" s="22">
        <f t="shared" si="66"/>
        <v>0</v>
      </c>
    </row>
    <row r="804" spans="1:12" x14ac:dyDescent="0.3">
      <c r="A804" s="25">
        <v>42979</v>
      </c>
      <c r="B804" s="22">
        <v>41.012500000000003</v>
      </c>
      <c r="C804" s="22">
        <v>978.25</v>
      </c>
      <c r="D804" s="22">
        <v>172.02</v>
      </c>
      <c r="F804" s="22">
        <f t="shared" si="62"/>
        <v>3.0483158291238273E-4</v>
      </c>
      <c r="G804" s="22">
        <f t="shared" si="63"/>
        <v>-2.399470104986381E-3</v>
      </c>
      <c r="H804" s="22">
        <f t="shared" si="64"/>
        <v>2.9070612722547403E-4</v>
      </c>
      <c r="J804" s="22">
        <f t="shared" si="65"/>
        <v>415.215347522005</v>
      </c>
      <c r="L804" s="22">
        <f t="shared" si="66"/>
        <v>0.85110036494359065</v>
      </c>
    </row>
    <row r="805" spans="1:12" x14ac:dyDescent="0.3">
      <c r="A805" s="25">
        <v>42978</v>
      </c>
      <c r="B805" s="22">
        <v>41</v>
      </c>
      <c r="C805" s="22">
        <v>980.6001</v>
      </c>
      <c r="D805" s="22">
        <v>171.97</v>
      </c>
      <c r="F805" s="22">
        <f t="shared" si="62"/>
        <v>3.9712897771193058E-3</v>
      </c>
      <c r="G805" s="22">
        <f t="shared" si="63"/>
        <v>1.3356184012598403E-2</v>
      </c>
      <c r="H805" s="22">
        <f t="shared" si="64"/>
        <v>1.1992304942534107E-2</v>
      </c>
      <c r="J805" s="22">
        <f t="shared" si="65"/>
        <v>416.06644788694859</v>
      </c>
      <c r="L805" s="22">
        <f t="shared" si="66"/>
        <v>-5.3118781637990651</v>
      </c>
    </row>
    <row r="806" spans="1:12" x14ac:dyDescent="0.3">
      <c r="A806" s="25">
        <v>42977</v>
      </c>
      <c r="B806" s="22">
        <v>40.837499999999999</v>
      </c>
      <c r="C806" s="22">
        <v>967.59010000000001</v>
      </c>
      <c r="D806" s="22">
        <v>169.92</v>
      </c>
      <c r="F806" s="22">
        <f t="shared" si="62"/>
        <v>2.6972369690011593E-3</v>
      </c>
      <c r="G806" s="22">
        <f t="shared" si="63"/>
        <v>1.4081879815344053E-2</v>
      </c>
      <c r="H806" s="22">
        <f t="shared" si="64"/>
        <v>1.1066183882459307E-2</v>
      </c>
      <c r="J806" s="22">
        <f t="shared" si="65"/>
        <v>410.75456972314953</v>
      </c>
      <c r="L806" s="22">
        <f t="shared" si="66"/>
        <v>-5.4429823493829304</v>
      </c>
    </row>
    <row r="807" spans="1:12" x14ac:dyDescent="0.3">
      <c r="A807" s="25">
        <v>42976</v>
      </c>
      <c r="B807" s="22">
        <v>40.727499999999999</v>
      </c>
      <c r="C807" s="22">
        <v>954.06010000000003</v>
      </c>
      <c r="D807" s="22">
        <v>168.05</v>
      </c>
      <c r="F807" s="22">
        <f t="shared" si="62"/>
        <v>8.878534184548318E-3</v>
      </c>
      <c r="G807" s="22">
        <f t="shared" si="63"/>
        <v>8.4629568901206428E-3</v>
      </c>
      <c r="H807" s="22">
        <f t="shared" si="64"/>
        <v>4.8316476827503846E-3</v>
      </c>
      <c r="J807" s="22">
        <f t="shared" si="65"/>
        <v>405.3115873737666</v>
      </c>
      <c r="L807" s="22">
        <f t="shared" si="66"/>
        <v>-3.2912421911963179</v>
      </c>
    </row>
    <row r="808" spans="1:12" x14ac:dyDescent="0.3">
      <c r="A808" s="25">
        <v>42975</v>
      </c>
      <c r="B808" s="22">
        <v>40.3675</v>
      </c>
      <c r="C808" s="22">
        <v>946.02</v>
      </c>
      <c r="D808" s="22">
        <v>167.24</v>
      </c>
      <c r="F808" s="22">
        <f t="shared" si="62"/>
        <v>1.0020934695656616E-2</v>
      </c>
      <c r="G808" s="22">
        <f t="shared" si="63"/>
        <v>8.036885505138346E-4</v>
      </c>
      <c r="H808" s="22">
        <f t="shared" si="64"/>
        <v>5.5162629386069683E-3</v>
      </c>
      <c r="J808" s="22">
        <f t="shared" si="65"/>
        <v>402.02034518257028</v>
      </c>
      <c r="L808" s="22">
        <f t="shared" si="66"/>
        <v>-0.64655504255938467</v>
      </c>
    </row>
    <row r="809" spans="1:12" x14ac:dyDescent="0.3">
      <c r="A809" s="25">
        <v>42972</v>
      </c>
      <c r="B809" s="22">
        <v>39.965000000000003</v>
      </c>
      <c r="C809" s="22">
        <v>945.26</v>
      </c>
      <c r="D809" s="22">
        <v>166.32</v>
      </c>
      <c r="F809" s="22">
        <f t="shared" si="62"/>
        <v>3.6975569341831244E-3</v>
      </c>
      <c r="G809" s="22">
        <f t="shared" si="63"/>
        <v>-7.5775902577756562E-3</v>
      </c>
      <c r="H809" s="22">
        <f t="shared" si="64"/>
        <v>-8.5015180065080524E-3</v>
      </c>
      <c r="J809" s="22">
        <f t="shared" si="65"/>
        <v>401.3737901400109</v>
      </c>
      <c r="L809" s="22">
        <f t="shared" si="66"/>
        <v>2.8995090000768187</v>
      </c>
    </row>
    <row r="810" spans="1:12" x14ac:dyDescent="0.3">
      <c r="A810" s="25">
        <v>42971</v>
      </c>
      <c r="B810" s="22">
        <v>39.817500000000003</v>
      </c>
      <c r="C810" s="22">
        <v>952.45</v>
      </c>
      <c r="D810" s="22">
        <v>167.74</v>
      </c>
      <c r="F810" s="22">
        <f t="shared" si="62"/>
        <v>-4.4479321569858496E-3</v>
      </c>
      <c r="G810" s="22">
        <f t="shared" si="63"/>
        <v>-5.8101657861534296E-3</v>
      </c>
      <c r="H810" s="22">
        <f t="shared" si="64"/>
        <v>-5.7661030616179901E-3</v>
      </c>
      <c r="J810" s="22">
        <f t="shared" si="65"/>
        <v>404.27329914008772</v>
      </c>
      <c r="L810" s="22">
        <f t="shared" si="66"/>
        <v>2.3315323187242711</v>
      </c>
    </row>
    <row r="811" spans="1:12" x14ac:dyDescent="0.3">
      <c r="A811" s="25">
        <v>42970</v>
      </c>
      <c r="B811" s="22">
        <v>39.994999999999997</v>
      </c>
      <c r="C811" s="22">
        <v>958</v>
      </c>
      <c r="D811" s="22">
        <v>168.71</v>
      </c>
      <c r="F811" s="22">
        <f t="shared" si="62"/>
        <v>1.2509383667799843E-3</v>
      </c>
      <c r="G811" s="22">
        <f t="shared" si="63"/>
        <v>-9.2471960953243743E-3</v>
      </c>
      <c r="H811" s="22">
        <f t="shared" si="64"/>
        <v>-5.4972799885063765E-3</v>
      </c>
      <c r="J811" s="22">
        <f t="shared" si="65"/>
        <v>406.60483145881199</v>
      </c>
      <c r="L811" s="22">
        <f t="shared" si="66"/>
        <v>3.4646169035702883</v>
      </c>
    </row>
    <row r="812" spans="1:12" x14ac:dyDescent="0.3">
      <c r="A812" s="25">
        <v>42969</v>
      </c>
      <c r="B812" s="22">
        <v>39.945</v>
      </c>
      <c r="C812" s="22">
        <v>966.8999</v>
      </c>
      <c r="D812" s="22">
        <v>169.64</v>
      </c>
      <c r="F812" s="22">
        <f t="shared" si="62"/>
        <v>1.621537785047325E-2</v>
      </c>
      <c r="G812" s="22">
        <f t="shared" si="63"/>
        <v>1.4175814498940086E-2</v>
      </c>
      <c r="H812" s="22">
        <f t="shared" si="64"/>
        <v>1.1024947188241277E-2</v>
      </c>
      <c r="J812" s="22">
        <f t="shared" si="65"/>
        <v>410.06944836238227</v>
      </c>
      <c r="L812" s="22">
        <f t="shared" si="66"/>
        <v>-5.6909205170527457</v>
      </c>
    </row>
    <row r="813" spans="1:12" x14ac:dyDescent="0.3">
      <c r="A813" s="25">
        <v>42968</v>
      </c>
      <c r="B813" s="22">
        <v>39.302500000000002</v>
      </c>
      <c r="C813" s="22">
        <v>953.29</v>
      </c>
      <c r="D813" s="22">
        <v>167.78</v>
      </c>
      <c r="F813" s="22">
        <f t="shared" si="62"/>
        <v>-1.8429670622651449E-3</v>
      </c>
      <c r="G813" s="22">
        <f t="shared" si="63"/>
        <v>-5.4191035240950475E-3</v>
      </c>
      <c r="H813" s="22">
        <f t="shared" si="64"/>
        <v>2.2077039904552427E-3</v>
      </c>
      <c r="J813" s="22">
        <f t="shared" si="65"/>
        <v>404.37852784532953</v>
      </c>
      <c r="L813" s="22">
        <f t="shared" si="66"/>
        <v>1.8611160457478491</v>
      </c>
    </row>
    <row r="814" spans="1:12" x14ac:dyDescent="0.3">
      <c r="A814" s="25">
        <v>42965</v>
      </c>
      <c r="B814" s="22">
        <v>39.375</v>
      </c>
      <c r="C814" s="22">
        <v>958.47</v>
      </c>
      <c r="D814" s="22">
        <v>167.41</v>
      </c>
      <c r="F814" s="22">
        <f t="shared" si="62"/>
        <v>-2.2831060145687434E-3</v>
      </c>
      <c r="G814" s="22">
        <f t="shared" si="63"/>
        <v>-2.1886992756020205E-3</v>
      </c>
      <c r="H814" s="22">
        <f t="shared" si="64"/>
        <v>2.9911484373672235E-3</v>
      </c>
      <c r="J814" s="22">
        <f t="shared" si="65"/>
        <v>406.23964389107738</v>
      </c>
      <c r="L814" s="22">
        <f t="shared" si="66"/>
        <v>0.70380524742932948</v>
      </c>
    </row>
    <row r="815" spans="1:12" x14ac:dyDescent="0.3">
      <c r="A815" s="25">
        <v>42964</v>
      </c>
      <c r="B815" s="22">
        <v>39.465000000000003</v>
      </c>
      <c r="C815" s="22">
        <v>960.57010000000002</v>
      </c>
      <c r="D815" s="22">
        <v>166.91</v>
      </c>
      <c r="F815" s="22">
        <f t="shared" si="62"/>
        <v>-1.9385193464560663E-2</v>
      </c>
      <c r="G815" s="22">
        <f t="shared" si="63"/>
        <v>-1.8166637581997366E-2</v>
      </c>
      <c r="H815" s="22">
        <f t="shared" si="64"/>
        <v>-1.8343692059935707E-2</v>
      </c>
      <c r="J815" s="22">
        <f t="shared" si="65"/>
        <v>406.94344913850671</v>
      </c>
      <c r="L815" s="22">
        <f t="shared" si="66"/>
        <v>7.4871783956567697</v>
      </c>
    </row>
    <row r="816" spans="1:12" x14ac:dyDescent="0.3">
      <c r="A816" s="25">
        <v>42963</v>
      </c>
      <c r="B816" s="22">
        <v>40.237499999999997</v>
      </c>
      <c r="C816" s="22">
        <v>978.17989999999998</v>
      </c>
      <c r="D816" s="22">
        <v>170</v>
      </c>
      <c r="F816" s="22">
        <f t="shared" si="62"/>
        <v>-4.0303883421779225E-3</v>
      </c>
      <c r="G816" s="22">
        <f t="shared" si="63"/>
        <v>-4.6509887734038228E-3</v>
      </c>
      <c r="H816" s="22">
        <f t="shared" si="64"/>
        <v>-5.8651194523981339E-3</v>
      </c>
      <c r="J816" s="22">
        <f t="shared" si="65"/>
        <v>414.43062753416348</v>
      </c>
      <c r="L816" s="22">
        <f t="shared" si="66"/>
        <v>1.9665761085442455</v>
      </c>
    </row>
    <row r="817" spans="1:12" x14ac:dyDescent="0.3">
      <c r="A817" s="25">
        <v>42962</v>
      </c>
      <c r="B817" s="22">
        <v>40.4</v>
      </c>
      <c r="C817" s="22">
        <v>982.74</v>
      </c>
      <c r="D817" s="22">
        <v>171</v>
      </c>
      <c r="F817" s="22">
        <f t="shared" si="62"/>
        <v>1.0888270581144492E-2</v>
      </c>
      <c r="G817" s="22">
        <f t="shared" si="63"/>
        <v>-5.6967306376728944E-4</v>
      </c>
      <c r="H817" s="22">
        <f t="shared" si="64"/>
        <v>1.4630580517603152E-3</v>
      </c>
      <c r="J817" s="22">
        <f t="shared" si="65"/>
        <v>416.39720364270772</v>
      </c>
      <c r="L817" s="22">
        <f t="shared" si="66"/>
        <v>-2.8819529279303424E-2</v>
      </c>
    </row>
    <row r="818" spans="1:12" x14ac:dyDescent="0.3">
      <c r="A818" s="25">
        <v>42961</v>
      </c>
      <c r="B818" s="22">
        <v>39.962499999999999</v>
      </c>
      <c r="C818" s="22">
        <v>983.3</v>
      </c>
      <c r="D818" s="22">
        <v>170.75</v>
      </c>
      <c r="F818" s="22">
        <f t="shared" si="62"/>
        <v>1.4937409430313778E-2</v>
      </c>
      <c r="G818" s="22">
        <f t="shared" si="63"/>
        <v>1.5692505141406559E-2</v>
      </c>
      <c r="H818" s="22">
        <f t="shared" si="64"/>
        <v>1.5760441914154315E-2</v>
      </c>
      <c r="J818" s="22">
        <f t="shared" si="65"/>
        <v>416.36838411342842</v>
      </c>
      <c r="L818" s="22">
        <f t="shared" si="66"/>
        <v>-6.4730262023100522</v>
      </c>
    </row>
    <row r="819" spans="1:12" x14ac:dyDescent="0.3">
      <c r="A819" s="25">
        <v>42958</v>
      </c>
      <c r="B819" s="22">
        <v>39.369999999999997</v>
      </c>
      <c r="C819" s="22">
        <v>967.99</v>
      </c>
      <c r="D819" s="22">
        <v>168.08</v>
      </c>
      <c r="F819" s="22">
        <f t="shared" si="62"/>
        <v>1.381096121207025E-2</v>
      </c>
      <c r="G819" s="22">
        <f t="shared" si="63"/>
        <v>1.1502067754272531E-2</v>
      </c>
      <c r="H819" s="22">
        <f t="shared" si="64"/>
        <v>4.0538984813700621E-3</v>
      </c>
      <c r="J819" s="22">
        <f t="shared" si="65"/>
        <v>409.89535791111837</v>
      </c>
      <c r="L819" s="22">
        <f t="shared" si="66"/>
        <v>-4.45562419936374</v>
      </c>
    </row>
    <row r="820" spans="1:12" x14ac:dyDescent="0.3">
      <c r="A820" s="25">
        <v>42957</v>
      </c>
      <c r="B820" s="22">
        <v>38.83</v>
      </c>
      <c r="C820" s="22">
        <v>956.91989999999998</v>
      </c>
      <c r="D820" s="22">
        <v>167.4</v>
      </c>
      <c r="F820" s="22">
        <f t="shared" si="62"/>
        <v>-3.628946150393237E-2</v>
      </c>
      <c r="G820" s="22">
        <f t="shared" si="63"/>
        <v>-2.5881802711574118E-2</v>
      </c>
      <c r="H820" s="22">
        <f t="shared" si="64"/>
        <v>-2.2329476398088657E-2</v>
      </c>
      <c r="J820" s="22">
        <f t="shared" si="65"/>
        <v>405.43973371175463</v>
      </c>
      <c r="L820" s="22">
        <f t="shared" si="66"/>
        <v>10.671197444274071</v>
      </c>
    </row>
    <row r="821" spans="1:12" x14ac:dyDescent="0.3">
      <c r="A821" s="25">
        <v>42956</v>
      </c>
      <c r="B821" s="22">
        <v>40.265000000000001</v>
      </c>
      <c r="C821" s="22">
        <v>982.01</v>
      </c>
      <c r="D821" s="22">
        <v>171.18</v>
      </c>
      <c r="F821" s="22">
        <f t="shared" si="62"/>
        <v>6.1032760919208593E-3</v>
      </c>
      <c r="G821" s="22">
        <f t="shared" si="63"/>
        <v>-7.941923330138323E-3</v>
      </c>
      <c r="H821" s="22">
        <f t="shared" si="64"/>
        <v>-2.9204754741600069E-4</v>
      </c>
      <c r="J821" s="22">
        <f t="shared" si="65"/>
        <v>416.1109311560287</v>
      </c>
      <c r="L821" s="22">
        <f t="shared" si="66"/>
        <v>2.7983947296227711</v>
      </c>
    </row>
    <row r="822" spans="1:12" x14ac:dyDescent="0.3">
      <c r="A822" s="25">
        <v>42955</v>
      </c>
      <c r="B822" s="22">
        <v>40.020000000000003</v>
      </c>
      <c r="C822" s="22">
        <v>989.84010000000001</v>
      </c>
      <c r="D822" s="22">
        <v>171.23</v>
      </c>
      <c r="F822" s="22">
        <f t="shared" si="62"/>
        <v>7.9651711529227162E-3</v>
      </c>
      <c r="G822" s="22">
        <f t="shared" si="63"/>
        <v>-2.4518327385297778E-3</v>
      </c>
      <c r="H822" s="22">
        <f t="shared" si="64"/>
        <v>-4.3705089818706607E-3</v>
      </c>
      <c r="J822" s="22">
        <f t="shared" si="65"/>
        <v>418.90932588565147</v>
      </c>
      <c r="L822" s="22">
        <f t="shared" si="66"/>
        <v>0.92754660317280013</v>
      </c>
    </row>
    <row r="823" spans="1:12" x14ac:dyDescent="0.3">
      <c r="A823" s="25">
        <v>42954</v>
      </c>
      <c r="B823" s="22">
        <v>39.702500000000001</v>
      </c>
      <c r="C823" s="22">
        <v>992.27</v>
      </c>
      <c r="D823" s="22">
        <v>171.98</v>
      </c>
      <c r="F823" s="22">
        <f t="shared" si="62"/>
        <v>1.535563167443117E-2</v>
      </c>
      <c r="G823" s="22">
        <f t="shared" si="63"/>
        <v>4.7376402609024034E-3</v>
      </c>
      <c r="H823" s="22">
        <f t="shared" si="64"/>
        <v>1.3817550049196376E-2</v>
      </c>
      <c r="J823" s="22">
        <f t="shared" si="65"/>
        <v>419.83687248882427</v>
      </c>
      <c r="L823" s="22">
        <f t="shared" si="66"/>
        <v>-2.4925326912926948</v>
      </c>
    </row>
    <row r="824" spans="1:12" x14ac:dyDescent="0.3">
      <c r="A824" s="25">
        <v>42951</v>
      </c>
      <c r="B824" s="22">
        <v>39.097499999999997</v>
      </c>
      <c r="C824" s="22">
        <v>987.58010000000002</v>
      </c>
      <c r="D824" s="22">
        <v>169.62</v>
      </c>
      <c r="F824" s="22">
        <f t="shared" si="62"/>
        <v>5.2570963490941669E-3</v>
      </c>
      <c r="G824" s="22">
        <f t="shared" si="63"/>
        <v>6.6872628473350871E-4</v>
      </c>
      <c r="H824" s="22">
        <f t="shared" si="64"/>
        <v>6.0909091058441982E-3</v>
      </c>
      <c r="J824" s="22">
        <f t="shared" si="65"/>
        <v>417.34433979753157</v>
      </c>
      <c r="L824" s="22">
        <f t="shared" si="66"/>
        <v>-0.55174230786758471</v>
      </c>
    </row>
    <row r="825" spans="1:12" x14ac:dyDescent="0.3">
      <c r="A825" s="25">
        <v>42950</v>
      </c>
      <c r="B825" s="22">
        <v>38.892499999999998</v>
      </c>
      <c r="C825" s="22">
        <v>986.91989999999998</v>
      </c>
      <c r="D825" s="22">
        <v>168.59</v>
      </c>
      <c r="F825" s="22">
        <f t="shared" si="62"/>
        <v>-1.0041336648645385E-2</v>
      </c>
      <c r="G825" s="22">
        <f t="shared" si="63"/>
        <v>-9.0478281806501363E-3</v>
      </c>
      <c r="H825" s="22">
        <f t="shared" si="64"/>
        <v>-4.2025573113798967E-3</v>
      </c>
      <c r="J825" s="22">
        <f t="shared" si="65"/>
        <v>416.79259748966399</v>
      </c>
      <c r="L825" s="22">
        <f t="shared" si="66"/>
        <v>3.6261409694170652</v>
      </c>
    </row>
    <row r="826" spans="1:12" x14ac:dyDescent="0.3">
      <c r="A826" s="25">
        <v>42949</v>
      </c>
      <c r="B826" s="22">
        <v>39.284999999999997</v>
      </c>
      <c r="C826" s="22">
        <v>995.88990000000001</v>
      </c>
      <c r="D826" s="22">
        <v>169.3</v>
      </c>
      <c r="F826" s="22">
        <f t="shared" si="62"/>
        <v>4.6168555861299192E-2</v>
      </c>
      <c r="G826" s="22">
        <f t="shared" si="63"/>
        <v>-3.0119275569977195E-4</v>
      </c>
      <c r="H826" s="22">
        <f t="shared" si="64"/>
        <v>-3.3022792127736168E-3</v>
      </c>
      <c r="J826" s="22">
        <f t="shared" si="65"/>
        <v>420.41873845908106</v>
      </c>
      <c r="L826" s="22">
        <f t="shared" si="66"/>
        <v>-0.50233008638986121</v>
      </c>
    </row>
    <row r="827" spans="1:12" x14ac:dyDescent="0.3">
      <c r="A827" s="25">
        <v>42948</v>
      </c>
      <c r="B827" s="22">
        <v>37.512500000000003</v>
      </c>
      <c r="C827" s="22">
        <v>996.18989999999997</v>
      </c>
      <c r="D827" s="22">
        <v>169.86</v>
      </c>
      <c r="F827" s="22">
        <f t="shared" si="62"/>
        <v>8.8359902818695938E-3</v>
      </c>
      <c r="G827" s="22">
        <f t="shared" si="63"/>
        <v>8.477901173402063E-3</v>
      </c>
      <c r="H827" s="22">
        <f t="shared" si="64"/>
        <v>3.5976565594789071E-3</v>
      </c>
      <c r="J827" s="22">
        <f t="shared" si="65"/>
        <v>419.91640837269119</v>
      </c>
      <c r="L827" s="22">
        <f t="shared" si="66"/>
        <v>-3.3719151018628963</v>
      </c>
    </row>
    <row r="828" spans="1:12" x14ac:dyDescent="0.3">
      <c r="A828" s="25">
        <v>42947</v>
      </c>
      <c r="B828" s="22">
        <v>37.182499999999997</v>
      </c>
      <c r="C828" s="22">
        <v>987.78</v>
      </c>
      <c r="D828" s="22">
        <v>169.25</v>
      </c>
      <c r="F828" s="22">
        <f t="shared" si="62"/>
        <v>-5.1638112262346004E-3</v>
      </c>
      <c r="G828" s="22">
        <f t="shared" si="63"/>
        <v>-3.2137120307690885E-2</v>
      </c>
      <c r="H828" s="22">
        <f t="shared" si="64"/>
        <v>-1.8730427590465514E-2</v>
      </c>
      <c r="J828" s="22">
        <f t="shared" si="65"/>
        <v>416.5444932708283</v>
      </c>
      <c r="L828" s="22">
        <f t="shared" si="66"/>
        <v>12.676187226858531</v>
      </c>
    </row>
    <row r="829" spans="1:12" x14ac:dyDescent="0.3">
      <c r="A829" s="25">
        <v>42944</v>
      </c>
      <c r="B829" s="22">
        <v>37.375</v>
      </c>
      <c r="C829" s="22">
        <v>1020.04</v>
      </c>
      <c r="D829" s="22">
        <v>172.45</v>
      </c>
      <c r="F829" s="22">
        <f t="shared" si="62"/>
        <v>-7.0652830063284164E-3</v>
      </c>
      <c r="G829" s="22">
        <f t="shared" si="63"/>
        <v>-2.5131523429191845E-2</v>
      </c>
      <c r="H829" s="22">
        <f t="shared" si="64"/>
        <v>1.1724010751138481E-2</v>
      </c>
      <c r="J829" s="22">
        <f t="shared" si="65"/>
        <v>429.22068049768683</v>
      </c>
      <c r="L829" s="22">
        <f t="shared" si="66"/>
        <v>9.2526484033909924</v>
      </c>
    </row>
    <row r="830" spans="1:12" x14ac:dyDescent="0.3">
      <c r="A830" s="25">
        <v>42943</v>
      </c>
      <c r="B830" s="22">
        <v>37.64</v>
      </c>
      <c r="C830" s="22">
        <v>1046</v>
      </c>
      <c r="D830" s="22">
        <v>170.44</v>
      </c>
      <c r="F830" s="22">
        <f t="shared" si="62"/>
        <v>-1.9078270912449683E-2</v>
      </c>
      <c r="G830" s="22">
        <f t="shared" si="63"/>
        <v>-6.4799159461845007E-3</v>
      </c>
      <c r="H830" s="22">
        <f t="shared" si="64"/>
        <v>2.8747702030311517E-2</v>
      </c>
      <c r="J830" s="22">
        <f t="shared" si="65"/>
        <v>438.47332890107782</v>
      </c>
      <c r="L830" s="22">
        <f t="shared" si="66"/>
        <v>1.762653550928178</v>
      </c>
    </row>
    <row r="831" spans="1:12" x14ac:dyDescent="0.3">
      <c r="A831" s="25">
        <v>42942</v>
      </c>
      <c r="B831" s="22">
        <v>38.365000000000002</v>
      </c>
      <c r="C831" s="22">
        <v>1052.8</v>
      </c>
      <c r="D831" s="22">
        <v>165.61</v>
      </c>
      <c r="F831" s="22">
        <f t="shared" si="62"/>
        <v>4.7028172892811118E-3</v>
      </c>
      <c r="G831" s="22">
        <f t="shared" si="63"/>
        <v>1.2357576248785522E-2</v>
      </c>
      <c r="H831" s="22">
        <f t="shared" si="64"/>
        <v>1.9946212300712392E-3</v>
      </c>
      <c r="J831" s="22">
        <f t="shared" si="65"/>
        <v>440.235982452006</v>
      </c>
      <c r="L831" s="22">
        <f t="shared" si="66"/>
        <v>-4.9168664557370221</v>
      </c>
    </row>
    <row r="832" spans="1:12" x14ac:dyDescent="0.3">
      <c r="A832" s="25">
        <v>42941</v>
      </c>
      <c r="B832" s="22">
        <v>38.185000000000002</v>
      </c>
      <c r="C832" s="22">
        <v>1039.8699999999999</v>
      </c>
      <c r="D832" s="22">
        <v>165.28</v>
      </c>
      <c r="F832" s="22">
        <f t="shared" si="62"/>
        <v>4.2646785759607713E-3</v>
      </c>
      <c r="G832" s="22">
        <f t="shared" si="63"/>
        <v>8.8511757637805427E-4</v>
      </c>
      <c r="H832" s="22">
        <f t="shared" si="64"/>
        <v>-4.3467829852147947E-3</v>
      </c>
      <c r="J832" s="22">
        <f t="shared" si="65"/>
        <v>435.31911599626898</v>
      </c>
      <c r="L832" s="22">
        <f t="shared" si="66"/>
        <v>-0.25074592118949113</v>
      </c>
    </row>
    <row r="833" spans="1:12" x14ac:dyDescent="0.3">
      <c r="A833" s="25">
        <v>42940</v>
      </c>
      <c r="B833" s="22">
        <v>38.022500000000001</v>
      </c>
      <c r="C833" s="22">
        <v>1038.95</v>
      </c>
      <c r="D833" s="22">
        <v>166</v>
      </c>
      <c r="F833" s="22">
        <f t="shared" si="62"/>
        <v>1.2038774846642139E-2</v>
      </c>
      <c r="G833" s="22">
        <f t="shared" si="63"/>
        <v>1.2864530178485982E-2</v>
      </c>
      <c r="H833" s="22">
        <f t="shared" si="64"/>
        <v>9.5028406304085693E-3</v>
      </c>
      <c r="J833" s="22">
        <f t="shared" si="65"/>
        <v>435.06837007507949</v>
      </c>
      <c r="L833" s="22">
        <f t="shared" si="66"/>
        <v>-5.4286662912593897</v>
      </c>
    </row>
    <row r="834" spans="1:12" x14ac:dyDescent="0.3">
      <c r="A834" s="25">
        <v>42937</v>
      </c>
      <c r="B834" s="22">
        <v>37.567500000000003</v>
      </c>
      <c r="C834" s="22">
        <v>1025.67</v>
      </c>
      <c r="D834" s="22">
        <v>164.43</v>
      </c>
      <c r="F834" s="22">
        <f t="shared" si="62"/>
        <v>-4.6571971168764259E-4</v>
      </c>
      <c r="G834" s="22">
        <f t="shared" si="63"/>
        <v>-2.9498115695811662E-3</v>
      </c>
      <c r="H834" s="22">
        <f t="shared" si="64"/>
        <v>-6.079766724239996E-4</v>
      </c>
      <c r="J834" s="22">
        <f t="shared" si="65"/>
        <v>429.6397037838201</v>
      </c>
      <c r="L834" s="22">
        <f t="shared" si="66"/>
        <v>1.1468990141223685</v>
      </c>
    </row>
    <row r="835" spans="1:12" x14ac:dyDescent="0.3">
      <c r="A835" s="25">
        <v>42936</v>
      </c>
      <c r="B835" s="22">
        <v>37.585000000000001</v>
      </c>
      <c r="C835" s="22">
        <v>1028.7</v>
      </c>
      <c r="D835" s="22">
        <v>164.53</v>
      </c>
      <c r="F835" s="22">
        <f t="shared" si="62"/>
        <v>-4.5128826259567597E-3</v>
      </c>
      <c r="G835" s="22">
        <f t="shared" si="63"/>
        <v>1.7805284991199619E-3</v>
      </c>
      <c r="H835" s="22">
        <f t="shared" si="64"/>
        <v>2.3732021969931683E-3</v>
      </c>
      <c r="J835" s="22">
        <f t="shared" si="65"/>
        <v>430.78660279794246</v>
      </c>
      <c r="L835" s="22">
        <f t="shared" si="66"/>
        <v>-0.68929751827579366</v>
      </c>
    </row>
    <row r="836" spans="1:12" x14ac:dyDescent="0.3">
      <c r="A836" s="25">
        <v>42935</v>
      </c>
      <c r="B836" s="22">
        <v>37.755000000000003</v>
      </c>
      <c r="C836" s="22">
        <v>1026.8699999999999</v>
      </c>
      <c r="D836" s="22">
        <v>164.14</v>
      </c>
      <c r="F836" s="22">
        <f t="shared" ref="F836:F899" si="67">LN(B836/B837)</f>
        <v>6.2437931173649416E-3</v>
      </c>
      <c r="G836" s="22">
        <f t="shared" ref="G836:G899" si="68">LN(C836/C837)</f>
        <v>2.3594574446560465E-3</v>
      </c>
      <c r="H836" s="22">
        <f t="shared" ref="H836:H899" si="69">LN(D836/D837)</f>
        <v>7.8287861625802226E-3</v>
      </c>
      <c r="J836" s="22">
        <f t="shared" ref="J836:J899" si="70">$O$8*B836+$P$8*C836+$Q$8*D836</f>
        <v>430.09730527966667</v>
      </c>
      <c r="L836" s="22">
        <f t="shared" ref="L836:L899" si="71">-(J836-J837)</f>
        <v>-1.2676622003305056</v>
      </c>
    </row>
    <row r="837" spans="1:12" x14ac:dyDescent="0.3">
      <c r="A837" s="25">
        <v>42934</v>
      </c>
      <c r="B837" s="22">
        <v>37.520000000000003</v>
      </c>
      <c r="C837" s="22">
        <v>1024.45</v>
      </c>
      <c r="D837" s="22">
        <v>162.86000000000001</v>
      </c>
      <c r="F837" s="22">
        <f t="shared" si="67"/>
        <v>3.4708351490016173E-3</v>
      </c>
      <c r="G837" s="22">
        <f t="shared" si="68"/>
        <v>1.4165949181723174E-2</v>
      </c>
      <c r="H837" s="22">
        <f t="shared" si="69"/>
        <v>1.9406046237120108E-2</v>
      </c>
      <c r="J837" s="22">
        <f t="shared" si="70"/>
        <v>428.82964307933617</v>
      </c>
      <c r="L837" s="22">
        <f t="shared" si="71"/>
        <v>-6.0490189661866225</v>
      </c>
    </row>
    <row r="838" spans="1:12" x14ac:dyDescent="0.3">
      <c r="A838" s="25">
        <v>42933</v>
      </c>
      <c r="B838" s="22">
        <v>37.39</v>
      </c>
      <c r="C838" s="22">
        <v>1010.04</v>
      </c>
      <c r="D838" s="22">
        <v>159.72999999999999</v>
      </c>
      <c r="F838" s="22">
        <f t="shared" si="67"/>
        <v>3.4829238155799683E-3</v>
      </c>
      <c r="G838" s="22">
        <f t="shared" si="68"/>
        <v>8.181570105446942E-3</v>
      </c>
      <c r="H838" s="22">
        <f t="shared" si="69"/>
        <v>-1.5014078516390949E-3</v>
      </c>
      <c r="J838" s="22">
        <f t="shared" si="70"/>
        <v>422.78062411314954</v>
      </c>
      <c r="L838" s="22">
        <f t="shared" si="71"/>
        <v>-3.0384685516517038</v>
      </c>
    </row>
    <row r="839" spans="1:12" x14ac:dyDescent="0.3">
      <c r="A839" s="25">
        <v>42930</v>
      </c>
      <c r="B839" s="22">
        <v>37.26</v>
      </c>
      <c r="C839" s="22">
        <v>1001.81</v>
      </c>
      <c r="D839" s="22">
        <v>159.97</v>
      </c>
      <c r="F839" s="22">
        <f t="shared" si="67"/>
        <v>8.557715377790362E-3</v>
      </c>
      <c r="G839" s="22">
        <f t="shared" si="68"/>
        <v>1.1785622905913498E-3</v>
      </c>
      <c r="H839" s="22">
        <f t="shared" si="69"/>
        <v>4.4482108242055755E-3</v>
      </c>
      <c r="J839" s="22">
        <f t="shared" si="70"/>
        <v>419.74215556149784</v>
      </c>
      <c r="L839" s="22">
        <f t="shared" si="71"/>
        <v>-0.72079557484818224</v>
      </c>
    </row>
    <row r="840" spans="1:12" x14ac:dyDescent="0.3">
      <c r="A840" s="25">
        <v>42929</v>
      </c>
      <c r="B840" s="22">
        <v>36.942500000000003</v>
      </c>
      <c r="C840" s="22">
        <v>1000.63</v>
      </c>
      <c r="D840" s="22">
        <v>159.26</v>
      </c>
      <c r="F840" s="22">
        <f t="shared" si="67"/>
        <v>1.3832798673406475E-2</v>
      </c>
      <c r="G840" s="22">
        <f t="shared" si="68"/>
        <v>-5.8590998348149702E-3</v>
      </c>
      <c r="H840" s="22">
        <f t="shared" si="69"/>
        <v>2.2630132866283919E-3</v>
      </c>
      <c r="J840" s="22">
        <f t="shared" si="70"/>
        <v>419.02135998664966</v>
      </c>
      <c r="L840" s="22">
        <f t="shared" si="71"/>
        <v>1.8812569690552436</v>
      </c>
    </row>
    <row r="841" spans="1:12" x14ac:dyDescent="0.3">
      <c r="A841" s="25">
        <v>42928</v>
      </c>
      <c r="B841" s="22">
        <v>36.435000000000002</v>
      </c>
      <c r="C841" s="22">
        <v>1006.51</v>
      </c>
      <c r="D841" s="22">
        <v>158.9</v>
      </c>
      <c r="F841" s="22">
        <f t="shared" si="67"/>
        <v>1.4419613169014058E-3</v>
      </c>
      <c r="G841" s="22">
        <f t="shared" si="68"/>
        <v>1.2376298227483628E-2</v>
      </c>
      <c r="H841" s="22">
        <f t="shared" si="69"/>
        <v>2.31095365495919E-2</v>
      </c>
      <c r="J841" s="22">
        <f t="shared" si="70"/>
        <v>420.9026169557049</v>
      </c>
      <c r="L841" s="22">
        <f t="shared" si="71"/>
        <v>-5.3762943515518486</v>
      </c>
    </row>
    <row r="842" spans="1:12" x14ac:dyDescent="0.3">
      <c r="A842" s="25">
        <v>42927</v>
      </c>
      <c r="B842" s="22">
        <v>36.3825</v>
      </c>
      <c r="C842" s="22">
        <v>994.12990000000002</v>
      </c>
      <c r="D842" s="22">
        <v>155.27000000000001</v>
      </c>
      <c r="F842" s="22">
        <f t="shared" si="67"/>
        <v>3.2348009899685797E-3</v>
      </c>
      <c r="G842" s="22">
        <f t="shared" si="68"/>
        <v>-2.3511516081048661E-3</v>
      </c>
      <c r="H842" s="22">
        <f t="shared" si="69"/>
        <v>1.1464969965826651E-2</v>
      </c>
      <c r="J842" s="22">
        <f t="shared" si="70"/>
        <v>415.52632260415305</v>
      </c>
      <c r="L842" s="22">
        <f t="shared" si="71"/>
        <v>0.43116248989167616</v>
      </c>
    </row>
    <row r="843" spans="1:12" x14ac:dyDescent="0.3">
      <c r="A843" s="25">
        <v>42926</v>
      </c>
      <c r="B843" s="22">
        <v>36.265000000000001</v>
      </c>
      <c r="C843" s="22">
        <v>996.47</v>
      </c>
      <c r="D843" s="22">
        <v>153.5</v>
      </c>
      <c r="F843" s="22">
        <f t="shared" si="67"/>
        <v>6.0849309588338184E-3</v>
      </c>
      <c r="G843" s="22">
        <f t="shared" si="68"/>
        <v>1.7932569464399147E-2</v>
      </c>
      <c r="H843" s="22">
        <f t="shared" si="69"/>
        <v>1.3511060126184346E-2</v>
      </c>
      <c r="J843" s="22">
        <f t="shared" si="70"/>
        <v>415.95748509404473</v>
      </c>
      <c r="L843" s="22">
        <f t="shared" si="71"/>
        <v>-7.0720247070922255</v>
      </c>
    </row>
    <row r="844" spans="1:12" x14ac:dyDescent="0.3">
      <c r="A844" s="25">
        <v>42923</v>
      </c>
      <c r="B844" s="22">
        <v>36.045000000000002</v>
      </c>
      <c r="C844" s="22">
        <v>978.76</v>
      </c>
      <c r="D844" s="22">
        <v>151.44</v>
      </c>
      <c r="F844" s="22">
        <f t="shared" si="67"/>
        <v>1.010778533475562E-2</v>
      </c>
      <c r="G844" s="22">
        <f t="shared" si="68"/>
        <v>1.4013399441961996E-2</v>
      </c>
      <c r="H844" s="22">
        <f t="shared" si="69"/>
        <v>1.7451984931952276E-2</v>
      </c>
      <c r="J844" s="22">
        <f t="shared" si="70"/>
        <v>408.8854603869525</v>
      </c>
      <c r="L844" s="22">
        <f t="shared" si="71"/>
        <v>-5.7433759680597518</v>
      </c>
    </row>
    <row r="845" spans="1:12" x14ac:dyDescent="0.3">
      <c r="A845" s="25">
        <v>42922</v>
      </c>
      <c r="B845" s="22">
        <v>35.682499999999997</v>
      </c>
      <c r="C845" s="22">
        <v>965.13990000000001</v>
      </c>
      <c r="D845" s="22">
        <v>148.82</v>
      </c>
      <c r="F845" s="22">
        <f t="shared" si="67"/>
        <v>-9.4833707031657041E-3</v>
      </c>
      <c r="G845" s="22">
        <f t="shared" si="68"/>
        <v>-6.4651620429130299E-3</v>
      </c>
      <c r="H845" s="22">
        <f t="shared" si="69"/>
        <v>-1.0161873780207708E-2</v>
      </c>
      <c r="J845" s="22">
        <f t="shared" si="70"/>
        <v>403.14208441889275</v>
      </c>
      <c r="L845" s="22">
        <f t="shared" si="71"/>
        <v>2.7800189773026318</v>
      </c>
    </row>
    <row r="846" spans="1:12" x14ac:dyDescent="0.3">
      <c r="A846" s="25">
        <v>42921</v>
      </c>
      <c r="B846" s="22">
        <v>36.022500000000001</v>
      </c>
      <c r="C846" s="22">
        <v>971.3999</v>
      </c>
      <c r="D846" s="22">
        <v>150.34</v>
      </c>
      <c r="F846" s="22">
        <f t="shared" si="67"/>
        <v>4.1030691451670312E-3</v>
      </c>
      <c r="G846" s="22">
        <f t="shared" si="68"/>
        <v>1.8431118031788457E-2</v>
      </c>
      <c r="H846" s="22">
        <f t="shared" si="69"/>
        <v>1.2785929112649235E-2</v>
      </c>
      <c r="J846" s="22">
        <f t="shared" si="70"/>
        <v>405.92210339619538</v>
      </c>
      <c r="L846" s="22">
        <f t="shared" si="71"/>
        <v>-7.020548884812797</v>
      </c>
    </row>
    <row r="847" spans="1:12" x14ac:dyDescent="0.3">
      <c r="A847" s="25">
        <v>42920</v>
      </c>
      <c r="B847" s="22">
        <v>35.875</v>
      </c>
      <c r="C847" s="22">
        <v>953.65989999999999</v>
      </c>
      <c r="D847" s="22">
        <v>148.43</v>
      </c>
      <c r="F847" s="22">
        <f t="shared" si="67"/>
        <v>0</v>
      </c>
      <c r="G847" s="22">
        <f t="shared" si="68"/>
        <v>0</v>
      </c>
      <c r="H847" s="22">
        <f t="shared" si="69"/>
        <v>0</v>
      </c>
      <c r="J847" s="22">
        <f t="shared" si="70"/>
        <v>398.90155451138259</v>
      </c>
      <c r="L847" s="22">
        <f t="shared" si="71"/>
        <v>0</v>
      </c>
    </row>
    <row r="848" spans="1:12" x14ac:dyDescent="0.3">
      <c r="A848" s="25">
        <v>42919</v>
      </c>
      <c r="B848" s="22">
        <v>35.875</v>
      </c>
      <c r="C848" s="22">
        <v>953.65989999999999</v>
      </c>
      <c r="D848" s="22">
        <v>148.43</v>
      </c>
      <c r="F848" s="22">
        <f t="shared" si="67"/>
        <v>-3.6171436210450537E-3</v>
      </c>
      <c r="G848" s="22">
        <f t="shared" si="68"/>
        <v>-1.4924978340930426E-2</v>
      </c>
      <c r="H848" s="22">
        <f t="shared" si="69"/>
        <v>-1.7033911074805119E-2</v>
      </c>
      <c r="J848" s="22">
        <f t="shared" si="70"/>
        <v>398.90155451138259</v>
      </c>
      <c r="L848" s="22">
        <f t="shared" si="71"/>
        <v>5.8975350151546309</v>
      </c>
    </row>
    <row r="849" spans="1:12" x14ac:dyDescent="0.3">
      <c r="A849" s="25">
        <v>42916</v>
      </c>
      <c r="B849" s="22">
        <v>36.005000000000003</v>
      </c>
      <c r="C849" s="22">
        <v>968</v>
      </c>
      <c r="D849" s="22">
        <v>150.97999999999999</v>
      </c>
      <c r="F849" s="22">
        <f t="shared" si="67"/>
        <v>2.3635742668312349E-3</v>
      </c>
      <c r="G849" s="22">
        <f t="shared" si="68"/>
        <v>-8.1586727865731404E-3</v>
      </c>
      <c r="H849" s="22">
        <f t="shared" si="69"/>
        <v>-3.9732468571173518E-4</v>
      </c>
      <c r="J849" s="22">
        <f t="shared" si="70"/>
        <v>404.79908952653722</v>
      </c>
      <c r="L849" s="22">
        <f t="shared" si="71"/>
        <v>2.9036759646597261</v>
      </c>
    </row>
    <row r="850" spans="1:12" x14ac:dyDescent="0.3">
      <c r="A850" s="25">
        <v>42915</v>
      </c>
      <c r="B850" s="22">
        <v>35.92</v>
      </c>
      <c r="C850" s="22">
        <v>975.92989999999998</v>
      </c>
      <c r="D850" s="22">
        <v>151.04</v>
      </c>
      <c r="F850" s="22">
        <f t="shared" si="67"/>
        <v>-1.4852955171584368E-2</v>
      </c>
      <c r="G850" s="22">
        <f t="shared" si="68"/>
        <v>-1.4647561832042933E-2</v>
      </c>
      <c r="H850" s="22">
        <f t="shared" si="69"/>
        <v>-1.4460617435257795E-2</v>
      </c>
      <c r="J850" s="22">
        <f t="shared" si="70"/>
        <v>407.70276549119694</v>
      </c>
      <c r="L850" s="22">
        <f t="shared" si="71"/>
        <v>6.0126956705139492</v>
      </c>
    </row>
    <row r="851" spans="1:12" x14ac:dyDescent="0.3">
      <c r="A851" s="25">
        <v>42914</v>
      </c>
      <c r="B851" s="22">
        <v>36.457500000000003</v>
      </c>
      <c r="C851" s="22">
        <v>990.33010000000002</v>
      </c>
      <c r="D851" s="22">
        <v>153.24</v>
      </c>
      <c r="F851" s="22">
        <f t="shared" si="67"/>
        <v>1.4505020162333486E-2</v>
      </c>
      <c r="G851" s="22">
        <f t="shared" si="68"/>
        <v>1.3776874328789357E-2</v>
      </c>
      <c r="H851" s="22">
        <f t="shared" si="69"/>
        <v>1.7510815410472017E-2</v>
      </c>
      <c r="J851" s="22">
        <f t="shared" si="70"/>
        <v>413.71546116171089</v>
      </c>
      <c r="L851" s="22">
        <f t="shared" si="71"/>
        <v>-5.7935433596842358</v>
      </c>
    </row>
    <row r="852" spans="1:12" x14ac:dyDescent="0.3">
      <c r="A852" s="25">
        <v>42913</v>
      </c>
      <c r="B852" s="22">
        <v>35.932499999999997</v>
      </c>
      <c r="C852" s="22">
        <v>976.78</v>
      </c>
      <c r="D852" s="22">
        <v>150.58000000000001</v>
      </c>
      <c r="F852" s="22">
        <f t="shared" si="67"/>
        <v>-1.4436444815143772E-2</v>
      </c>
      <c r="G852" s="22">
        <f t="shared" si="68"/>
        <v>-1.745563816339972E-2</v>
      </c>
      <c r="H852" s="22">
        <f t="shared" si="69"/>
        <v>-1.9792210005560588E-2</v>
      </c>
      <c r="J852" s="22">
        <f t="shared" si="70"/>
        <v>407.92191780202666</v>
      </c>
      <c r="L852" s="22">
        <f t="shared" si="71"/>
        <v>7.2150581371822113</v>
      </c>
    </row>
    <row r="853" spans="1:12" x14ac:dyDescent="0.3">
      <c r="A853" s="25">
        <v>42912</v>
      </c>
      <c r="B853" s="22">
        <v>36.454999999999998</v>
      </c>
      <c r="C853" s="22">
        <v>993.98</v>
      </c>
      <c r="D853" s="22">
        <v>153.59</v>
      </c>
      <c r="F853" s="22">
        <f t="shared" si="67"/>
        <v>-3.14960890289622E-3</v>
      </c>
      <c r="G853" s="22">
        <f t="shared" si="68"/>
        <v>-9.7712168414409058E-3</v>
      </c>
      <c r="H853" s="22">
        <f t="shared" si="69"/>
        <v>-9.589913448520648E-3</v>
      </c>
      <c r="J853" s="22">
        <f t="shared" si="70"/>
        <v>415.13697593920887</v>
      </c>
      <c r="L853" s="22">
        <f t="shared" si="71"/>
        <v>3.9695216631126868</v>
      </c>
    </row>
    <row r="854" spans="1:12" x14ac:dyDescent="0.3">
      <c r="A854" s="25">
        <v>42909</v>
      </c>
      <c r="B854" s="22">
        <v>36.57</v>
      </c>
      <c r="C854" s="22">
        <v>1003.74</v>
      </c>
      <c r="D854" s="22">
        <v>155.07</v>
      </c>
      <c r="F854" s="22">
        <f t="shared" si="67"/>
        <v>4.4534347866914481E-3</v>
      </c>
      <c r="G854" s="22">
        <f t="shared" si="68"/>
        <v>2.4338678574874041E-3</v>
      </c>
      <c r="H854" s="22">
        <f t="shared" si="69"/>
        <v>1.0827738942901854E-2</v>
      </c>
      <c r="J854" s="22">
        <f t="shared" si="70"/>
        <v>419.10649760232155</v>
      </c>
      <c r="L854" s="22">
        <f t="shared" si="71"/>
        <v>-1.3295211931472863</v>
      </c>
    </row>
    <row r="855" spans="1:12" x14ac:dyDescent="0.3">
      <c r="A855" s="25">
        <v>42908</v>
      </c>
      <c r="B855" s="22">
        <v>36.407499999999999</v>
      </c>
      <c r="C855" s="22">
        <v>1001.3</v>
      </c>
      <c r="D855" s="22">
        <v>153.4</v>
      </c>
      <c r="F855" s="22">
        <f t="shared" si="67"/>
        <v>-1.6466556036329122E-3</v>
      </c>
      <c r="G855" s="22">
        <f t="shared" si="68"/>
        <v>-9.2836150873090576E-4</v>
      </c>
      <c r="H855" s="22">
        <f t="shared" si="69"/>
        <v>-3.3191270587067979E-3</v>
      </c>
      <c r="J855" s="22">
        <f t="shared" si="70"/>
        <v>417.77697640917427</v>
      </c>
      <c r="L855" s="22">
        <f t="shared" si="71"/>
        <v>0.47852378831044007</v>
      </c>
    </row>
    <row r="856" spans="1:12" x14ac:dyDescent="0.3">
      <c r="A856" s="25">
        <v>42907</v>
      </c>
      <c r="B856" s="22">
        <v>36.467500000000001</v>
      </c>
      <c r="C856" s="22">
        <v>1002.23</v>
      </c>
      <c r="D856" s="22">
        <v>153.91</v>
      </c>
      <c r="F856" s="22">
        <f t="shared" si="67"/>
        <v>5.9131085383181889E-3</v>
      </c>
      <c r="G856" s="22">
        <f t="shared" si="68"/>
        <v>9.6650069250518583E-3</v>
      </c>
      <c r="H856" s="22">
        <f t="shared" si="69"/>
        <v>1.0844109401856279E-2</v>
      </c>
      <c r="J856" s="22">
        <f t="shared" si="70"/>
        <v>418.25550019748471</v>
      </c>
      <c r="L856" s="22">
        <f t="shared" si="71"/>
        <v>-4.0056484659519356</v>
      </c>
    </row>
    <row r="857" spans="1:12" x14ac:dyDescent="0.3">
      <c r="A857" s="25">
        <v>42906</v>
      </c>
      <c r="B857" s="22">
        <v>36.252499999999998</v>
      </c>
      <c r="C857" s="22">
        <v>992.59010000000001</v>
      </c>
      <c r="D857" s="22">
        <v>152.25</v>
      </c>
      <c r="F857" s="22">
        <f t="shared" si="67"/>
        <v>-9.129975896080186E-3</v>
      </c>
      <c r="G857" s="22">
        <f t="shared" si="68"/>
        <v>-2.5956870532354865E-3</v>
      </c>
      <c r="H857" s="22">
        <f t="shared" si="69"/>
        <v>-4.0639804229364099E-3</v>
      </c>
      <c r="J857" s="22">
        <f t="shared" si="70"/>
        <v>414.24985173153277</v>
      </c>
      <c r="L857" s="22">
        <f t="shared" si="71"/>
        <v>1.2239896123691665</v>
      </c>
    </row>
    <row r="858" spans="1:12" x14ac:dyDescent="0.3">
      <c r="A858" s="25">
        <v>42905</v>
      </c>
      <c r="B858" s="22">
        <v>36.585000000000001</v>
      </c>
      <c r="C858" s="22">
        <v>995.16989999999998</v>
      </c>
      <c r="D858" s="22">
        <v>152.87</v>
      </c>
      <c r="F858" s="22">
        <f t="shared" si="67"/>
        <v>2.8206020792808203E-2</v>
      </c>
      <c r="G858" s="22">
        <f t="shared" si="68"/>
        <v>7.5243439561021846E-3</v>
      </c>
      <c r="H858" s="22">
        <f t="shared" si="69"/>
        <v>1.4695002664045994E-2</v>
      </c>
      <c r="J858" s="22">
        <f t="shared" si="70"/>
        <v>415.47384134390194</v>
      </c>
      <c r="L858" s="22">
        <f t="shared" si="71"/>
        <v>-3.6573117253154805</v>
      </c>
    </row>
    <row r="859" spans="1:12" x14ac:dyDescent="0.3">
      <c r="A859" s="25">
        <v>42902</v>
      </c>
      <c r="B859" s="22">
        <v>35.567500000000003</v>
      </c>
      <c r="C859" s="22">
        <v>987.71</v>
      </c>
      <c r="D859" s="22">
        <v>150.63999999999999</v>
      </c>
      <c r="F859" s="22">
        <f t="shared" si="67"/>
        <v>-1.4098502646088614E-2</v>
      </c>
      <c r="G859" s="22">
        <f t="shared" si="68"/>
        <v>2.4121608500038132E-2</v>
      </c>
      <c r="H859" s="22">
        <f t="shared" si="69"/>
        <v>5.5918132657777134E-3</v>
      </c>
      <c r="J859" s="22">
        <f t="shared" si="70"/>
        <v>411.81652961858646</v>
      </c>
      <c r="L859" s="22">
        <f t="shared" si="71"/>
        <v>-8.6583834504979791</v>
      </c>
    </row>
    <row r="860" spans="1:12" x14ac:dyDescent="0.3">
      <c r="A860" s="25">
        <v>42901</v>
      </c>
      <c r="B860" s="22">
        <v>36.072499999999998</v>
      </c>
      <c r="C860" s="22">
        <v>964.16989999999998</v>
      </c>
      <c r="D860" s="22">
        <v>149.80000000000001</v>
      </c>
      <c r="F860" s="22">
        <f t="shared" si="67"/>
        <v>-6.0114190357052092E-3</v>
      </c>
      <c r="G860" s="22">
        <f t="shared" si="68"/>
        <v>-1.2676503984067429E-2</v>
      </c>
      <c r="H860" s="22">
        <f t="shared" si="69"/>
        <v>-2.9995023321978316E-3</v>
      </c>
      <c r="J860" s="22">
        <f t="shared" si="70"/>
        <v>403.15814616808848</v>
      </c>
      <c r="L860" s="22">
        <f t="shared" si="71"/>
        <v>4.7259950331874734</v>
      </c>
    </row>
    <row r="861" spans="1:12" x14ac:dyDescent="0.3">
      <c r="A861" s="25">
        <v>42900</v>
      </c>
      <c r="B861" s="22">
        <v>36.29</v>
      </c>
      <c r="C861" s="22">
        <v>976.47</v>
      </c>
      <c r="D861" s="22">
        <v>150.25</v>
      </c>
      <c r="F861" s="22">
        <f t="shared" si="67"/>
        <v>-9.8029919570702291E-3</v>
      </c>
      <c r="G861" s="22">
        <f t="shared" si="68"/>
        <v>-4.4143414928068808E-3</v>
      </c>
      <c r="H861" s="22">
        <f t="shared" si="69"/>
        <v>-2.8578094085233595E-3</v>
      </c>
      <c r="J861" s="22">
        <f t="shared" si="70"/>
        <v>407.88414120127595</v>
      </c>
      <c r="L861" s="22">
        <f t="shared" si="71"/>
        <v>1.8352528085131325</v>
      </c>
    </row>
    <row r="862" spans="1:12" x14ac:dyDescent="0.3">
      <c r="A862" s="25">
        <v>42899</v>
      </c>
      <c r="B862" s="22">
        <v>36.647500000000001</v>
      </c>
      <c r="C862" s="22">
        <v>980.79</v>
      </c>
      <c r="D862" s="22">
        <v>150.68</v>
      </c>
      <c r="F862" s="22">
        <f t="shared" si="67"/>
        <v>8.0134670800289676E-3</v>
      </c>
      <c r="G862" s="22">
        <f t="shared" si="68"/>
        <v>1.632364026711864E-2</v>
      </c>
      <c r="H862" s="22">
        <f t="shared" si="69"/>
        <v>1.4977546631443529E-2</v>
      </c>
      <c r="J862" s="22">
        <f t="shared" si="70"/>
        <v>409.71939400978908</v>
      </c>
      <c r="L862" s="22">
        <f t="shared" si="71"/>
        <v>-6.4658938964779509</v>
      </c>
    </row>
    <row r="863" spans="1:12" x14ac:dyDescent="0.3">
      <c r="A863" s="25">
        <v>42898</v>
      </c>
      <c r="B863" s="22">
        <v>36.354999999999997</v>
      </c>
      <c r="C863" s="22">
        <v>964.90989999999999</v>
      </c>
      <c r="D863" s="22">
        <v>148.44</v>
      </c>
      <c r="F863" s="22">
        <f t="shared" si="67"/>
        <v>-2.4185961526219508E-2</v>
      </c>
      <c r="G863" s="22">
        <f t="shared" si="68"/>
        <v>-1.3791966337287132E-2</v>
      </c>
      <c r="H863" s="22">
        <f t="shared" si="69"/>
        <v>-7.7842293479799688E-3</v>
      </c>
      <c r="J863" s="22">
        <f t="shared" si="70"/>
        <v>403.25350011331113</v>
      </c>
      <c r="L863" s="22">
        <f t="shared" si="71"/>
        <v>5.5643930438525331</v>
      </c>
    </row>
    <row r="864" spans="1:12" x14ac:dyDescent="0.3">
      <c r="A864" s="25">
        <v>42895</v>
      </c>
      <c r="B864" s="22">
        <v>37.244999999999997</v>
      </c>
      <c r="C864" s="22">
        <v>978.31010000000003</v>
      </c>
      <c r="D864" s="22">
        <v>149.6</v>
      </c>
      <c r="F864" s="22">
        <f t="shared" si="67"/>
        <v>-3.9548529960829276E-2</v>
      </c>
      <c r="G864" s="22">
        <f t="shared" si="68"/>
        <v>-3.2146205400980253E-2</v>
      </c>
      <c r="H864" s="22">
        <f t="shared" si="69"/>
        <v>-3.3587331190600471E-2</v>
      </c>
      <c r="J864" s="22">
        <f t="shared" si="70"/>
        <v>408.81789315716367</v>
      </c>
      <c r="L864" s="22">
        <f t="shared" si="71"/>
        <v>13.522136853618349</v>
      </c>
    </row>
    <row r="865" spans="1:12" x14ac:dyDescent="0.3">
      <c r="A865" s="25">
        <v>42894</v>
      </c>
      <c r="B865" s="22">
        <v>38.747500000000002</v>
      </c>
      <c r="C865" s="22">
        <v>1010.27</v>
      </c>
      <c r="D865" s="22">
        <v>154.71</v>
      </c>
      <c r="F865" s="22">
        <f t="shared" si="67"/>
        <v>-2.4487703949503327E-3</v>
      </c>
      <c r="G865" s="22">
        <f t="shared" si="68"/>
        <v>1.9798647817020556E-4</v>
      </c>
      <c r="H865" s="22">
        <f t="shared" si="69"/>
        <v>1.0330469026333158E-2</v>
      </c>
      <c r="J865" s="22">
        <f t="shared" si="70"/>
        <v>422.34003001078202</v>
      </c>
      <c r="L865" s="22">
        <f t="shared" si="71"/>
        <v>-0.3790057786150669</v>
      </c>
    </row>
    <row r="866" spans="1:12" x14ac:dyDescent="0.3">
      <c r="A866" s="25">
        <v>42893</v>
      </c>
      <c r="B866" s="22">
        <v>38.842500000000001</v>
      </c>
      <c r="C866" s="22">
        <v>1010.07</v>
      </c>
      <c r="D866" s="22">
        <v>153.12</v>
      </c>
      <c r="F866" s="22">
        <f t="shared" si="67"/>
        <v>5.9389497393191742E-3</v>
      </c>
      <c r="G866" s="22">
        <f t="shared" si="68"/>
        <v>7.0241264024484499E-3</v>
      </c>
      <c r="H866" s="22">
        <f t="shared" si="69"/>
        <v>2.0266080874782135E-3</v>
      </c>
      <c r="J866" s="22">
        <f t="shared" si="70"/>
        <v>421.96102423216695</v>
      </c>
      <c r="L866" s="22">
        <f t="shared" si="71"/>
        <v>-2.7710875517584554</v>
      </c>
    </row>
    <row r="867" spans="1:12" x14ac:dyDescent="0.3">
      <c r="A867" s="25">
        <v>42892</v>
      </c>
      <c r="B867" s="22">
        <v>38.612499999999997</v>
      </c>
      <c r="C867" s="22">
        <v>1003</v>
      </c>
      <c r="D867" s="22">
        <v>152.81</v>
      </c>
      <c r="F867" s="22">
        <f t="shared" si="67"/>
        <v>3.3724657426073769E-3</v>
      </c>
      <c r="G867" s="22">
        <f t="shared" si="68"/>
        <v>-8.2806752145169488E-3</v>
      </c>
      <c r="H867" s="22">
        <f t="shared" si="69"/>
        <v>-5.3517945254028063E-3</v>
      </c>
      <c r="J867" s="22">
        <f t="shared" si="70"/>
        <v>419.18993668040849</v>
      </c>
      <c r="L867" s="22">
        <f t="shared" si="71"/>
        <v>3.2010471345171823</v>
      </c>
    </row>
    <row r="868" spans="1:12" x14ac:dyDescent="0.3">
      <c r="A868" s="25">
        <v>42891</v>
      </c>
      <c r="B868" s="22">
        <v>38.482500000000002</v>
      </c>
      <c r="C868" s="22">
        <v>1011.34</v>
      </c>
      <c r="D868" s="22">
        <v>153.63</v>
      </c>
      <c r="F868" s="22">
        <f t="shared" si="67"/>
        <v>-9.8261828827795952E-3</v>
      </c>
      <c r="G868" s="22">
        <f t="shared" si="68"/>
        <v>4.5687295473589972E-3</v>
      </c>
      <c r="H868" s="22">
        <f t="shared" si="69"/>
        <v>1.3019138151426933E-4</v>
      </c>
      <c r="J868" s="22">
        <f t="shared" si="70"/>
        <v>422.39098381492568</v>
      </c>
      <c r="L868" s="22">
        <f t="shared" si="71"/>
        <v>-1.5478420482600654</v>
      </c>
    </row>
    <row r="869" spans="1:12" x14ac:dyDescent="0.3">
      <c r="A869" s="25">
        <v>42888</v>
      </c>
      <c r="B869" s="22">
        <v>38.862499999999997</v>
      </c>
      <c r="C869" s="22">
        <v>1006.73</v>
      </c>
      <c r="D869" s="22">
        <v>153.61000000000001</v>
      </c>
      <c r="F869" s="22">
        <f t="shared" si="67"/>
        <v>1.471043602331527E-2</v>
      </c>
      <c r="G869" s="22">
        <f t="shared" si="68"/>
        <v>1.0765678107810529E-2</v>
      </c>
      <c r="H869" s="22">
        <f t="shared" si="69"/>
        <v>1.3633297612983456E-2</v>
      </c>
      <c r="J869" s="22">
        <f t="shared" si="70"/>
        <v>420.84314176666561</v>
      </c>
      <c r="L869" s="22">
        <f t="shared" si="71"/>
        <v>-4.6633768165125389</v>
      </c>
    </row>
    <row r="870" spans="1:12" x14ac:dyDescent="0.3">
      <c r="A870" s="25">
        <v>42887</v>
      </c>
      <c r="B870" s="22">
        <v>38.295000000000002</v>
      </c>
      <c r="C870" s="22">
        <v>995.95</v>
      </c>
      <c r="D870" s="22">
        <v>151.53</v>
      </c>
      <c r="F870" s="22">
        <f t="shared" si="67"/>
        <v>2.7456381241321975E-3</v>
      </c>
      <c r="G870" s="22">
        <f t="shared" si="68"/>
        <v>1.3362003155483718E-3</v>
      </c>
      <c r="H870" s="22">
        <f t="shared" si="69"/>
        <v>4.6206146239423081E-4</v>
      </c>
      <c r="J870" s="22">
        <f t="shared" si="70"/>
        <v>416.17976495015307</v>
      </c>
      <c r="L870" s="22">
        <f t="shared" si="71"/>
        <v>-0.54936567674923253</v>
      </c>
    </row>
    <row r="871" spans="1:12" x14ac:dyDescent="0.3">
      <c r="A871" s="25">
        <v>42886</v>
      </c>
      <c r="B871" s="22">
        <v>38.19</v>
      </c>
      <c r="C871" s="22">
        <v>994.62009999999998</v>
      </c>
      <c r="D871" s="22">
        <v>151.46</v>
      </c>
      <c r="F871" s="22">
        <f t="shared" si="67"/>
        <v>-5.9393837099254738E-3</v>
      </c>
      <c r="G871" s="22">
        <f t="shared" si="68"/>
        <v>-2.0889667676759764E-3</v>
      </c>
      <c r="H871" s="22">
        <f t="shared" si="69"/>
        <v>-6.0558373591869238E-3</v>
      </c>
      <c r="J871" s="22">
        <f t="shared" si="70"/>
        <v>415.63039927340384</v>
      </c>
      <c r="L871" s="22">
        <f t="shared" si="71"/>
        <v>1.0610519842781514</v>
      </c>
    </row>
    <row r="872" spans="1:12" x14ac:dyDescent="0.3">
      <c r="A872" s="25">
        <v>42885</v>
      </c>
      <c r="B872" s="22">
        <v>38.417499999999997</v>
      </c>
      <c r="C872" s="22">
        <v>996.7</v>
      </c>
      <c r="D872" s="22">
        <v>152.38</v>
      </c>
      <c r="F872" s="22">
        <f t="shared" si="67"/>
        <v>3.9052330618671995E-4</v>
      </c>
      <c r="G872" s="22">
        <f t="shared" si="68"/>
        <v>9.2347232130956039E-4</v>
      </c>
      <c r="H872" s="22">
        <f t="shared" si="69"/>
        <v>1.6419825698262664E-3</v>
      </c>
      <c r="J872" s="22">
        <f t="shared" si="70"/>
        <v>416.69145125768199</v>
      </c>
      <c r="L872" s="22">
        <f t="shared" si="71"/>
        <v>-0.39984462523381126</v>
      </c>
    </row>
    <row r="873" spans="1:12" x14ac:dyDescent="0.3">
      <c r="A873" s="25">
        <v>42884</v>
      </c>
      <c r="B873" s="22">
        <v>38.402500000000003</v>
      </c>
      <c r="C873" s="22">
        <v>995.78</v>
      </c>
      <c r="D873" s="22">
        <v>152.13</v>
      </c>
      <c r="F873" s="22">
        <f t="shared" si="67"/>
        <v>0</v>
      </c>
      <c r="G873" s="22">
        <f t="shared" si="68"/>
        <v>0</v>
      </c>
      <c r="H873" s="22">
        <f t="shared" si="69"/>
        <v>0</v>
      </c>
      <c r="J873" s="22">
        <f t="shared" si="70"/>
        <v>416.29160663244818</v>
      </c>
      <c r="L873" s="22">
        <f t="shared" si="71"/>
        <v>0</v>
      </c>
    </row>
    <row r="874" spans="1:12" x14ac:dyDescent="0.3">
      <c r="A874" s="25">
        <v>42881</v>
      </c>
      <c r="B874" s="22">
        <v>38.402500000000003</v>
      </c>
      <c r="C874" s="22">
        <v>995.78</v>
      </c>
      <c r="D874" s="22">
        <v>152.13</v>
      </c>
      <c r="F874" s="22">
        <f t="shared" si="67"/>
        <v>-1.6911673082325529E-3</v>
      </c>
      <c r="G874" s="22">
        <f t="shared" si="68"/>
        <v>2.4131807249247977E-3</v>
      </c>
      <c r="H874" s="22">
        <f t="shared" si="69"/>
        <v>1.1180901556124691E-3</v>
      </c>
      <c r="J874" s="22">
        <f t="shared" si="70"/>
        <v>416.29160663244818</v>
      </c>
      <c r="L874" s="22">
        <f t="shared" si="71"/>
        <v>-0.89547376142002122</v>
      </c>
    </row>
    <row r="875" spans="1:12" x14ac:dyDescent="0.3">
      <c r="A875" s="25">
        <v>42880</v>
      </c>
      <c r="B875" s="22">
        <v>38.467500000000001</v>
      </c>
      <c r="C875" s="22">
        <v>993.37990000000002</v>
      </c>
      <c r="D875" s="22">
        <v>151.96</v>
      </c>
      <c r="F875" s="22">
        <f t="shared" si="67"/>
        <v>3.4504119385383686E-3</v>
      </c>
      <c r="G875" s="22">
        <f t="shared" si="68"/>
        <v>1.3203416161364457E-2</v>
      </c>
      <c r="H875" s="22">
        <f t="shared" si="69"/>
        <v>1.2715403105738265E-2</v>
      </c>
      <c r="J875" s="22">
        <f t="shared" si="70"/>
        <v>415.39613287102816</v>
      </c>
      <c r="L875" s="22">
        <f t="shared" si="71"/>
        <v>-5.278581633770159</v>
      </c>
    </row>
    <row r="876" spans="1:12" x14ac:dyDescent="0.3">
      <c r="A876" s="25">
        <v>42879</v>
      </c>
      <c r="B876" s="22">
        <v>38.335000000000001</v>
      </c>
      <c r="C876" s="22">
        <v>980.3501</v>
      </c>
      <c r="D876" s="22">
        <v>150.04</v>
      </c>
      <c r="F876" s="22">
        <f t="shared" si="67"/>
        <v>-2.9953789407952572E-3</v>
      </c>
      <c r="G876" s="22">
        <f t="shared" si="68"/>
        <v>9.0273113527908622E-3</v>
      </c>
      <c r="H876" s="22">
        <f t="shared" si="69"/>
        <v>1.3216790293059099E-2</v>
      </c>
      <c r="J876" s="22">
        <f t="shared" si="70"/>
        <v>410.117551237258</v>
      </c>
      <c r="L876" s="22">
        <f t="shared" si="71"/>
        <v>-3.6299332820585164</v>
      </c>
    </row>
    <row r="877" spans="1:12" x14ac:dyDescent="0.3">
      <c r="A877" s="25">
        <v>42878</v>
      </c>
      <c r="B877" s="22">
        <v>38.450000000000003</v>
      </c>
      <c r="C877" s="22">
        <v>971.54</v>
      </c>
      <c r="D877" s="22">
        <v>148.07</v>
      </c>
      <c r="F877" s="22">
        <f t="shared" si="67"/>
        <v>-1.2346081687778711E-3</v>
      </c>
      <c r="G877" s="22">
        <f t="shared" si="68"/>
        <v>8.9598972614592196E-4</v>
      </c>
      <c r="H877" s="22">
        <f t="shared" si="69"/>
        <v>-1.1474470564769093E-3</v>
      </c>
      <c r="J877" s="22">
        <f t="shared" si="70"/>
        <v>406.48761795519948</v>
      </c>
      <c r="L877" s="22">
        <f t="shared" si="71"/>
        <v>-0.26451908031611993</v>
      </c>
    </row>
    <row r="878" spans="1:12" x14ac:dyDescent="0.3">
      <c r="A878" s="25">
        <v>42877</v>
      </c>
      <c r="B878" s="22">
        <v>38.497500000000002</v>
      </c>
      <c r="C878" s="22">
        <v>970.66989999999998</v>
      </c>
      <c r="D878" s="22">
        <v>148.24</v>
      </c>
      <c r="F878" s="22">
        <f t="shared" si="67"/>
        <v>6.0576638585464375E-3</v>
      </c>
      <c r="G878" s="22">
        <f t="shared" si="68"/>
        <v>1.1219743598066888E-2</v>
      </c>
      <c r="H878" s="22">
        <f t="shared" si="69"/>
        <v>1.2149849621520264E-3</v>
      </c>
      <c r="J878" s="22">
        <f t="shared" si="70"/>
        <v>406.22309887488336</v>
      </c>
      <c r="L878" s="22">
        <f t="shared" si="71"/>
        <v>-4.1312018716618581</v>
      </c>
    </row>
    <row r="879" spans="1:12" x14ac:dyDescent="0.3">
      <c r="A879" s="25">
        <v>42874</v>
      </c>
      <c r="B879" s="22">
        <v>38.265000000000001</v>
      </c>
      <c r="C879" s="22">
        <v>959.84010000000001</v>
      </c>
      <c r="D879" s="22">
        <v>148.06</v>
      </c>
      <c r="F879" s="22">
        <f t="shared" si="67"/>
        <v>3.4031446456825984E-3</v>
      </c>
      <c r="G879" s="22">
        <f t="shared" si="68"/>
        <v>1.4075786257122917E-3</v>
      </c>
      <c r="H879" s="22">
        <f t="shared" si="69"/>
        <v>2.7052633839328029E-3</v>
      </c>
      <c r="J879" s="22">
        <f t="shared" si="70"/>
        <v>402.0918970032215</v>
      </c>
      <c r="L879" s="22">
        <f t="shared" si="71"/>
        <v>-0.63869180004974169</v>
      </c>
    </row>
    <row r="880" spans="1:12" x14ac:dyDescent="0.3">
      <c r="A880" s="25">
        <v>42873</v>
      </c>
      <c r="B880" s="22">
        <v>38.134999999999998</v>
      </c>
      <c r="C880" s="22">
        <v>958.49</v>
      </c>
      <c r="D880" s="22">
        <v>147.66</v>
      </c>
      <c r="F880" s="22">
        <f t="shared" si="67"/>
        <v>1.5126283320775607E-2</v>
      </c>
      <c r="G880" s="22">
        <f t="shared" si="68"/>
        <v>1.4428202478719744E-2</v>
      </c>
      <c r="H880" s="22">
        <f t="shared" si="69"/>
        <v>1.9213609415660162E-2</v>
      </c>
      <c r="J880" s="22">
        <f t="shared" si="70"/>
        <v>401.45320520317176</v>
      </c>
      <c r="L880" s="22">
        <f t="shared" si="71"/>
        <v>-5.9121078916361398</v>
      </c>
    </row>
    <row r="881" spans="1:12" x14ac:dyDescent="0.3">
      <c r="A881" s="25">
        <v>42872</v>
      </c>
      <c r="B881" s="22">
        <v>37.5625</v>
      </c>
      <c r="C881" s="22">
        <v>944.76</v>
      </c>
      <c r="D881" s="22">
        <v>144.85</v>
      </c>
      <c r="F881" s="22">
        <f t="shared" si="67"/>
        <v>-3.4152213546332452E-2</v>
      </c>
      <c r="G881" s="22">
        <f t="shared" si="68"/>
        <v>-2.2305471883048295E-2</v>
      </c>
      <c r="H881" s="22">
        <f t="shared" si="69"/>
        <v>-3.3468826605861722E-2</v>
      </c>
      <c r="J881" s="22">
        <f t="shared" si="70"/>
        <v>395.54109731153562</v>
      </c>
      <c r="L881" s="22">
        <f t="shared" si="71"/>
        <v>9.4718506207802307</v>
      </c>
    </row>
    <row r="882" spans="1:12" x14ac:dyDescent="0.3">
      <c r="A882" s="25">
        <v>42871</v>
      </c>
      <c r="B882" s="22">
        <v>38.8675</v>
      </c>
      <c r="C882" s="22">
        <v>966.07010000000002</v>
      </c>
      <c r="D882" s="22">
        <v>149.78</v>
      </c>
      <c r="F882" s="22">
        <f t="shared" si="67"/>
        <v>-1.4782918783032496E-3</v>
      </c>
      <c r="G882" s="22">
        <f t="shared" si="68"/>
        <v>8.419936626979688E-3</v>
      </c>
      <c r="H882" s="22">
        <f t="shared" si="69"/>
        <v>-2.7336083962683213E-3</v>
      </c>
      <c r="J882" s="22">
        <f t="shared" si="70"/>
        <v>405.01294793231585</v>
      </c>
      <c r="L882" s="22">
        <f t="shared" si="71"/>
        <v>-2.8760136491155208</v>
      </c>
    </row>
    <row r="883" spans="1:12" x14ac:dyDescent="0.3">
      <c r="A883" s="25">
        <v>42870</v>
      </c>
      <c r="B883" s="22">
        <v>38.924999999999997</v>
      </c>
      <c r="C883" s="22">
        <v>957.97</v>
      </c>
      <c r="D883" s="22">
        <v>150.19</v>
      </c>
      <c r="F883" s="22">
        <f t="shared" si="67"/>
        <v>-2.5657486814337572E-3</v>
      </c>
      <c r="G883" s="22">
        <f t="shared" si="68"/>
        <v>-3.5221883982834486E-3</v>
      </c>
      <c r="H883" s="22">
        <f t="shared" si="69"/>
        <v>-9.3171842225365674E-4</v>
      </c>
      <c r="J883" s="22">
        <f t="shared" si="70"/>
        <v>402.13693428320033</v>
      </c>
      <c r="L883" s="22">
        <f t="shared" si="71"/>
        <v>1.3189249590389522</v>
      </c>
    </row>
    <row r="884" spans="1:12" x14ac:dyDescent="0.3">
      <c r="A884" s="25">
        <v>42867</v>
      </c>
      <c r="B884" s="22">
        <v>39.024999999999999</v>
      </c>
      <c r="C884" s="22">
        <v>961.3501</v>
      </c>
      <c r="D884" s="22">
        <v>150.33000000000001</v>
      </c>
      <c r="F884" s="22">
        <f t="shared" si="67"/>
        <v>1.3868953150877047E-2</v>
      </c>
      <c r="G884" s="22">
        <f t="shared" si="68"/>
        <v>1.4384967097420263E-2</v>
      </c>
      <c r="H884" s="22">
        <f t="shared" si="69"/>
        <v>1.930952426056486E-3</v>
      </c>
      <c r="J884" s="22">
        <f t="shared" si="70"/>
        <v>403.45585924223928</v>
      </c>
      <c r="L884" s="22">
        <f t="shared" si="71"/>
        <v>-5.3514923669147265</v>
      </c>
    </row>
    <row r="885" spans="1:12" x14ac:dyDescent="0.3">
      <c r="A885" s="25">
        <v>42866</v>
      </c>
      <c r="B885" s="22">
        <v>38.487499999999997</v>
      </c>
      <c r="C885" s="22">
        <v>947.62009999999998</v>
      </c>
      <c r="D885" s="22">
        <v>150.04</v>
      </c>
      <c r="F885" s="22">
        <f t="shared" si="67"/>
        <v>4.4920488282511736E-3</v>
      </c>
      <c r="G885" s="22">
        <f t="shared" si="68"/>
        <v>-1.4024266416207789E-3</v>
      </c>
      <c r="H885" s="22">
        <f t="shared" si="69"/>
        <v>-1.664835732316329E-3</v>
      </c>
      <c r="J885" s="22">
        <f t="shared" si="70"/>
        <v>398.10436687532456</v>
      </c>
      <c r="L885" s="22">
        <f t="shared" si="71"/>
        <v>0.47340044536269943</v>
      </c>
    </row>
    <row r="886" spans="1:12" x14ac:dyDescent="0.3">
      <c r="A886" s="25">
        <v>42865</v>
      </c>
      <c r="B886" s="22">
        <v>38.314999999999998</v>
      </c>
      <c r="C886" s="22">
        <v>948.95</v>
      </c>
      <c r="D886" s="22">
        <v>150.29</v>
      </c>
      <c r="F886" s="22">
        <f t="shared" si="67"/>
        <v>-4.7518396980633926E-3</v>
      </c>
      <c r="G886" s="22">
        <f t="shared" si="68"/>
        <v>-4.070003353534221E-3</v>
      </c>
      <c r="H886" s="22">
        <f t="shared" si="69"/>
        <v>-1.2634240467720174E-3</v>
      </c>
      <c r="J886" s="22">
        <f t="shared" si="70"/>
        <v>398.57776732068726</v>
      </c>
      <c r="L886" s="22">
        <f t="shared" si="71"/>
        <v>1.5447368413316553</v>
      </c>
    </row>
    <row r="887" spans="1:12" x14ac:dyDescent="0.3">
      <c r="A887" s="25">
        <v>42864</v>
      </c>
      <c r="B887" s="22">
        <v>38.497500000000002</v>
      </c>
      <c r="C887" s="22">
        <v>952.82010000000002</v>
      </c>
      <c r="D887" s="22">
        <v>150.47999999999999</v>
      </c>
      <c r="F887" s="22">
        <f t="shared" si="67"/>
        <v>6.384386506599499E-3</v>
      </c>
      <c r="G887" s="22">
        <f t="shared" si="68"/>
        <v>3.9751661836151036E-3</v>
      </c>
      <c r="H887" s="22">
        <f t="shared" si="69"/>
        <v>-3.8469238925270891E-3</v>
      </c>
      <c r="J887" s="22">
        <f t="shared" si="70"/>
        <v>400.12250416201891</v>
      </c>
      <c r="L887" s="22">
        <f t="shared" si="71"/>
        <v>-1.3705562256393478</v>
      </c>
    </row>
    <row r="888" spans="1:12" x14ac:dyDescent="0.3">
      <c r="A888" s="25">
        <v>42863</v>
      </c>
      <c r="B888" s="22">
        <v>38.252499999999998</v>
      </c>
      <c r="C888" s="22">
        <v>949.04</v>
      </c>
      <c r="D888" s="22">
        <v>151.06</v>
      </c>
      <c r="F888" s="22">
        <f t="shared" si="67"/>
        <v>2.6825465204965E-2</v>
      </c>
      <c r="G888" s="22">
        <f t="shared" si="68"/>
        <v>1.5814029496196157E-2</v>
      </c>
      <c r="H888" s="22">
        <f t="shared" si="69"/>
        <v>5.443093425349029E-3</v>
      </c>
      <c r="J888" s="22">
        <f t="shared" si="70"/>
        <v>398.75194793637957</v>
      </c>
      <c r="L888" s="22">
        <f t="shared" si="71"/>
        <v>-6.091192454931786</v>
      </c>
    </row>
    <row r="889" spans="1:12" x14ac:dyDescent="0.3">
      <c r="A889" s="25">
        <v>42860</v>
      </c>
      <c r="B889" s="22">
        <v>37.24</v>
      </c>
      <c r="C889" s="22">
        <v>934.1499</v>
      </c>
      <c r="D889" s="22">
        <v>150.24</v>
      </c>
      <c r="F889" s="22">
        <f t="shared" si="67"/>
        <v>1.644762787882318E-2</v>
      </c>
      <c r="G889" s="22">
        <f t="shared" si="68"/>
        <v>-3.6118394759251612E-3</v>
      </c>
      <c r="H889" s="22">
        <f t="shared" si="69"/>
        <v>-4.0519501451172649E-3</v>
      </c>
      <c r="J889" s="22">
        <f t="shared" si="70"/>
        <v>392.66075548144778</v>
      </c>
      <c r="L889" s="22">
        <f t="shared" si="71"/>
        <v>1.127649241413053</v>
      </c>
    </row>
    <row r="890" spans="1:12" x14ac:dyDescent="0.3">
      <c r="A890" s="25">
        <v>42859</v>
      </c>
      <c r="B890" s="22">
        <v>36.6325</v>
      </c>
      <c r="C890" s="22">
        <v>937.53</v>
      </c>
      <c r="D890" s="22">
        <v>150.85</v>
      </c>
      <c r="F890" s="22">
        <f t="shared" si="67"/>
        <v>-3.6104811181424407E-3</v>
      </c>
      <c r="G890" s="22">
        <f t="shared" si="68"/>
        <v>-3.7262627222985891E-3</v>
      </c>
      <c r="H890" s="22">
        <f t="shared" si="69"/>
        <v>-6.2778993564596023E-3</v>
      </c>
      <c r="J890" s="22">
        <f t="shared" si="70"/>
        <v>393.78840472286083</v>
      </c>
      <c r="L890" s="22">
        <f t="shared" si="71"/>
        <v>1.5521665048768796</v>
      </c>
    </row>
    <row r="891" spans="1:12" x14ac:dyDescent="0.3">
      <c r="A891" s="25">
        <v>42858</v>
      </c>
      <c r="B891" s="22">
        <v>36.765000000000001</v>
      </c>
      <c r="C891" s="22">
        <v>941.03</v>
      </c>
      <c r="D891" s="22">
        <v>151.80000000000001</v>
      </c>
      <c r="F891" s="22">
        <f t="shared" si="67"/>
        <v>-3.055303323881437E-3</v>
      </c>
      <c r="G891" s="22">
        <f t="shared" si="68"/>
        <v>-6.2606075481396097E-3</v>
      </c>
      <c r="H891" s="22">
        <f t="shared" si="69"/>
        <v>-6.4351131516840448E-3</v>
      </c>
      <c r="J891" s="22">
        <f t="shared" si="70"/>
        <v>395.34057122773771</v>
      </c>
      <c r="L891" s="22">
        <f t="shared" si="71"/>
        <v>2.4395608140616218</v>
      </c>
    </row>
    <row r="892" spans="1:12" x14ac:dyDescent="0.3">
      <c r="A892" s="25">
        <v>42857</v>
      </c>
      <c r="B892" s="22">
        <v>36.877499999999998</v>
      </c>
      <c r="C892" s="22">
        <v>946.93989999999997</v>
      </c>
      <c r="D892" s="22">
        <v>152.78</v>
      </c>
      <c r="F892" s="22">
        <f t="shared" si="67"/>
        <v>6.3246155942534759E-3</v>
      </c>
      <c r="G892" s="22">
        <f t="shared" si="68"/>
        <v>-1.361461259251775E-3</v>
      </c>
      <c r="H892" s="22">
        <f t="shared" si="69"/>
        <v>2.0967115530858395E-3</v>
      </c>
      <c r="J892" s="22">
        <f t="shared" si="70"/>
        <v>397.78013204179933</v>
      </c>
      <c r="L892" s="22">
        <f t="shared" si="71"/>
        <v>0.31033047959238047</v>
      </c>
    </row>
    <row r="893" spans="1:12" x14ac:dyDescent="0.3">
      <c r="A893" s="25">
        <v>42856</v>
      </c>
      <c r="B893" s="22">
        <v>36.645000000000003</v>
      </c>
      <c r="C893" s="22">
        <v>948.23</v>
      </c>
      <c r="D893" s="22">
        <v>152.46</v>
      </c>
      <c r="F893" s="22">
        <f t="shared" si="67"/>
        <v>2.0191569072405522E-2</v>
      </c>
      <c r="G893" s="22">
        <f t="shared" si="68"/>
        <v>2.4814162219089522E-2</v>
      </c>
      <c r="H893" s="22">
        <f t="shared" si="69"/>
        <v>1.4601693144810902E-2</v>
      </c>
      <c r="J893" s="22">
        <f t="shared" si="70"/>
        <v>398.09046252139171</v>
      </c>
      <c r="L893" s="22">
        <f t="shared" si="71"/>
        <v>-9.3572704725552285</v>
      </c>
    </row>
    <row r="894" spans="1:12" x14ac:dyDescent="0.3">
      <c r="A894" s="25">
        <v>42853</v>
      </c>
      <c r="B894" s="22">
        <v>35.912500000000001</v>
      </c>
      <c r="C894" s="22">
        <v>924.99</v>
      </c>
      <c r="D894" s="22">
        <v>150.25</v>
      </c>
      <c r="F894" s="22">
        <f t="shared" si="67"/>
        <v>-9.7411641435093705E-4</v>
      </c>
      <c r="G894" s="22">
        <f t="shared" si="68"/>
        <v>7.1717872058764155E-3</v>
      </c>
      <c r="H894" s="22">
        <f t="shared" si="69"/>
        <v>1.7117383877982981E-2</v>
      </c>
      <c r="J894" s="22">
        <f t="shared" si="70"/>
        <v>388.73319204883649</v>
      </c>
      <c r="L894" s="22">
        <f t="shared" si="71"/>
        <v>-2.9770391130286384</v>
      </c>
    </row>
    <row r="895" spans="1:12" x14ac:dyDescent="0.3">
      <c r="A895" s="25">
        <v>42852</v>
      </c>
      <c r="B895" s="22">
        <v>35.947499999999998</v>
      </c>
      <c r="C895" s="22">
        <v>918.37990000000002</v>
      </c>
      <c r="D895" s="22">
        <v>147.69999999999999</v>
      </c>
      <c r="F895" s="22">
        <f t="shared" si="67"/>
        <v>7.6529728576000828E-4</v>
      </c>
      <c r="G895" s="22">
        <f t="shared" si="68"/>
        <v>9.9470642364880273E-3</v>
      </c>
      <c r="H895" s="22">
        <f t="shared" si="69"/>
        <v>7.7482886115138568E-3</v>
      </c>
      <c r="J895" s="22">
        <f t="shared" si="70"/>
        <v>385.75615293580785</v>
      </c>
      <c r="L895" s="22">
        <f t="shared" si="71"/>
        <v>-3.612340306385704</v>
      </c>
    </row>
    <row r="896" spans="1:12" x14ac:dyDescent="0.3">
      <c r="A896" s="25">
        <v>42851</v>
      </c>
      <c r="B896" s="22">
        <v>35.92</v>
      </c>
      <c r="C896" s="22">
        <v>909.29</v>
      </c>
      <c r="D896" s="22">
        <v>146.56</v>
      </c>
      <c r="F896" s="22">
        <f t="shared" si="67"/>
        <v>-5.8984939068610935E-3</v>
      </c>
      <c r="G896" s="22">
        <f t="shared" si="68"/>
        <v>1.8381762203874541E-3</v>
      </c>
      <c r="H896" s="22">
        <f t="shared" si="69"/>
        <v>4.7773418414141333E-4</v>
      </c>
      <c r="J896" s="22">
        <f t="shared" si="70"/>
        <v>382.14381262942214</v>
      </c>
      <c r="L896" s="22">
        <f t="shared" si="71"/>
        <v>-0.54326912383106674</v>
      </c>
    </row>
    <row r="897" spans="1:12" x14ac:dyDescent="0.3">
      <c r="A897" s="25">
        <v>42850</v>
      </c>
      <c r="B897" s="22">
        <v>36.1325</v>
      </c>
      <c r="C897" s="22">
        <v>907.62009999999998</v>
      </c>
      <c r="D897" s="22">
        <v>146.49</v>
      </c>
      <c r="F897" s="22">
        <f t="shared" si="67"/>
        <v>6.1769291028687112E-3</v>
      </c>
      <c r="G897" s="22">
        <f t="shared" si="68"/>
        <v>2.3162151693335511E-4</v>
      </c>
      <c r="H897" s="22">
        <f t="shared" si="69"/>
        <v>6.9872869563079682E-3</v>
      </c>
      <c r="J897" s="22">
        <f t="shared" si="70"/>
        <v>381.60054350559108</v>
      </c>
      <c r="L897" s="22">
        <f t="shared" si="71"/>
        <v>-0.39078953931152682</v>
      </c>
    </row>
    <row r="898" spans="1:12" x14ac:dyDescent="0.3">
      <c r="A898" s="25">
        <v>42849</v>
      </c>
      <c r="B898" s="22">
        <v>35.909999999999997</v>
      </c>
      <c r="C898" s="22">
        <v>907.40989999999999</v>
      </c>
      <c r="D898" s="22">
        <v>145.47</v>
      </c>
      <c r="F898" s="22">
        <f t="shared" si="67"/>
        <v>9.5835086948062049E-3</v>
      </c>
      <c r="G898" s="22">
        <f t="shared" si="68"/>
        <v>9.8341828156418409E-3</v>
      </c>
      <c r="H898" s="22">
        <f t="shared" si="69"/>
        <v>1.2381275231481019E-2</v>
      </c>
      <c r="J898" s="22">
        <f t="shared" si="70"/>
        <v>381.20975396627955</v>
      </c>
      <c r="L898" s="22">
        <f t="shared" si="71"/>
        <v>-3.8062299176677925</v>
      </c>
    </row>
    <row r="899" spans="1:12" x14ac:dyDescent="0.3">
      <c r="A899" s="25">
        <v>42846</v>
      </c>
      <c r="B899" s="22">
        <v>35.567500000000003</v>
      </c>
      <c r="C899" s="22">
        <v>898.53</v>
      </c>
      <c r="D899" s="22">
        <v>143.68</v>
      </c>
      <c r="F899" s="22">
        <f t="shared" si="67"/>
        <v>-1.1941977465013051E-3</v>
      </c>
      <c r="G899" s="22">
        <f t="shared" si="68"/>
        <v>-3.9210529068646081E-3</v>
      </c>
      <c r="H899" s="22">
        <f t="shared" si="69"/>
        <v>-8.3484073305688071E-4</v>
      </c>
      <c r="J899" s="22">
        <f t="shared" si="70"/>
        <v>377.40352404861176</v>
      </c>
      <c r="L899" s="22">
        <f t="shared" si="71"/>
        <v>1.34611280825618</v>
      </c>
    </row>
    <row r="900" spans="1:12" x14ac:dyDescent="0.3">
      <c r="A900" s="25">
        <v>42845</v>
      </c>
      <c r="B900" s="22">
        <v>35.61</v>
      </c>
      <c r="C900" s="22">
        <v>902.06010000000003</v>
      </c>
      <c r="D900" s="22">
        <v>143.80000000000001</v>
      </c>
      <c r="F900" s="22">
        <f t="shared" ref="F900:F963" si="72">LN(B900/B901)</f>
        <v>1.2433050803795163E-2</v>
      </c>
      <c r="G900" s="22">
        <f t="shared" ref="G900:G963" si="73">LN(C900/C901)</f>
        <v>3.1756684152880886E-3</v>
      </c>
      <c r="H900" s="22">
        <f t="shared" ref="H900:H963" si="74">LN(D900/D901)</f>
        <v>1.0696784623870781E-2</v>
      </c>
      <c r="J900" s="22">
        <f t="shared" ref="J900:J963" si="75">$O$8*B900+$P$8*C900+$Q$8*D900</f>
        <v>378.74963685686794</v>
      </c>
      <c r="L900" s="22">
        <f t="shared" ref="L900:L963" si="76">-(J900-J901)</f>
        <v>-1.5691589449517096</v>
      </c>
    </row>
    <row r="901" spans="1:12" x14ac:dyDescent="0.3">
      <c r="A901" s="25">
        <v>42844</v>
      </c>
      <c r="B901" s="22">
        <v>35.17</v>
      </c>
      <c r="C901" s="22">
        <v>899.2</v>
      </c>
      <c r="D901" s="22">
        <v>142.27000000000001</v>
      </c>
      <c r="F901" s="22">
        <f t="shared" si="72"/>
        <v>-3.6895174533598273E-3</v>
      </c>
      <c r="G901" s="22">
        <f t="shared" si="73"/>
        <v>-5.0804888033521159E-3</v>
      </c>
      <c r="H901" s="22">
        <f t="shared" si="74"/>
        <v>9.2504984752063372E-3</v>
      </c>
      <c r="J901" s="22">
        <f t="shared" si="75"/>
        <v>377.18047791191623</v>
      </c>
      <c r="L901" s="22">
        <f t="shared" si="76"/>
        <v>1.4598484022261573</v>
      </c>
    </row>
    <row r="902" spans="1:12" x14ac:dyDescent="0.3">
      <c r="A902" s="25">
        <v>42843</v>
      </c>
      <c r="B902" s="22">
        <v>35.299999999999997</v>
      </c>
      <c r="C902" s="22">
        <v>903.78</v>
      </c>
      <c r="D902" s="22">
        <v>140.96</v>
      </c>
      <c r="F902" s="22">
        <f t="shared" si="72"/>
        <v>-4.4518322473746808E-3</v>
      </c>
      <c r="G902" s="22">
        <f t="shared" si="73"/>
        <v>1.9825344161115508E-3</v>
      </c>
      <c r="H902" s="22">
        <f t="shared" si="74"/>
        <v>-3.2580239882251715E-3</v>
      </c>
      <c r="J902" s="22">
        <f t="shared" si="75"/>
        <v>378.64032631414238</v>
      </c>
      <c r="L902" s="22">
        <f t="shared" si="76"/>
        <v>-0.49551247938910592</v>
      </c>
    </row>
    <row r="903" spans="1:12" x14ac:dyDescent="0.3">
      <c r="A903" s="25">
        <v>42842</v>
      </c>
      <c r="B903" s="22">
        <v>35.457500000000003</v>
      </c>
      <c r="C903" s="22">
        <v>901.99</v>
      </c>
      <c r="D903" s="22">
        <v>141.41999999999999</v>
      </c>
      <c r="F903" s="22">
        <f t="shared" si="72"/>
        <v>5.5147198585110014E-3</v>
      </c>
      <c r="G903" s="22">
        <f t="shared" si="73"/>
        <v>1.9388852448715289E-2</v>
      </c>
      <c r="H903" s="22">
        <f t="shared" si="74"/>
        <v>1.445842643429983E-2</v>
      </c>
      <c r="J903" s="22">
        <f t="shared" si="75"/>
        <v>378.14481383475328</v>
      </c>
      <c r="L903" s="22">
        <f t="shared" si="76"/>
        <v>-6.9113042185541076</v>
      </c>
    </row>
    <row r="904" spans="1:12" x14ac:dyDescent="0.3">
      <c r="A904" s="25">
        <v>42839</v>
      </c>
      <c r="B904" s="22">
        <v>35.262500000000003</v>
      </c>
      <c r="C904" s="22">
        <v>884.66989999999998</v>
      </c>
      <c r="D904" s="22">
        <v>139.38999999999999</v>
      </c>
      <c r="F904" s="22">
        <f t="shared" si="72"/>
        <v>0</v>
      </c>
      <c r="G904" s="22">
        <f t="shared" si="73"/>
        <v>0</v>
      </c>
      <c r="H904" s="22">
        <f t="shared" si="74"/>
        <v>0</v>
      </c>
      <c r="J904" s="22">
        <f t="shared" si="75"/>
        <v>371.23350961619917</v>
      </c>
      <c r="L904" s="22">
        <f t="shared" si="76"/>
        <v>0</v>
      </c>
    </row>
    <row r="905" spans="1:12" x14ac:dyDescent="0.3">
      <c r="A905" s="25">
        <v>42838</v>
      </c>
      <c r="B905" s="22">
        <v>35.262500000000003</v>
      </c>
      <c r="C905" s="22">
        <v>884.66989999999998</v>
      </c>
      <c r="D905" s="22">
        <v>139.38999999999999</v>
      </c>
      <c r="F905" s="22">
        <f t="shared" si="72"/>
        <v>-5.3031766500218781E-3</v>
      </c>
      <c r="G905" s="22">
        <f t="shared" si="73"/>
        <v>-1.2982495384658836E-2</v>
      </c>
      <c r="H905" s="22">
        <f t="shared" si="74"/>
        <v>-1.362153847210745E-3</v>
      </c>
      <c r="J905" s="22">
        <f t="shared" si="75"/>
        <v>371.23350961619917</v>
      </c>
      <c r="L905" s="22">
        <f t="shared" si="76"/>
        <v>4.3841829981276987</v>
      </c>
    </row>
    <row r="906" spans="1:12" x14ac:dyDescent="0.3">
      <c r="A906" s="25">
        <v>42837</v>
      </c>
      <c r="B906" s="22">
        <v>35.450000000000003</v>
      </c>
      <c r="C906" s="22">
        <v>896.23</v>
      </c>
      <c r="D906" s="22">
        <v>139.58000000000001</v>
      </c>
      <c r="F906" s="22">
        <f t="shared" si="72"/>
        <v>1.1995908717221987E-3</v>
      </c>
      <c r="G906" s="22">
        <f t="shared" si="73"/>
        <v>-6.8165878781209915E-3</v>
      </c>
      <c r="H906" s="22">
        <f t="shared" si="74"/>
        <v>-2.4329171213408451E-3</v>
      </c>
      <c r="J906" s="22">
        <f t="shared" si="75"/>
        <v>375.61769261432687</v>
      </c>
      <c r="L906" s="22">
        <f t="shared" si="76"/>
        <v>2.3178927809982497</v>
      </c>
    </row>
    <row r="907" spans="1:12" x14ac:dyDescent="0.3">
      <c r="A907" s="25">
        <v>42836</v>
      </c>
      <c r="B907" s="22">
        <v>35.407499999999999</v>
      </c>
      <c r="C907" s="22">
        <v>902.36009999999999</v>
      </c>
      <c r="D907" s="22">
        <v>139.91999999999999</v>
      </c>
      <c r="F907" s="22">
        <f t="shared" si="72"/>
        <v>-1.0814712145931032E-2</v>
      </c>
      <c r="G907" s="22">
        <f t="shared" si="73"/>
        <v>-5.1728862352617248E-3</v>
      </c>
      <c r="H907" s="22">
        <f t="shared" si="74"/>
        <v>-7.9727073792682426E-3</v>
      </c>
      <c r="J907" s="22">
        <f t="shared" si="75"/>
        <v>377.93558539532512</v>
      </c>
      <c r="L907" s="22">
        <f t="shared" si="76"/>
        <v>2.128969967300975</v>
      </c>
    </row>
    <row r="908" spans="1:12" x14ac:dyDescent="0.3">
      <c r="A908" s="25">
        <v>42835</v>
      </c>
      <c r="B908" s="22">
        <v>35.792499999999997</v>
      </c>
      <c r="C908" s="22">
        <v>907.04</v>
      </c>
      <c r="D908" s="22">
        <v>141.04</v>
      </c>
      <c r="F908" s="22">
        <f t="shared" si="72"/>
        <v>-1.1866951935371264E-3</v>
      </c>
      <c r="G908" s="22">
        <f t="shared" si="73"/>
        <v>1.3497031249548309E-2</v>
      </c>
      <c r="H908" s="22">
        <f t="shared" si="74"/>
        <v>1.8451499096292074E-3</v>
      </c>
      <c r="J908" s="22">
        <f t="shared" si="75"/>
        <v>380.06455536262609</v>
      </c>
      <c r="L908" s="22">
        <f t="shared" si="76"/>
        <v>-4.5254412030346316</v>
      </c>
    </row>
    <row r="909" spans="1:12" x14ac:dyDescent="0.3">
      <c r="A909" s="25">
        <v>42832</v>
      </c>
      <c r="B909" s="22">
        <v>35.835000000000001</v>
      </c>
      <c r="C909" s="22">
        <v>894.87990000000002</v>
      </c>
      <c r="D909" s="22">
        <v>140.78</v>
      </c>
      <c r="F909" s="22">
        <f t="shared" si="72"/>
        <v>-2.2299660808823615E-3</v>
      </c>
      <c r="G909" s="22">
        <f t="shared" si="73"/>
        <v>-3.7923043838954057E-3</v>
      </c>
      <c r="H909" s="22">
        <f t="shared" si="74"/>
        <v>-2.7664497161225651E-3</v>
      </c>
      <c r="J909" s="22">
        <f t="shared" si="75"/>
        <v>375.53911415959146</v>
      </c>
      <c r="L909" s="22">
        <f t="shared" si="76"/>
        <v>1.3721959888730453</v>
      </c>
    </row>
    <row r="910" spans="1:12" x14ac:dyDescent="0.3">
      <c r="A910" s="25">
        <v>42831</v>
      </c>
      <c r="B910" s="22">
        <v>35.914999999999999</v>
      </c>
      <c r="C910" s="22">
        <v>898.28</v>
      </c>
      <c r="D910" s="22">
        <v>141.16999999999999</v>
      </c>
      <c r="F910" s="22">
        <f t="shared" si="72"/>
        <v>-2.5027821740653254E-3</v>
      </c>
      <c r="G910" s="22">
        <f t="shared" si="73"/>
        <v>-1.2171253838470657E-2</v>
      </c>
      <c r="H910" s="22">
        <f t="shared" si="74"/>
        <v>-4.8053233587521376E-3</v>
      </c>
      <c r="J910" s="22">
        <f t="shared" si="75"/>
        <v>376.91131014846451</v>
      </c>
      <c r="L910" s="22">
        <f t="shared" si="76"/>
        <v>4.243316092510554</v>
      </c>
    </row>
    <row r="911" spans="1:12" x14ac:dyDescent="0.3">
      <c r="A911" s="25">
        <v>42830</v>
      </c>
      <c r="B911" s="22">
        <v>36.005000000000003</v>
      </c>
      <c r="C911" s="22">
        <v>909.28</v>
      </c>
      <c r="D911" s="22">
        <v>141.85</v>
      </c>
      <c r="F911" s="22">
        <f t="shared" si="72"/>
        <v>-5.1940973452314866E-3</v>
      </c>
      <c r="G911" s="22">
        <f t="shared" si="73"/>
        <v>2.6979658183413995E-3</v>
      </c>
      <c r="H911" s="22">
        <f t="shared" si="74"/>
        <v>8.4632207604640652E-4</v>
      </c>
      <c r="J911" s="22">
        <f t="shared" si="75"/>
        <v>381.15462624097506</v>
      </c>
      <c r="L911" s="22">
        <f t="shared" si="76"/>
        <v>-0.85225881019130156</v>
      </c>
    </row>
    <row r="912" spans="1:12" x14ac:dyDescent="0.3">
      <c r="A912" s="25">
        <v>42829</v>
      </c>
      <c r="B912" s="22">
        <v>36.192500000000003</v>
      </c>
      <c r="C912" s="22">
        <v>906.83010000000002</v>
      </c>
      <c r="D912" s="22">
        <v>141.72999999999999</v>
      </c>
      <c r="F912" s="22">
        <f t="shared" si="72"/>
        <v>7.4184830809730347E-3</v>
      </c>
      <c r="G912" s="22">
        <f t="shared" si="73"/>
        <v>1.7038457440269588E-2</v>
      </c>
      <c r="H912" s="22">
        <f t="shared" si="74"/>
        <v>-3.8731079014404837E-3</v>
      </c>
      <c r="J912" s="22">
        <f t="shared" si="75"/>
        <v>380.30236743078376</v>
      </c>
      <c r="L912" s="22">
        <f t="shared" si="76"/>
        <v>-5.644286447795821</v>
      </c>
    </row>
    <row r="913" spans="1:12" x14ac:dyDescent="0.3">
      <c r="A913" s="25">
        <v>42828</v>
      </c>
      <c r="B913" s="22">
        <v>35.924999999999997</v>
      </c>
      <c r="C913" s="22">
        <v>891.51</v>
      </c>
      <c r="D913" s="22">
        <v>142.28</v>
      </c>
      <c r="F913" s="22">
        <f t="shared" si="72"/>
        <v>2.7839643832359615E-4</v>
      </c>
      <c r="G913" s="22">
        <f t="shared" si="73"/>
        <v>5.5904085304760145E-3</v>
      </c>
      <c r="H913" s="22">
        <f t="shared" si="74"/>
        <v>1.6178387800573353E-3</v>
      </c>
      <c r="J913" s="22">
        <f t="shared" si="75"/>
        <v>374.65808098298794</v>
      </c>
      <c r="L913" s="22">
        <f t="shared" si="76"/>
        <v>-1.8877647970903126</v>
      </c>
    </row>
    <row r="914" spans="1:12" x14ac:dyDescent="0.3">
      <c r="A914" s="25">
        <v>42825</v>
      </c>
      <c r="B914" s="22">
        <v>35.914999999999999</v>
      </c>
      <c r="C914" s="22">
        <v>886.54</v>
      </c>
      <c r="D914" s="22">
        <v>142.05000000000001</v>
      </c>
      <c r="F914" s="22">
        <f t="shared" si="72"/>
        <v>-1.877673627923934E-3</v>
      </c>
      <c r="G914" s="22">
        <f t="shared" si="73"/>
        <v>1.1571988160628164E-2</v>
      </c>
      <c r="H914" s="22">
        <f t="shared" si="74"/>
        <v>-2.5311129311393621E-3</v>
      </c>
      <c r="J914" s="22">
        <f t="shared" si="75"/>
        <v>372.77031618589763</v>
      </c>
      <c r="L914" s="22">
        <f t="shared" si="76"/>
        <v>-3.6574679789750348</v>
      </c>
    </row>
    <row r="915" spans="1:12" x14ac:dyDescent="0.3">
      <c r="A915" s="25">
        <v>42824</v>
      </c>
      <c r="B915" s="22">
        <v>35.982500000000002</v>
      </c>
      <c r="C915" s="22">
        <v>876.34010000000001</v>
      </c>
      <c r="D915" s="22">
        <v>142.41</v>
      </c>
      <c r="F915" s="22">
        <f t="shared" si="72"/>
        <v>-1.3192156053131116E-3</v>
      </c>
      <c r="G915" s="22">
        <f t="shared" si="73"/>
        <v>2.3077018560850272E-3</v>
      </c>
      <c r="H915" s="22">
        <f t="shared" si="74"/>
        <v>-1.6838564281726764E-3</v>
      </c>
      <c r="J915" s="22">
        <f t="shared" si="75"/>
        <v>369.11284820692259</v>
      </c>
      <c r="L915" s="22">
        <f t="shared" si="76"/>
        <v>-0.67362713137976016</v>
      </c>
    </row>
    <row r="916" spans="1:12" x14ac:dyDescent="0.3">
      <c r="A916" s="25">
        <v>42823</v>
      </c>
      <c r="B916" s="22">
        <v>36.03</v>
      </c>
      <c r="C916" s="22">
        <v>874.32010000000002</v>
      </c>
      <c r="D916" s="22">
        <v>142.65</v>
      </c>
      <c r="F916" s="22">
        <f t="shared" si="72"/>
        <v>2.2228405929461993E-3</v>
      </c>
      <c r="G916" s="22">
        <f t="shared" si="73"/>
        <v>2.1176179601269066E-2</v>
      </c>
      <c r="H916" s="22">
        <f t="shared" si="74"/>
        <v>6.2585908027382106E-3</v>
      </c>
      <c r="J916" s="22">
        <f t="shared" si="75"/>
        <v>368.43922107554283</v>
      </c>
      <c r="L916" s="22">
        <f t="shared" si="76"/>
        <v>-6.9855752269350546</v>
      </c>
    </row>
    <row r="917" spans="1:12" x14ac:dyDescent="0.3">
      <c r="A917" s="25">
        <v>42822</v>
      </c>
      <c r="B917" s="22">
        <v>35.950000000000003</v>
      </c>
      <c r="C917" s="22">
        <v>856</v>
      </c>
      <c r="D917" s="22">
        <v>141.76</v>
      </c>
      <c r="F917" s="22">
        <f t="shared" si="72"/>
        <v>2.0514981098995685E-2</v>
      </c>
      <c r="G917" s="22">
        <f t="shared" si="73"/>
        <v>1.0782100743274936E-2</v>
      </c>
      <c r="H917" s="22">
        <f t="shared" si="74"/>
        <v>1.0209958232897946E-2</v>
      </c>
      <c r="J917" s="22">
        <f t="shared" si="75"/>
        <v>361.45364584860778</v>
      </c>
      <c r="L917" s="22">
        <f t="shared" si="76"/>
        <v>-4.0016199570349045</v>
      </c>
    </row>
    <row r="918" spans="1:12" x14ac:dyDescent="0.3">
      <c r="A918" s="25">
        <v>42821</v>
      </c>
      <c r="B918" s="22">
        <v>35.22</v>
      </c>
      <c r="C918" s="22">
        <v>846.82010000000002</v>
      </c>
      <c r="D918" s="22">
        <v>140.32</v>
      </c>
      <c r="F918" s="22">
        <f t="shared" si="72"/>
        <v>1.7050302510839691E-3</v>
      </c>
      <c r="G918" s="22">
        <f t="shared" si="73"/>
        <v>1.4298967321243565E-3</v>
      </c>
      <c r="H918" s="22">
        <f t="shared" si="74"/>
        <v>-1.4252120026984454E-4</v>
      </c>
      <c r="J918" s="22">
        <f t="shared" si="75"/>
        <v>357.45202589157287</v>
      </c>
      <c r="L918" s="22">
        <f t="shared" si="76"/>
        <v>-0.46697782746622352</v>
      </c>
    </row>
    <row r="919" spans="1:12" x14ac:dyDescent="0.3">
      <c r="A919" s="25">
        <v>42818</v>
      </c>
      <c r="B919" s="22">
        <v>35.159999999999997</v>
      </c>
      <c r="C919" s="22">
        <v>845.61009999999999</v>
      </c>
      <c r="D919" s="22">
        <v>140.34</v>
      </c>
      <c r="F919" s="22">
        <f t="shared" si="72"/>
        <v>-1.9889195361700784E-3</v>
      </c>
      <c r="G919" s="22">
        <f t="shared" si="73"/>
        <v>-2.0907396318678327E-3</v>
      </c>
      <c r="H919" s="22">
        <f t="shared" si="74"/>
        <v>5.7884179200273648E-3</v>
      </c>
      <c r="J919" s="22">
        <f t="shared" si="75"/>
        <v>356.98504806410665</v>
      </c>
      <c r="L919" s="22">
        <f t="shared" si="76"/>
        <v>0.506467551992273</v>
      </c>
    </row>
    <row r="920" spans="1:12" x14ac:dyDescent="0.3">
      <c r="A920" s="25">
        <v>42817</v>
      </c>
      <c r="B920" s="22">
        <v>35.229999999999997</v>
      </c>
      <c r="C920" s="22">
        <v>847.37990000000002</v>
      </c>
      <c r="D920" s="22">
        <v>139.53</v>
      </c>
      <c r="F920" s="22">
        <f t="shared" si="72"/>
        <v>-3.5418327030578875E-3</v>
      </c>
      <c r="G920" s="22">
        <f t="shared" si="73"/>
        <v>-8.0238762385478717E-4</v>
      </c>
      <c r="H920" s="22">
        <f t="shared" si="74"/>
        <v>-4.2992262055157097E-4</v>
      </c>
      <c r="J920" s="22">
        <f t="shared" si="75"/>
        <v>357.49151561609892</v>
      </c>
      <c r="L920" s="22">
        <f t="shared" si="76"/>
        <v>0.31576551858756829</v>
      </c>
    </row>
    <row r="921" spans="1:12" x14ac:dyDescent="0.3">
      <c r="A921" s="25">
        <v>42816</v>
      </c>
      <c r="B921" s="22">
        <v>35.354999999999997</v>
      </c>
      <c r="C921" s="22">
        <v>848.06010000000003</v>
      </c>
      <c r="D921" s="22">
        <v>139.59</v>
      </c>
      <c r="F921" s="22">
        <f t="shared" si="72"/>
        <v>1.123527426886921E-2</v>
      </c>
      <c r="G921" s="22">
        <f t="shared" si="73"/>
        <v>5.7473281349676676E-3</v>
      </c>
      <c r="H921" s="22">
        <f t="shared" si="74"/>
        <v>7.7670293376595964E-3</v>
      </c>
      <c r="J921" s="22">
        <f t="shared" si="75"/>
        <v>357.80728113468649</v>
      </c>
      <c r="L921" s="22">
        <f t="shared" si="76"/>
        <v>-2.1909329538011093</v>
      </c>
    </row>
    <row r="922" spans="1:12" x14ac:dyDescent="0.3">
      <c r="A922" s="25">
        <v>42815</v>
      </c>
      <c r="B922" s="22">
        <v>34.96</v>
      </c>
      <c r="C922" s="22">
        <v>843.2</v>
      </c>
      <c r="D922" s="22">
        <v>138.51</v>
      </c>
      <c r="F922" s="22">
        <f t="shared" si="72"/>
        <v>-1.1518079700618624E-2</v>
      </c>
      <c r="G922" s="22">
        <f t="shared" si="73"/>
        <v>-1.6198734363657687E-2</v>
      </c>
      <c r="H922" s="22">
        <f t="shared" si="74"/>
        <v>-1.027123413074345E-2</v>
      </c>
      <c r="J922" s="22">
        <f t="shared" si="75"/>
        <v>355.61634818088538</v>
      </c>
      <c r="L922" s="22">
        <f t="shared" si="76"/>
        <v>5.5584056738684353</v>
      </c>
    </row>
    <row r="923" spans="1:12" x14ac:dyDescent="0.3">
      <c r="A923" s="25">
        <v>42814</v>
      </c>
      <c r="B923" s="22">
        <v>35.365000000000002</v>
      </c>
      <c r="C923" s="22">
        <v>856.97</v>
      </c>
      <c r="D923" s="22">
        <v>139.94</v>
      </c>
      <c r="F923" s="22">
        <f t="shared" si="72"/>
        <v>1.0446000121109985E-2</v>
      </c>
      <c r="G923" s="22">
        <f t="shared" si="73"/>
        <v>5.4524844052602182E-3</v>
      </c>
      <c r="H923" s="22">
        <f t="shared" si="74"/>
        <v>7.1484741052520824E-4</v>
      </c>
      <c r="J923" s="22">
        <f t="shared" si="75"/>
        <v>361.17475385475382</v>
      </c>
      <c r="L923" s="22">
        <f t="shared" si="76"/>
        <v>-1.8932937101187122</v>
      </c>
    </row>
    <row r="924" spans="1:12" x14ac:dyDescent="0.3">
      <c r="A924" s="25">
        <v>42811</v>
      </c>
      <c r="B924" s="22">
        <v>34.997500000000002</v>
      </c>
      <c r="C924" s="22">
        <v>852.31010000000003</v>
      </c>
      <c r="D924" s="22">
        <v>139.84</v>
      </c>
      <c r="F924" s="22">
        <f t="shared" si="72"/>
        <v>-4.9878969023879095E-3</v>
      </c>
      <c r="G924" s="22">
        <f t="shared" si="73"/>
        <v>-1.3012612272753771E-3</v>
      </c>
      <c r="H924" s="22">
        <f t="shared" si="74"/>
        <v>-1.0720795795085794E-3</v>
      </c>
      <c r="J924" s="22">
        <f t="shared" si="75"/>
        <v>359.2814601446351</v>
      </c>
      <c r="L924" s="22">
        <f t="shared" si="76"/>
        <v>0.51449477894800566</v>
      </c>
    </row>
    <row r="925" spans="1:12" x14ac:dyDescent="0.3">
      <c r="A925" s="25">
        <v>42810</v>
      </c>
      <c r="B925" s="22">
        <v>35.172499999999999</v>
      </c>
      <c r="C925" s="22">
        <v>853.41989999999998</v>
      </c>
      <c r="D925" s="22">
        <v>139.99</v>
      </c>
      <c r="F925" s="22">
        <f t="shared" si="72"/>
        <v>1.6361376582474541E-3</v>
      </c>
      <c r="G925" s="22">
        <f t="shared" si="73"/>
        <v>5.2731208784681266E-4</v>
      </c>
      <c r="H925" s="22">
        <f t="shared" si="74"/>
        <v>1.9305715481027386E-3</v>
      </c>
      <c r="J925" s="22">
        <f t="shared" si="75"/>
        <v>359.79595492358311</v>
      </c>
      <c r="L925" s="22">
        <f t="shared" si="76"/>
        <v>-0.24833489772129269</v>
      </c>
    </row>
    <row r="926" spans="1:12" x14ac:dyDescent="0.3">
      <c r="A926" s="25">
        <v>42809</v>
      </c>
      <c r="B926" s="22">
        <v>35.115000000000002</v>
      </c>
      <c r="C926" s="22">
        <v>852.97</v>
      </c>
      <c r="D926" s="22">
        <v>139.72</v>
      </c>
      <c r="F926" s="22">
        <f t="shared" si="72"/>
        <v>1.0520762634207644E-2</v>
      </c>
      <c r="G926" s="22">
        <f t="shared" si="73"/>
        <v>5.1597773059145998E-4</v>
      </c>
      <c r="H926" s="22">
        <f t="shared" si="74"/>
        <v>2.8669744408309178E-3</v>
      </c>
      <c r="J926" s="22">
        <f t="shared" si="75"/>
        <v>359.54762002586182</v>
      </c>
      <c r="L926" s="22">
        <f t="shared" si="76"/>
        <v>-0.40129342209127117</v>
      </c>
    </row>
    <row r="927" spans="1:12" x14ac:dyDescent="0.3">
      <c r="A927" s="25">
        <v>42808</v>
      </c>
      <c r="B927" s="22">
        <v>34.747500000000002</v>
      </c>
      <c r="C927" s="22">
        <v>852.53</v>
      </c>
      <c r="D927" s="22">
        <v>139.32</v>
      </c>
      <c r="F927" s="22">
        <f t="shared" si="72"/>
        <v>-1.5097598036524751E-3</v>
      </c>
      <c r="G927" s="22">
        <f t="shared" si="73"/>
        <v>-2.413539621537572E-3</v>
      </c>
      <c r="H927" s="22">
        <f t="shared" si="74"/>
        <v>-2.0077448304716321E-3</v>
      </c>
      <c r="J927" s="22">
        <f t="shared" si="75"/>
        <v>359.14632660377055</v>
      </c>
      <c r="L927" s="22">
        <f t="shared" si="76"/>
        <v>0.84254492777716905</v>
      </c>
    </row>
    <row r="928" spans="1:12" x14ac:dyDescent="0.3">
      <c r="A928" s="25">
        <v>42807</v>
      </c>
      <c r="B928" s="22">
        <v>34.799999999999997</v>
      </c>
      <c r="C928" s="22">
        <v>854.59010000000001</v>
      </c>
      <c r="D928" s="22">
        <v>139.6</v>
      </c>
      <c r="F928" s="22">
        <f t="shared" si="72"/>
        <v>4.3112740482406615E-4</v>
      </c>
      <c r="G928" s="22">
        <f t="shared" si="73"/>
        <v>2.4956515401285324E-3</v>
      </c>
      <c r="H928" s="22">
        <f t="shared" si="74"/>
        <v>5.8191909605235775E-3</v>
      </c>
      <c r="J928" s="22">
        <f t="shared" si="75"/>
        <v>359.98887153154772</v>
      </c>
      <c r="L928" s="22">
        <f t="shared" si="76"/>
        <v>-0.96769322698270344</v>
      </c>
    </row>
    <row r="929" spans="1:12" x14ac:dyDescent="0.3">
      <c r="A929" s="25">
        <v>42804</v>
      </c>
      <c r="B929" s="22">
        <v>34.784999999999997</v>
      </c>
      <c r="C929" s="22">
        <v>852.46</v>
      </c>
      <c r="D929" s="22">
        <v>138.79</v>
      </c>
      <c r="F929" s="22">
        <f t="shared" si="72"/>
        <v>3.3114996786725269E-3</v>
      </c>
      <c r="G929" s="22">
        <f t="shared" si="73"/>
        <v>-6.3326025593770697E-4</v>
      </c>
      <c r="H929" s="22">
        <f t="shared" si="74"/>
        <v>3.9706943120027764E-3</v>
      </c>
      <c r="J929" s="22">
        <f t="shared" si="75"/>
        <v>359.02117830456501</v>
      </c>
      <c r="L929" s="22">
        <f t="shared" si="76"/>
        <v>3.2405203296548279E-2</v>
      </c>
    </row>
    <row r="930" spans="1:12" x14ac:dyDescent="0.3">
      <c r="A930" s="25">
        <v>42803</v>
      </c>
      <c r="B930" s="22">
        <v>34.67</v>
      </c>
      <c r="C930" s="22">
        <v>853</v>
      </c>
      <c r="D930" s="22">
        <v>138.24</v>
      </c>
      <c r="F930" s="22">
        <f t="shared" si="72"/>
        <v>-2.3048123138689836E-3</v>
      </c>
      <c r="G930" s="22">
        <f t="shared" si="73"/>
        <v>2.9351356557625729E-3</v>
      </c>
      <c r="H930" s="22">
        <f t="shared" si="74"/>
        <v>3.7686665854225784E-3</v>
      </c>
      <c r="J930" s="22">
        <f t="shared" si="75"/>
        <v>359.05358350786156</v>
      </c>
      <c r="L930" s="22">
        <f t="shared" si="76"/>
        <v>-1.0019682432165382</v>
      </c>
    </row>
    <row r="931" spans="1:12" x14ac:dyDescent="0.3">
      <c r="A931" s="25">
        <v>42802</v>
      </c>
      <c r="B931" s="22">
        <v>34.75</v>
      </c>
      <c r="C931" s="22">
        <v>850.5</v>
      </c>
      <c r="D931" s="22">
        <v>137.72</v>
      </c>
      <c r="F931" s="22">
        <f t="shared" si="72"/>
        <v>-3.7340270299777954E-3</v>
      </c>
      <c r="G931" s="22">
        <f t="shared" si="73"/>
        <v>5.2814118471907843E-3</v>
      </c>
      <c r="H931" s="22">
        <f t="shared" si="74"/>
        <v>3.0543256963975322E-3</v>
      </c>
      <c r="J931" s="22">
        <f t="shared" si="75"/>
        <v>358.05161526464502</v>
      </c>
      <c r="L931" s="22">
        <f t="shared" si="76"/>
        <v>-1.6901404903276784</v>
      </c>
    </row>
    <row r="932" spans="1:12" x14ac:dyDescent="0.3">
      <c r="A932" s="25">
        <v>42801</v>
      </c>
      <c r="B932" s="22">
        <v>34.880000000000003</v>
      </c>
      <c r="C932" s="22">
        <v>846.02</v>
      </c>
      <c r="D932" s="22">
        <v>137.30000000000001</v>
      </c>
      <c r="F932" s="22">
        <f t="shared" si="72"/>
        <v>1.2909705586968097E-3</v>
      </c>
      <c r="G932" s="22">
        <f t="shared" si="73"/>
        <v>-6.9725810016896825E-4</v>
      </c>
      <c r="H932" s="22">
        <f t="shared" si="74"/>
        <v>-8.7361682900431118E-4</v>
      </c>
      <c r="J932" s="22">
        <f t="shared" si="75"/>
        <v>356.36147477431734</v>
      </c>
      <c r="L932" s="22">
        <f t="shared" si="76"/>
        <v>0.2250899447050756</v>
      </c>
    </row>
    <row r="933" spans="1:12" x14ac:dyDescent="0.3">
      <c r="A933" s="25">
        <v>42800</v>
      </c>
      <c r="B933" s="22">
        <v>34.835000000000001</v>
      </c>
      <c r="C933" s="22">
        <v>846.61009999999999</v>
      </c>
      <c r="D933" s="22">
        <v>137.41999999999999</v>
      </c>
      <c r="F933" s="22">
        <f t="shared" si="72"/>
        <v>-3.1527684470101171E-3</v>
      </c>
      <c r="G933" s="22">
        <f t="shared" si="73"/>
        <v>-3.8547872948662418E-3</v>
      </c>
      <c r="H933" s="22">
        <f t="shared" si="74"/>
        <v>1.8208971126143676E-3</v>
      </c>
      <c r="J933" s="22">
        <f t="shared" si="75"/>
        <v>356.58656471902242</v>
      </c>
      <c r="L933" s="22">
        <f t="shared" si="76"/>
        <v>1.197853120692514</v>
      </c>
    </row>
    <row r="934" spans="1:12" x14ac:dyDescent="0.3">
      <c r="A934" s="25">
        <v>42797</v>
      </c>
      <c r="B934" s="22">
        <v>34.945</v>
      </c>
      <c r="C934" s="22">
        <v>849.87990000000002</v>
      </c>
      <c r="D934" s="22">
        <v>137.16999999999999</v>
      </c>
      <c r="F934" s="22">
        <f t="shared" si="72"/>
        <v>5.8836361161334651E-3</v>
      </c>
      <c r="G934" s="22">
        <f t="shared" si="73"/>
        <v>1.1419895568221909E-3</v>
      </c>
      <c r="H934" s="22">
        <f t="shared" si="74"/>
        <v>2.9934677192150058E-3</v>
      </c>
      <c r="J934" s="22">
        <f t="shared" si="75"/>
        <v>357.78441783971493</v>
      </c>
      <c r="L934" s="22">
        <f t="shared" si="76"/>
        <v>-0.53168754984750421</v>
      </c>
    </row>
    <row r="935" spans="1:12" x14ac:dyDescent="0.3">
      <c r="A935" s="25">
        <v>42796</v>
      </c>
      <c r="B935" s="22">
        <v>34.74</v>
      </c>
      <c r="C935" s="22">
        <v>848.90989999999999</v>
      </c>
      <c r="D935" s="22">
        <v>136.76</v>
      </c>
      <c r="F935" s="22">
        <f t="shared" si="72"/>
        <v>-5.9551745501874942E-3</v>
      </c>
      <c r="G935" s="22">
        <f t="shared" si="73"/>
        <v>-4.900391124746893E-3</v>
      </c>
      <c r="H935" s="22">
        <f t="shared" si="74"/>
        <v>-4.814364831829389E-3</v>
      </c>
      <c r="J935" s="22">
        <f t="shared" si="75"/>
        <v>357.25273028986743</v>
      </c>
      <c r="L935" s="22">
        <f t="shared" si="76"/>
        <v>1.7676771827534026</v>
      </c>
    </row>
    <row r="936" spans="1:12" x14ac:dyDescent="0.3">
      <c r="A936" s="25">
        <v>42795</v>
      </c>
      <c r="B936" s="22">
        <v>34.947499999999998</v>
      </c>
      <c r="C936" s="22">
        <v>853.08010000000002</v>
      </c>
      <c r="D936" s="22">
        <v>137.41999999999999</v>
      </c>
      <c r="F936" s="22">
        <f t="shared" si="72"/>
        <v>2.0233366019738803E-2</v>
      </c>
      <c r="G936" s="22">
        <f t="shared" si="73"/>
        <v>9.4694834367788604E-3</v>
      </c>
      <c r="H936" s="22">
        <f t="shared" si="74"/>
        <v>1.377512989496287E-2</v>
      </c>
      <c r="J936" s="22">
        <f t="shared" si="75"/>
        <v>359.02040747262083</v>
      </c>
      <c r="L936" s="22">
        <f t="shared" si="76"/>
        <v>-3.663992399710196</v>
      </c>
    </row>
    <row r="937" spans="1:12" x14ac:dyDescent="0.3">
      <c r="A937" s="25">
        <v>42794</v>
      </c>
      <c r="B937" s="22">
        <v>34.247500000000002</v>
      </c>
      <c r="C937" s="22">
        <v>845.04</v>
      </c>
      <c r="D937" s="22">
        <v>135.54</v>
      </c>
      <c r="F937" s="22">
        <f t="shared" si="72"/>
        <v>4.3808411915595798E-4</v>
      </c>
      <c r="G937" s="22">
        <f t="shared" si="73"/>
        <v>-4.2509867668788712E-3</v>
      </c>
      <c r="H937" s="22">
        <f t="shared" si="74"/>
        <v>-6.3982567970619899E-3</v>
      </c>
      <c r="J937" s="22">
        <f t="shared" si="75"/>
        <v>355.35641507291064</v>
      </c>
      <c r="L937" s="22">
        <f t="shared" si="76"/>
        <v>1.5105775941286197</v>
      </c>
    </row>
    <row r="938" spans="1:12" x14ac:dyDescent="0.3">
      <c r="A938" s="25">
        <v>42793</v>
      </c>
      <c r="B938" s="22">
        <v>34.232500000000002</v>
      </c>
      <c r="C938" s="22">
        <v>848.63990000000001</v>
      </c>
      <c r="D938" s="22">
        <v>136.41</v>
      </c>
      <c r="F938" s="22">
        <f t="shared" si="72"/>
        <v>1.9737569915101072E-3</v>
      </c>
      <c r="G938" s="22">
        <f t="shared" si="73"/>
        <v>4.0143395830591231E-3</v>
      </c>
      <c r="H938" s="22">
        <f t="shared" si="74"/>
        <v>7.1363186801489684E-3</v>
      </c>
      <c r="J938" s="22">
        <f t="shared" si="75"/>
        <v>356.86699266703926</v>
      </c>
      <c r="L938" s="22">
        <f t="shared" si="76"/>
        <v>-1.4926362040487788</v>
      </c>
    </row>
    <row r="939" spans="1:12" x14ac:dyDescent="0.3">
      <c r="A939" s="25">
        <v>42790</v>
      </c>
      <c r="B939" s="22">
        <v>34.164999999999999</v>
      </c>
      <c r="C939" s="22">
        <v>845.24</v>
      </c>
      <c r="D939" s="22">
        <v>135.44</v>
      </c>
      <c r="F939" s="22">
        <f t="shared" si="72"/>
        <v>9.5171865597192136E-4</v>
      </c>
      <c r="G939" s="22">
        <f t="shared" si="73"/>
        <v>-8.1887786188435917E-3</v>
      </c>
      <c r="H939" s="22">
        <f t="shared" si="74"/>
        <v>5.9084196696664471E-4</v>
      </c>
      <c r="J939" s="22">
        <f t="shared" si="75"/>
        <v>355.37435646299048</v>
      </c>
      <c r="L939" s="22">
        <f t="shared" si="76"/>
        <v>2.5334980052264768</v>
      </c>
    </row>
    <row r="940" spans="1:12" x14ac:dyDescent="0.3">
      <c r="A940" s="25">
        <v>42789</v>
      </c>
      <c r="B940" s="22">
        <v>34.1325</v>
      </c>
      <c r="C940" s="22">
        <v>852.18989999999997</v>
      </c>
      <c r="D940" s="22">
        <v>135.36000000000001</v>
      </c>
      <c r="F940" s="22">
        <f t="shared" si="72"/>
        <v>-4.2391526719033979E-3</v>
      </c>
      <c r="G940" s="22">
        <f t="shared" si="73"/>
        <v>-4.005392402587106E-3</v>
      </c>
      <c r="H940" s="22">
        <f t="shared" si="74"/>
        <v>-5.5989537747917657E-3</v>
      </c>
      <c r="J940" s="22">
        <f t="shared" si="75"/>
        <v>357.90785446821695</v>
      </c>
      <c r="L940" s="22">
        <f t="shared" si="76"/>
        <v>1.4867264398698694</v>
      </c>
    </row>
    <row r="941" spans="1:12" x14ac:dyDescent="0.3">
      <c r="A941" s="25">
        <v>42788</v>
      </c>
      <c r="B941" s="22">
        <v>34.277500000000003</v>
      </c>
      <c r="C941" s="22">
        <v>855.61009999999999</v>
      </c>
      <c r="D941" s="22">
        <v>136.12</v>
      </c>
      <c r="F941" s="22">
        <f t="shared" si="72"/>
        <v>2.9947796386600037E-3</v>
      </c>
      <c r="G941" s="22">
        <f t="shared" si="73"/>
        <v>-9.6936428840039375E-4</v>
      </c>
      <c r="H941" s="22">
        <f t="shared" si="74"/>
        <v>1.7788788080807222E-2</v>
      </c>
      <c r="J941" s="22">
        <f t="shared" si="75"/>
        <v>359.39458090808682</v>
      </c>
      <c r="L941" s="22">
        <f t="shared" si="76"/>
        <v>-0.25640578629105448</v>
      </c>
    </row>
    <row r="942" spans="1:12" x14ac:dyDescent="0.3">
      <c r="A942" s="25">
        <v>42787</v>
      </c>
      <c r="B942" s="22">
        <v>34.174999999999997</v>
      </c>
      <c r="C942" s="22">
        <v>856.43989999999997</v>
      </c>
      <c r="D942" s="22">
        <v>133.72</v>
      </c>
      <c r="F942" s="22">
        <f t="shared" si="72"/>
        <v>7.1948038138743703E-3</v>
      </c>
      <c r="G942" s="22">
        <f t="shared" si="73"/>
        <v>1.3364563512374862E-2</v>
      </c>
      <c r="H942" s="22">
        <f t="shared" si="74"/>
        <v>1.4218898560251817E-3</v>
      </c>
      <c r="J942" s="22">
        <f t="shared" si="75"/>
        <v>359.13817512179577</v>
      </c>
      <c r="L942" s="22">
        <f t="shared" si="76"/>
        <v>-4.3377914416580552</v>
      </c>
    </row>
    <row r="943" spans="1:12" x14ac:dyDescent="0.3">
      <c r="A943" s="25">
        <v>42786</v>
      </c>
      <c r="B943" s="22">
        <v>33.93</v>
      </c>
      <c r="C943" s="22">
        <v>845.07010000000002</v>
      </c>
      <c r="D943" s="22">
        <v>133.53</v>
      </c>
      <c r="F943" s="22">
        <f t="shared" si="72"/>
        <v>0</v>
      </c>
      <c r="G943" s="22">
        <f t="shared" si="73"/>
        <v>0</v>
      </c>
      <c r="H943" s="22">
        <f t="shared" si="74"/>
        <v>0</v>
      </c>
      <c r="J943" s="22">
        <f t="shared" si="75"/>
        <v>354.80038368013771</v>
      </c>
      <c r="L943" s="22">
        <f t="shared" si="76"/>
        <v>0</v>
      </c>
    </row>
    <row r="944" spans="1:12" x14ac:dyDescent="0.3">
      <c r="A944" s="25">
        <v>42783</v>
      </c>
      <c r="B944" s="22">
        <v>33.93</v>
      </c>
      <c r="C944" s="22">
        <v>845.07010000000002</v>
      </c>
      <c r="D944" s="22">
        <v>133.53</v>
      </c>
      <c r="F944" s="22">
        <f t="shared" si="72"/>
        <v>2.7683435076714829E-3</v>
      </c>
      <c r="G944" s="22">
        <f t="shared" si="73"/>
        <v>1.1013433427748474E-3</v>
      </c>
      <c r="H944" s="22">
        <f t="shared" si="74"/>
        <v>-2.3188849826959097E-3</v>
      </c>
      <c r="J944" s="22">
        <f t="shared" si="75"/>
        <v>354.80038368013771</v>
      </c>
      <c r="L944" s="22">
        <f t="shared" si="76"/>
        <v>-0.31489766565022137</v>
      </c>
    </row>
    <row r="945" spans="1:12" x14ac:dyDescent="0.3">
      <c r="A945" s="25">
        <v>42782</v>
      </c>
      <c r="B945" s="22">
        <v>33.836199999999998</v>
      </c>
      <c r="C945" s="22">
        <v>844.13990000000001</v>
      </c>
      <c r="D945" s="22">
        <v>133.84</v>
      </c>
      <c r="F945" s="22">
        <f t="shared" si="72"/>
        <v>-1.2198419262644939E-3</v>
      </c>
      <c r="G945" s="22">
        <f t="shared" si="73"/>
        <v>1.7072163751001104E-3</v>
      </c>
      <c r="H945" s="22">
        <f t="shared" si="74"/>
        <v>2.9931180681318859E-3</v>
      </c>
      <c r="J945" s="22">
        <f t="shared" si="75"/>
        <v>354.48548601448749</v>
      </c>
      <c r="L945" s="22">
        <f t="shared" si="76"/>
        <v>-0.60085248102649302</v>
      </c>
    </row>
    <row r="946" spans="1:12" x14ac:dyDescent="0.3">
      <c r="A946" s="25">
        <v>42781</v>
      </c>
      <c r="B946" s="22">
        <v>33.877499999999998</v>
      </c>
      <c r="C946" s="22">
        <v>842.7</v>
      </c>
      <c r="D946" s="22">
        <v>133.44</v>
      </c>
      <c r="F946" s="22">
        <f t="shared" si="72"/>
        <v>3.6225227208978531E-3</v>
      </c>
      <c r="G946" s="22">
        <f t="shared" si="73"/>
        <v>7.5161308586714987E-3</v>
      </c>
      <c r="H946" s="22">
        <f t="shared" si="74"/>
        <v>-3.0678313559249076E-3</v>
      </c>
      <c r="J946" s="22">
        <f t="shared" si="75"/>
        <v>353.884633533461</v>
      </c>
      <c r="L946" s="22">
        <f t="shared" si="76"/>
        <v>-2.2901357927272556</v>
      </c>
    </row>
    <row r="947" spans="1:12" x14ac:dyDescent="0.3">
      <c r="A947" s="25">
        <v>42780</v>
      </c>
      <c r="B947" s="22">
        <v>33.755000000000003</v>
      </c>
      <c r="C947" s="22">
        <v>836.38990000000001</v>
      </c>
      <c r="D947" s="22">
        <v>133.85</v>
      </c>
      <c r="F947" s="22">
        <f t="shared" si="72"/>
        <v>1.2895709997797765E-2</v>
      </c>
      <c r="G947" s="22">
        <f t="shared" si="73"/>
        <v>-1.6749158202674711E-4</v>
      </c>
      <c r="H947" s="22">
        <f t="shared" si="74"/>
        <v>-1.4930947156069057E-3</v>
      </c>
      <c r="J947" s="22">
        <f t="shared" si="75"/>
        <v>351.59449774073374</v>
      </c>
      <c r="L947" s="22">
        <f t="shared" si="76"/>
        <v>-8.4157756750983026E-2</v>
      </c>
    </row>
    <row r="948" spans="1:12" x14ac:dyDescent="0.3">
      <c r="A948" s="25">
        <v>42779</v>
      </c>
      <c r="B948" s="22">
        <v>33.322499999999998</v>
      </c>
      <c r="C948" s="22">
        <v>836.53</v>
      </c>
      <c r="D948" s="22">
        <v>134.05000000000001</v>
      </c>
      <c r="F948" s="22">
        <f t="shared" si="72"/>
        <v>8.8166050933378287E-3</v>
      </c>
      <c r="G948" s="22">
        <f t="shared" si="73"/>
        <v>1.0901615787361667E-2</v>
      </c>
      <c r="H948" s="22">
        <f t="shared" si="74"/>
        <v>-1.0438414308979978E-3</v>
      </c>
      <c r="J948" s="22">
        <f t="shared" si="75"/>
        <v>351.51033998398276</v>
      </c>
      <c r="L948" s="22">
        <f t="shared" si="76"/>
        <v>-3.4374008060526648</v>
      </c>
    </row>
    <row r="949" spans="1:12" x14ac:dyDescent="0.3">
      <c r="A949" s="25">
        <v>42776</v>
      </c>
      <c r="B949" s="22">
        <v>33.03</v>
      </c>
      <c r="C949" s="22">
        <v>827.46</v>
      </c>
      <c r="D949" s="22">
        <v>134.19</v>
      </c>
      <c r="F949" s="22">
        <f t="shared" si="72"/>
        <v>-2.2680889741110437E-3</v>
      </c>
      <c r="G949" s="22">
        <f t="shared" si="73"/>
        <v>7.3991429743055417E-3</v>
      </c>
      <c r="H949" s="22">
        <f t="shared" si="74"/>
        <v>3.7267544127530833E-4</v>
      </c>
      <c r="J949" s="22">
        <f t="shared" si="75"/>
        <v>348.0729391779301</v>
      </c>
      <c r="L949" s="22">
        <f t="shared" si="76"/>
        <v>-2.230438056782873</v>
      </c>
    </row>
    <row r="950" spans="1:12" x14ac:dyDescent="0.3">
      <c r="A950" s="25">
        <v>42775</v>
      </c>
      <c r="B950" s="22">
        <v>33.104999999999997</v>
      </c>
      <c r="C950" s="22">
        <v>821.36009999999999</v>
      </c>
      <c r="D950" s="22">
        <v>134.13999999999999</v>
      </c>
      <c r="F950" s="22">
        <f t="shared" si="72"/>
        <v>2.8737825117077787E-3</v>
      </c>
      <c r="G950" s="22">
        <f t="shared" si="73"/>
        <v>2.0110055702109533E-3</v>
      </c>
      <c r="H950" s="22">
        <f t="shared" si="74"/>
        <v>-4.4719386599027415E-4</v>
      </c>
      <c r="J950" s="22">
        <f t="shared" si="75"/>
        <v>345.84250112114722</v>
      </c>
      <c r="L950" s="22">
        <f t="shared" si="76"/>
        <v>-0.63519392095946614</v>
      </c>
    </row>
    <row r="951" spans="1:12" x14ac:dyDescent="0.3">
      <c r="A951" s="25">
        <v>42774</v>
      </c>
      <c r="B951" s="22">
        <v>33.01</v>
      </c>
      <c r="C951" s="22">
        <v>819.71</v>
      </c>
      <c r="D951" s="22">
        <v>134.19999999999999</v>
      </c>
      <c r="F951" s="22">
        <f t="shared" si="72"/>
        <v>3.8699445043049257E-3</v>
      </c>
      <c r="G951" s="22">
        <f t="shared" si="73"/>
        <v>8.8347049658922591E-3</v>
      </c>
      <c r="H951" s="22">
        <f t="shared" si="74"/>
        <v>1.7742158376419803E-2</v>
      </c>
      <c r="J951" s="22">
        <f t="shared" si="75"/>
        <v>345.20730720018776</v>
      </c>
      <c r="L951" s="22">
        <f t="shared" si="76"/>
        <v>-3.2245353227588112</v>
      </c>
    </row>
    <row r="952" spans="1:12" x14ac:dyDescent="0.3">
      <c r="A952" s="25">
        <v>42773</v>
      </c>
      <c r="B952" s="22">
        <v>32.8825</v>
      </c>
      <c r="C952" s="22">
        <v>812.5</v>
      </c>
      <c r="D952" s="22">
        <v>131.84</v>
      </c>
      <c r="F952" s="22">
        <f t="shared" si="72"/>
        <v>9.4722272658471583E-3</v>
      </c>
      <c r="G952" s="22">
        <f t="shared" si="73"/>
        <v>5.9996233392693304E-3</v>
      </c>
      <c r="H952" s="22">
        <f t="shared" si="74"/>
        <v>-1.6672986052637267E-3</v>
      </c>
      <c r="J952" s="22">
        <f t="shared" si="75"/>
        <v>341.98277187742895</v>
      </c>
      <c r="L952" s="22">
        <f t="shared" si="76"/>
        <v>-1.8739902063430236</v>
      </c>
    </row>
    <row r="953" spans="1:12" x14ac:dyDescent="0.3">
      <c r="A953" s="25">
        <v>42772</v>
      </c>
      <c r="B953" s="22">
        <v>32.572499999999998</v>
      </c>
      <c r="C953" s="22">
        <v>807.63990000000001</v>
      </c>
      <c r="D953" s="22">
        <v>132.06</v>
      </c>
      <c r="F953" s="22">
        <f t="shared" si="72"/>
        <v>9.3303680310790529E-3</v>
      </c>
      <c r="G953" s="22">
        <f t="shared" si="73"/>
        <v>-3.1648399039669044E-3</v>
      </c>
      <c r="H953" s="22">
        <f t="shared" si="74"/>
        <v>8.2117249765179048E-3</v>
      </c>
      <c r="J953" s="22">
        <f t="shared" si="75"/>
        <v>340.10878167108592</v>
      </c>
      <c r="L953" s="22">
        <f t="shared" si="76"/>
        <v>0.58521813735512751</v>
      </c>
    </row>
    <row r="954" spans="1:12" x14ac:dyDescent="0.3">
      <c r="A954" s="25">
        <v>42769</v>
      </c>
      <c r="B954" s="22">
        <v>32.270000000000003</v>
      </c>
      <c r="C954" s="22">
        <v>810.2</v>
      </c>
      <c r="D954" s="22">
        <v>130.97999999999999</v>
      </c>
      <c r="F954" s="22">
        <f t="shared" si="72"/>
        <v>4.2700270617207076E-3</v>
      </c>
      <c r="G954" s="22">
        <f t="shared" si="73"/>
        <v>-3.606123548763307E-2</v>
      </c>
      <c r="H954" s="22">
        <f t="shared" si="74"/>
        <v>1.0694371197241964E-3</v>
      </c>
      <c r="J954" s="22">
        <f t="shared" si="75"/>
        <v>340.69399980844105</v>
      </c>
      <c r="L954" s="22">
        <f t="shared" si="76"/>
        <v>10.889530688148227</v>
      </c>
    </row>
    <row r="955" spans="1:12" x14ac:dyDescent="0.3">
      <c r="A955" s="25">
        <v>42768</v>
      </c>
      <c r="B955" s="22">
        <v>32.1325</v>
      </c>
      <c r="C955" s="22">
        <v>839.95</v>
      </c>
      <c r="D955" s="22">
        <v>130.84</v>
      </c>
      <c r="F955" s="22">
        <f t="shared" si="72"/>
        <v>-1.7101994218050403E-3</v>
      </c>
      <c r="G955" s="22">
        <f t="shared" si="73"/>
        <v>9.0892206744433574E-3</v>
      </c>
      <c r="H955" s="22">
        <f t="shared" si="74"/>
        <v>-1.8101755301937361E-2</v>
      </c>
      <c r="J955" s="22">
        <f t="shared" si="75"/>
        <v>351.58353049658928</v>
      </c>
      <c r="L955" s="22">
        <f t="shared" si="76"/>
        <v>-2.2634010934735329</v>
      </c>
    </row>
    <row r="956" spans="1:12" x14ac:dyDescent="0.3">
      <c r="A956" s="25">
        <v>42767</v>
      </c>
      <c r="B956" s="22">
        <v>32.1875</v>
      </c>
      <c r="C956" s="22">
        <v>832.3501</v>
      </c>
      <c r="D956" s="22">
        <v>133.22999999999999</v>
      </c>
      <c r="F956" s="22">
        <f t="shared" si="72"/>
        <v>5.9193607371235211E-2</v>
      </c>
      <c r="G956" s="22">
        <f t="shared" si="73"/>
        <v>1.0713882840672397E-2</v>
      </c>
      <c r="H956" s="22">
        <f t="shared" si="74"/>
        <v>2.2083993678330971E-2</v>
      </c>
      <c r="J956" s="22">
        <f t="shared" si="75"/>
        <v>349.32012940311574</v>
      </c>
      <c r="L956" s="22">
        <f t="shared" si="76"/>
        <v>-4.6699167503570038</v>
      </c>
    </row>
    <row r="957" spans="1:12" x14ac:dyDescent="0.3">
      <c r="A957" s="25">
        <v>42766</v>
      </c>
      <c r="B957" s="22">
        <v>30.337499999999999</v>
      </c>
      <c r="C957" s="22">
        <v>823.48</v>
      </c>
      <c r="D957" s="22">
        <v>130.32</v>
      </c>
      <c r="F957" s="22">
        <f t="shared" si="72"/>
        <v>-2.3047174577346796E-3</v>
      </c>
      <c r="G957" s="22">
        <f t="shared" si="73"/>
        <v>-8.3440441752538619E-3</v>
      </c>
      <c r="H957" s="22">
        <f t="shared" si="74"/>
        <v>-5.0516754961178337E-3</v>
      </c>
      <c r="J957" s="22">
        <f t="shared" si="75"/>
        <v>344.65021265275874</v>
      </c>
      <c r="L957" s="22">
        <f t="shared" si="76"/>
        <v>2.7178841083084535</v>
      </c>
    </row>
    <row r="958" spans="1:12" x14ac:dyDescent="0.3">
      <c r="A958" s="25">
        <v>42765</v>
      </c>
      <c r="B958" s="22">
        <v>30.407499999999999</v>
      </c>
      <c r="C958" s="22">
        <v>830.37990000000002</v>
      </c>
      <c r="D958" s="22">
        <v>130.97999999999999</v>
      </c>
      <c r="F958" s="22">
        <f t="shared" si="72"/>
        <v>-2.6274750315843321E-3</v>
      </c>
      <c r="G958" s="22">
        <f t="shared" si="73"/>
        <v>-6.4701486987706345E-3</v>
      </c>
      <c r="H958" s="22">
        <f t="shared" si="74"/>
        <v>-9.1199902523993372E-3</v>
      </c>
      <c r="J958" s="22">
        <f t="shared" si="75"/>
        <v>347.36809676106719</v>
      </c>
      <c r="L958" s="22">
        <f t="shared" si="76"/>
        <v>2.2819818267044525</v>
      </c>
    </row>
    <row r="959" spans="1:12" x14ac:dyDescent="0.3">
      <c r="A959" s="25">
        <v>42762</v>
      </c>
      <c r="B959" s="22">
        <v>30.487500000000001</v>
      </c>
      <c r="C959" s="22">
        <v>835.77</v>
      </c>
      <c r="D959" s="22">
        <v>132.18</v>
      </c>
      <c r="F959" s="22">
        <f t="shared" si="72"/>
        <v>8.2004182259253584E-5</v>
      </c>
      <c r="G959" s="22">
        <f t="shared" si="73"/>
        <v>-4.0358999708431306E-3</v>
      </c>
      <c r="H959" s="22">
        <f t="shared" si="74"/>
        <v>-4.5289932487064481E-3</v>
      </c>
      <c r="J959" s="22">
        <f t="shared" si="75"/>
        <v>349.65007858777165</v>
      </c>
      <c r="L959" s="22">
        <f t="shared" si="76"/>
        <v>1.3760710571790469</v>
      </c>
    </row>
    <row r="960" spans="1:12" x14ac:dyDescent="0.3">
      <c r="A960" s="25">
        <v>42761</v>
      </c>
      <c r="B960" s="22">
        <v>30.484999999999999</v>
      </c>
      <c r="C960" s="22">
        <v>839.1499</v>
      </c>
      <c r="D960" s="22">
        <v>132.78</v>
      </c>
      <c r="F960" s="22">
        <f t="shared" si="72"/>
        <v>4.9216636216183518E-4</v>
      </c>
      <c r="G960" s="22">
        <f t="shared" si="73"/>
        <v>3.1389262996676598E-3</v>
      </c>
      <c r="H960" s="22">
        <f t="shared" si="74"/>
        <v>9.8388744949946469E-3</v>
      </c>
      <c r="J960" s="22">
        <f t="shared" si="75"/>
        <v>351.02614964495069</v>
      </c>
      <c r="L960" s="22">
        <f t="shared" si="76"/>
        <v>-1.2582930314305827</v>
      </c>
    </row>
    <row r="961" spans="1:12" x14ac:dyDescent="0.3">
      <c r="A961" s="25">
        <v>42760</v>
      </c>
      <c r="B961" s="22">
        <v>30.47</v>
      </c>
      <c r="C961" s="22">
        <v>836.52</v>
      </c>
      <c r="D961" s="22">
        <v>131.47999999999999</v>
      </c>
      <c r="F961" s="22">
        <f t="shared" si="72"/>
        <v>1.5795242590671537E-2</v>
      </c>
      <c r="G961" s="22">
        <f t="shared" si="73"/>
        <v>1.6975019225331119E-2</v>
      </c>
      <c r="H961" s="22">
        <f t="shared" si="74"/>
        <v>1.6178232866207926E-2</v>
      </c>
      <c r="J961" s="22">
        <f t="shared" si="75"/>
        <v>349.76785661352011</v>
      </c>
      <c r="L961" s="22">
        <f t="shared" si="76"/>
        <v>-5.8502253720931776</v>
      </c>
    </row>
    <row r="962" spans="1:12" x14ac:dyDescent="0.3">
      <c r="A962" s="25">
        <v>42759</v>
      </c>
      <c r="B962" s="22">
        <v>29.9925</v>
      </c>
      <c r="C962" s="22">
        <v>822.43989999999997</v>
      </c>
      <c r="D962" s="22">
        <v>129.37</v>
      </c>
      <c r="F962" s="22">
        <f t="shared" si="72"/>
        <v>-9.1647579836979999E-4</v>
      </c>
      <c r="G962" s="22">
        <f t="shared" si="73"/>
        <v>5.5599057534557956E-3</v>
      </c>
      <c r="H962" s="22">
        <f t="shared" si="74"/>
        <v>3.406894507064398E-3</v>
      </c>
      <c r="J962" s="22">
        <f t="shared" si="75"/>
        <v>343.91763124142693</v>
      </c>
      <c r="L962" s="22">
        <f t="shared" si="76"/>
        <v>-1.7664599347636454</v>
      </c>
    </row>
    <row r="963" spans="1:12" x14ac:dyDescent="0.3">
      <c r="A963" s="25">
        <v>42758</v>
      </c>
      <c r="B963" s="22">
        <v>30.02</v>
      </c>
      <c r="C963" s="22">
        <v>817.87990000000002</v>
      </c>
      <c r="D963" s="22">
        <v>128.93</v>
      </c>
      <c r="F963" s="22">
        <f t="shared" si="72"/>
        <v>6.6644454316044683E-4</v>
      </c>
      <c r="G963" s="22">
        <f t="shared" si="73"/>
        <v>1.1744989612046973E-2</v>
      </c>
      <c r="H963" s="22">
        <f t="shared" si="74"/>
        <v>1.4767623923920673E-2</v>
      </c>
      <c r="J963" s="22">
        <f t="shared" si="75"/>
        <v>342.15117130666329</v>
      </c>
      <c r="L963" s="22">
        <f t="shared" si="76"/>
        <v>-3.9414559771224731</v>
      </c>
    </row>
    <row r="964" spans="1:12" x14ac:dyDescent="0.3">
      <c r="A964" s="25">
        <v>42755</v>
      </c>
      <c r="B964" s="22">
        <v>30</v>
      </c>
      <c r="C964" s="22">
        <v>808.33010000000002</v>
      </c>
      <c r="D964" s="22">
        <v>127.04</v>
      </c>
      <c r="F964" s="22">
        <f t="shared" ref="F964:F1027" si="77">LN(B964/B965)</f>
        <v>1.8350159457296321E-3</v>
      </c>
      <c r="G964" s="22">
        <f t="shared" ref="G964:G1027" si="78">LN(C964/C965)</f>
        <v>-8.7784489844105378E-4</v>
      </c>
      <c r="H964" s="22">
        <f t="shared" ref="H964:H1027" si="79">LN(D964/D965)</f>
        <v>-4.0064470889947731E-3</v>
      </c>
      <c r="J964" s="22">
        <f t="shared" ref="J964:J1027" si="80">$O$8*B964+$P$8*C964+$Q$8*D964</f>
        <v>338.20971532954081</v>
      </c>
      <c r="L964" s="22">
        <f t="shared" ref="L964:L1027" si="81">-(J964-J965)</f>
        <v>0.34966699220069586</v>
      </c>
    </row>
    <row r="965" spans="1:12" x14ac:dyDescent="0.3">
      <c r="A965" s="25">
        <v>42754</v>
      </c>
      <c r="B965" s="22">
        <v>29.945</v>
      </c>
      <c r="C965" s="22">
        <v>809.04</v>
      </c>
      <c r="D965" s="22">
        <v>127.55</v>
      </c>
      <c r="F965" s="22">
        <f t="shared" si="77"/>
        <v>-1.7516791399811071E-3</v>
      </c>
      <c r="G965" s="22">
        <f t="shared" si="78"/>
        <v>1.9300726056880146E-3</v>
      </c>
      <c r="H965" s="22">
        <f t="shared" si="79"/>
        <v>-2.896623937878407E-3</v>
      </c>
      <c r="J965" s="22">
        <f t="shared" si="80"/>
        <v>338.55938232174151</v>
      </c>
      <c r="L965" s="22">
        <f t="shared" si="81"/>
        <v>-0.47365705490057053</v>
      </c>
    </row>
    <row r="966" spans="1:12" x14ac:dyDescent="0.3">
      <c r="A966" s="25">
        <v>42753</v>
      </c>
      <c r="B966" s="22">
        <v>29.997499999999999</v>
      </c>
      <c r="C966" s="22">
        <v>807.48</v>
      </c>
      <c r="D966" s="22">
        <v>127.92</v>
      </c>
      <c r="F966" s="22">
        <f t="shared" si="77"/>
        <v>-8.3336805748459669E-5</v>
      </c>
      <c r="G966" s="22">
        <f t="shared" si="78"/>
        <v>-2.7702219051496352E-3</v>
      </c>
      <c r="H966" s="22">
        <f t="shared" si="79"/>
        <v>3.9094570262183519E-4</v>
      </c>
      <c r="J966" s="22">
        <f t="shared" si="80"/>
        <v>338.08572526684094</v>
      </c>
      <c r="L966" s="22">
        <f t="shared" si="81"/>
        <v>0.81669161418466274</v>
      </c>
    </row>
    <row r="967" spans="1:12" x14ac:dyDescent="0.3">
      <c r="A967" s="25">
        <v>42752</v>
      </c>
      <c r="B967" s="22">
        <v>30</v>
      </c>
      <c r="C967" s="22">
        <v>809.72</v>
      </c>
      <c r="D967" s="22">
        <v>127.87</v>
      </c>
      <c r="F967" s="22">
        <f t="shared" si="77"/>
        <v>8.0321716972642527E-3</v>
      </c>
      <c r="G967" s="22">
        <f t="shared" si="78"/>
        <v>-9.1218075374866793E-3</v>
      </c>
      <c r="H967" s="22">
        <f t="shared" si="79"/>
        <v>-3.6688694992923626E-3</v>
      </c>
      <c r="J967" s="22">
        <f t="shared" si="80"/>
        <v>338.9024168810256</v>
      </c>
      <c r="L967" s="22">
        <f t="shared" si="81"/>
        <v>2.7401341435697191</v>
      </c>
    </row>
    <row r="968" spans="1:12" x14ac:dyDescent="0.3">
      <c r="A968" s="25">
        <v>42751</v>
      </c>
      <c r="B968" s="22">
        <v>29.76</v>
      </c>
      <c r="C968" s="22">
        <v>817.13990000000001</v>
      </c>
      <c r="D968" s="22">
        <v>128.34</v>
      </c>
      <c r="F968" s="22">
        <f t="shared" si="77"/>
        <v>0</v>
      </c>
      <c r="G968" s="22">
        <f t="shared" si="78"/>
        <v>0</v>
      </c>
      <c r="H968" s="22">
        <f t="shared" si="79"/>
        <v>0</v>
      </c>
      <c r="J968" s="22">
        <f t="shared" si="80"/>
        <v>341.64255102459532</v>
      </c>
      <c r="L968" s="22">
        <f t="shared" si="81"/>
        <v>0</v>
      </c>
    </row>
    <row r="969" spans="1:12" x14ac:dyDescent="0.3">
      <c r="A969" s="25">
        <v>42748</v>
      </c>
      <c r="B969" s="22">
        <v>29.76</v>
      </c>
      <c r="C969" s="22">
        <v>817.13990000000001</v>
      </c>
      <c r="D969" s="22">
        <v>128.34</v>
      </c>
      <c r="F969" s="22">
        <f t="shared" si="77"/>
        <v>-1.7625586836687735E-3</v>
      </c>
      <c r="G969" s="22">
        <f t="shared" si="78"/>
        <v>4.2924316010630867E-3</v>
      </c>
      <c r="H969" s="22">
        <f t="shared" si="79"/>
        <v>1.3492517206388848E-2</v>
      </c>
      <c r="J969" s="22">
        <f t="shared" si="80"/>
        <v>341.64255102459532</v>
      </c>
      <c r="L969" s="22">
        <f t="shared" si="81"/>
        <v>-1.6423858521180819</v>
      </c>
    </row>
    <row r="970" spans="1:12" x14ac:dyDescent="0.3">
      <c r="A970" s="25">
        <v>42747</v>
      </c>
      <c r="B970" s="22">
        <v>29.8125</v>
      </c>
      <c r="C970" s="22">
        <v>813.63990000000001</v>
      </c>
      <c r="D970" s="22">
        <v>126.62</v>
      </c>
      <c r="F970" s="22">
        <f t="shared" si="77"/>
        <v>-4.1841065225739849E-3</v>
      </c>
      <c r="G970" s="22">
        <f t="shared" si="78"/>
        <v>1.8131908087691578E-2</v>
      </c>
      <c r="H970" s="22">
        <f t="shared" si="79"/>
        <v>4.1945374308454408E-3</v>
      </c>
      <c r="J970" s="22">
        <f t="shared" si="80"/>
        <v>340.00016517247724</v>
      </c>
      <c r="L970" s="22">
        <f t="shared" si="81"/>
        <v>-5.4573630672063018</v>
      </c>
    </row>
    <row r="971" spans="1:12" x14ac:dyDescent="0.3">
      <c r="A971" s="25">
        <v>42746</v>
      </c>
      <c r="B971" s="22">
        <v>29.9375</v>
      </c>
      <c r="C971" s="22">
        <v>799.02</v>
      </c>
      <c r="D971" s="22">
        <v>126.09</v>
      </c>
      <c r="F971" s="22">
        <f t="shared" si="77"/>
        <v>5.3588003982151678E-3</v>
      </c>
      <c r="G971" s="22">
        <f t="shared" si="78"/>
        <v>3.9125525742379806E-3</v>
      </c>
      <c r="H971" s="22">
        <f t="shared" si="79"/>
        <v>1.3895767435721379E-2</v>
      </c>
      <c r="J971" s="22">
        <f t="shared" si="80"/>
        <v>334.54280210527094</v>
      </c>
      <c r="L971" s="22">
        <f t="shared" si="81"/>
        <v>-1.5945913186417897</v>
      </c>
    </row>
    <row r="972" spans="1:12" x14ac:dyDescent="0.3">
      <c r="A972" s="25">
        <v>42745</v>
      </c>
      <c r="B972" s="22">
        <v>29.7775</v>
      </c>
      <c r="C972" s="22">
        <v>795.8999</v>
      </c>
      <c r="D972" s="22">
        <v>124.35</v>
      </c>
      <c r="F972" s="22">
        <f t="shared" si="77"/>
        <v>1.0079799257474574E-3</v>
      </c>
      <c r="G972" s="22">
        <f t="shared" si="78"/>
        <v>-1.2807476896341285E-3</v>
      </c>
      <c r="H972" s="22">
        <f t="shared" si="79"/>
        <v>-4.4132468821184503E-3</v>
      </c>
      <c r="J972" s="22">
        <f t="shared" si="80"/>
        <v>332.94821078662915</v>
      </c>
      <c r="L972" s="22">
        <f t="shared" si="81"/>
        <v>0.48311084442093488</v>
      </c>
    </row>
    <row r="973" spans="1:12" x14ac:dyDescent="0.3">
      <c r="A973" s="25">
        <v>42744</v>
      </c>
      <c r="B973" s="22">
        <v>29.747499999999999</v>
      </c>
      <c r="C973" s="22">
        <v>796.91989999999998</v>
      </c>
      <c r="D973" s="22">
        <v>124.9</v>
      </c>
      <c r="F973" s="22">
        <f t="shared" si="77"/>
        <v>9.1178343784800442E-3</v>
      </c>
      <c r="G973" s="22">
        <f t="shared" si="78"/>
        <v>1.167548906104953E-3</v>
      </c>
      <c r="H973" s="22">
        <f t="shared" si="79"/>
        <v>1.2001271666439902E-2</v>
      </c>
      <c r="J973" s="22">
        <f t="shared" si="80"/>
        <v>333.43132163105008</v>
      </c>
      <c r="L973" s="22">
        <f t="shared" si="81"/>
        <v>-0.777871601966865</v>
      </c>
    </row>
    <row r="974" spans="1:12" x14ac:dyDescent="0.3">
      <c r="A974" s="25">
        <v>42741</v>
      </c>
      <c r="B974" s="22">
        <v>29.477499999999999</v>
      </c>
      <c r="C974" s="22">
        <v>795.99</v>
      </c>
      <c r="D974" s="22">
        <v>123.41</v>
      </c>
      <c r="F974" s="22">
        <f t="shared" si="77"/>
        <v>1.108658805634055E-2</v>
      </c>
      <c r="G974" s="22">
        <f t="shared" si="78"/>
        <v>1.9715946546977541E-2</v>
      </c>
      <c r="H974" s="22">
        <f t="shared" si="79"/>
        <v>2.2452598379582772E-2</v>
      </c>
      <c r="J974" s="22">
        <f t="shared" si="80"/>
        <v>332.65345002908322</v>
      </c>
      <c r="L974" s="22">
        <f t="shared" si="81"/>
        <v>-6.4622287890021539</v>
      </c>
    </row>
    <row r="975" spans="1:12" x14ac:dyDescent="0.3">
      <c r="A975" s="25">
        <v>42740</v>
      </c>
      <c r="B975" s="22">
        <v>29.1525</v>
      </c>
      <c r="C975" s="22">
        <v>780.45</v>
      </c>
      <c r="D975" s="22">
        <v>120.67</v>
      </c>
      <c r="F975" s="22">
        <f t="shared" si="77"/>
        <v>5.0724434943232788E-3</v>
      </c>
      <c r="G975" s="22">
        <f t="shared" si="78"/>
        <v>3.0269802587986113E-2</v>
      </c>
      <c r="H975" s="22">
        <f t="shared" si="79"/>
        <v>1.6544495017095671E-2</v>
      </c>
      <c r="J975" s="22">
        <f t="shared" si="80"/>
        <v>326.19122124008106</v>
      </c>
      <c r="L975" s="22">
        <f t="shared" si="81"/>
        <v>-9.0761563197593205</v>
      </c>
    </row>
    <row r="976" spans="1:12" x14ac:dyDescent="0.3">
      <c r="A976" s="25">
        <v>42739</v>
      </c>
      <c r="B976" s="22">
        <v>29.004999999999999</v>
      </c>
      <c r="C976" s="22">
        <v>757.17989999999998</v>
      </c>
      <c r="D976" s="22">
        <v>118.69</v>
      </c>
      <c r="F976" s="22">
        <f t="shared" si="77"/>
        <v>-1.1198691784999829E-3</v>
      </c>
      <c r="G976" s="22">
        <f t="shared" si="78"/>
        <v>4.6464000786709944E-3</v>
      </c>
      <c r="H976" s="22">
        <f t="shared" si="79"/>
        <v>1.5538414942122956E-2</v>
      </c>
      <c r="J976" s="22">
        <f t="shared" si="80"/>
        <v>317.11506492032174</v>
      </c>
      <c r="L976" s="22">
        <f t="shared" si="81"/>
        <v>-1.6782002430995817</v>
      </c>
    </row>
    <row r="977" spans="1:12" x14ac:dyDescent="0.3">
      <c r="A977" s="25">
        <v>42738</v>
      </c>
      <c r="B977" s="22">
        <v>29.037500000000001</v>
      </c>
      <c r="C977" s="22">
        <v>753.66989999999998</v>
      </c>
      <c r="D977" s="22">
        <v>116.86</v>
      </c>
      <c r="F977" s="22">
        <f t="shared" si="77"/>
        <v>2.8451974187745023E-3</v>
      </c>
      <c r="G977" s="22">
        <f t="shared" si="78"/>
        <v>5.0544822082609813E-3</v>
      </c>
      <c r="H977" s="22">
        <f t="shared" si="79"/>
        <v>1.5609820644916084E-2</v>
      </c>
      <c r="J977" s="22">
        <f t="shared" si="80"/>
        <v>315.43686467722216</v>
      </c>
      <c r="L977" s="22">
        <f t="shared" si="81"/>
        <v>-1.8284399642117251</v>
      </c>
    </row>
    <row r="978" spans="1:12" x14ac:dyDescent="0.3">
      <c r="A978" s="25">
        <v>42737</v>
      </c>
      <c r="B978" s="22">
        <v>28.954999999999998</v>
      </c>
      <c r="C978" s="22">
        <v>749.87009999999998</v>
      </c>
      <c r="D978" s="22">
        <v>115.05</v>
      </c>
      <c r="F978" s="22">
        <f t="shared" si="77"/>
        <v>0</v>
      </c>
      <c r="G978" s="22">
        <f t="shared" si="78"/>
        <v>0</v>
      </c>
      <c r="H978" s="22">
        <f t="shared" si="79"/>
        <v>0</v>
      </c>
      <c r="J978" s="22">
        <f t="shared" si="80"/>
        <v>313.60842471301044</v>
      </c>
      <c r="L978" s="22">
        <f t="shared" si="81"/>
        <v>0</v>
      </c>
    </row>
    <row r="979" spans="1:12" x14ac:dyDescent="0.3">
      <c r="A979" s="25">
        <v>42734</v>
      </c>
      <c r="B979" s="22">
        <v>28.954999999999998</v>
      </c>
      <c r="C979" s="22">
        <v>749.87009999999998</v>
      </c>
      <c r="D979" s="22">
        <v>115.05</v>
      </c>
      <c r="F979" s="22">
        <f t="shared" si="77"/>
        <v>-7.8263138669282771E-3</v>
      </c>
      <c r="G979" s="22">
        <f t="shared" si="78"/>
        <v>-2.0171770814204619E-2</v>
      </c>
      <c r="H979" s="22">
        <f t="shared" si="79"/>
        <v>-1.1236073266925842E-2</v>
      </c>
      <c r="J979" s="22">
        <f t="shared" si="80"/>
        <v>313.60842471301044</v>
      </c>
      <c r="L979" s="22">
        <f t="shared" si="81"/>
        <v>6.0137615382618037</v>
      </c>
    </row>
    <row r="980" spans="1:12" x14ac:dyDescent="0.3">
      <c r="A980" s="25">
        <v>42733</v>
      </c>
      <c r="B980" s="22">
        <v>29.182500000000001</v>
      </c>
      <c r="C980" s="22">
        <v>765.1499</v>
      </c>
      <c r="D980" s="22">
        <v>116.35</v>
      </c>
      <c r="F980" s="22">
        <f t="shared" si="77"/>
        <v>-2.5697032134212199E-4</v>
      </c>
      <c r="G980" s="22">
        <f t="shared" si="78"/>
        <v>-9.0810377749314143E-3</v>
      </c>
      <c r="H980" s="22">
        <f t="shared" si="79"/>
        <v>-4.887050494744501E-3</v>
      </c>
      <c r="J980" s="22">
        <f t="shared" si="80"/>
        <v>319.62218625127224</v>
      </c>
      <c r="L980" s="22">
        <f t="shared" si="81"/>
        <v>2.7020395610123273</v>
      </c>
    </row>
    <row r="981" spans="1:12" x14ac:dyDescent="0.3">
      <c r="A981" s="25">
        <v>42732</v>
      </c>
      <c r="B981" s="22">
        <v>29.19</v>
      </c>
      <c r="C981" s="22">
        <v>772.12990000000002</v>
      </c>
      <c r="D981" s="22">
        <v>116.92</v>
      </c>
      <c r="F981" s="22">
        <f t="shared" si="77"/>
        <v>-4.2731455501550204E-3</v>
      </c>
      <c r="G981" s="22">
        <f t="shared" si="78"/>
        <v>9.4588397895179778E-4</v>
      </c>
      <c r="H981" s="22">
        <f t="shared" si="79"/>
        <v>-9.2794263946121558E-3</v>
      </c>
      <c r="J981" s="22">
        <f t="shared" si="80"/>
        <v>322.32422581228457</v>
      </c>
      <c r="L981" s="22">
        <f t="shared" si="81"/>
        <v>1.8658308278475033E-2</v>
      </c>
    </row>
    <row r="982" spans="1:12" x14ac:dyDescent="0.3">
      <c r="A982" s="25">
        <v>42731</v>
      </c>
      <c r="B982" s="22">
        <v>29.315000000000001</v>
      </c>
      <c r="C982" s="22">
        <v>771.3999</v>
      </c>
      <c r="D982" s="22">
        <v>118.01</v>
      </c>
      <c r="F982" s="22">
        <f t="shared" si="77"/>
        <v>6.3307594448351514E-3</v>
      </c>
      <c r="G982" s="22">
        <f t="shared" si="78"/>
        <v>1.4112336770206586E-2</v>
      </c>
      <c r="H982" s="22">
        <f t="shared" si="79"/>
        <v>6.2903981646843452E-3</v>
      </c>
      <c r="J982" s="22">
        <f t="shared" si="80"/>
        <v>322.34288412056304</v>
      </c>
      <c r="L982" s="22">
        <f t="shared" si="81"/>
        <v>-4.2255011022801909</v>
      </c>
    </row>
    <row r="983" spans="1:12" x14ac:dyDescent="0.3">
      <c r="A983" s="25">
        <v>42730</v>
      </c>
      <c r="B983" s="22">
        <v>29.13</v>
      </c>
      <c r="C983" s="22">
        <v>760.59010000000001</v>
      </c>
      <c r="D983" s="22">
        <v>117.27</v>
      </c>
      <c r="F983" s="22">
        <f t="shared" si="77"/>
        <v>0</v>
      </c>
      <c r="G983" s="22">
        <f t="shared" si="78"/>
        <v>0</v>
      </c>
      <c r="H983" s="22">
        <f t="shared" si="79"/>
        <v>0</v>
      </c>
      <c r="J983" s="22">
        <f t="shared" si="80"/>
        <v>318.11738301828285</v>
      </c>
      <c r="L983" s="22">
        <f t="shared" si="81"/>
        <v>0</v>
      </c>
    </row>
    <row r="984" spans="1:12" x14ac:dyDescent="0.3">
      <c r="A984" s="25">
        <v>42727</v>
      </c>
      <c r="B984" s="22">
        <v>29.13</v>
      </c>
      <c r="C984" s="22">
        <v>760.59010000000001</v>
      </c>
      <c r="D984" s="22">
        <v>117.27</v>
      </c>
      <c r="F984" s="22">
        <f t="shared" si="77"/>
        <v>1.9758607862818589E-3</v>
      </c>
      <c r="G984" s="22">
        <f t="shared" si="78"/>
        <v>-7.5314866126616796E-3</v>
      </c>
      <c r="H984" s="22">
        <f t="shared" si="79"/>
        <v>-1.1079389210230477E-3</v>
      </c>
      <c r="J984" s="22">
        <f t="shared" si="80"/>
        <v>318.11738301828285</v>
      </c>
      <c r="L984" s="22">
        <f t="shared" si="81"/>
        <v>2.1259232084016162</v>
      </c>
    </row>
    <row r="985" spans="1:12" x14ac:dyDescent="0.3">
      <c r="A985" s="25">
        <v>42726</v>
      </c>
      <c r="B985" s="22">
        <v>29.072500000000002</v>
      </c>
      <c r="C985" s="22">
        <v>766.34010000000001</v>
      </c>
      <c r="D985" s="22">
        <v>117.4</v>
      </c>
      <c r="F985" s="22">
        <f t="shared" si="77"/>
        <v>-6.5995525581229991E-3</v>
      </c>
      <c r="G985" s="22">
        <f t="shared" si="78"/>
        <v>-5.5434959789168034E-3</v>
      </c>
      <c r="H985" s="22">
        <f t="shared" si="79"/>
        <v>-1.3872663690785677E-2</v>
      </c>
      <c r="J985" s="22">
        <f t="shared" si="80"/>
        <v>320.24330622668447</v>
      </c>
      <c r="L985" s="22">
        <f t="shared" si="81"/>
        <v>2.0069736675305307</v>
      </c>
    </row>
    <row r="986" spans="1:12" x14ac:dyDescent="0.3">
      <c r="A986" s="25">
        <v>42725</v>
      </c>
      <c r="B986" s="22">
        <v>29.265000000000001</v>
      </c>
      <c r="C986" s="22">
        <v>770.6001</v>
      </c>
      <c r="D986" s="22">
        <v>119.04</v>
      </c>
      <c r="F986" s="22">
        <f t="shared" si="77"/>
        <v>9.4013083288691185E-4</v>
      </c>
      <c r="G986" s="22">
        <f t="shared" si="78"/>
        <v>-8.0411460896419274E-4</v>
      </c>
      <c r="H986" s="22">
        <f t="shared" si="79"/>
        <v>-4.1993869512267472E-4</v>
      </c>
      <c r="J986" s="22">
        <f t="shared" si="80"/>
        <v>322.250279894215</v>
      </c>
      <c r="L986" s="22">
        <f t="shared" si="81"/>
        <v>0.22816596344091522</v>
      </c>
    </row>
    <row r="987" spans="1:12" x14ac:dyDescent="0.3">
      <c r="A987" s="25">
        <v>42724</v>
      </c>
      <c r="B987" s="22">
        <v>29.237500000000001</v>
      </c>
      <c r="C987" s="22">
        <v>771.22</v>
      </c>
      <c r="D987" s="22">
        <v>119.09</v>
      </c>
      <c r="F987" s="22">
        <f t="shared" si="77"/>
        <v>2.6542247698399584E-3</v>
      </c>
      <c r="G987" s="22">
        <f t="shared" si="78"/>
        <v>6.791506829432763E-3</v>
      </c>
      <c r="H987" s="22">
        <f t="shared" si="79"/>
        <v>-1.2587590299661673E-3</v>
      </c>
      <c r="J987" s="22">
        <f t="shared" si="80"/>
        <v>322.47844585765591</v>
      </c>
      <c r="L987" s="22">
        <f t="shared" si="81"/>
        <v>-1.9256230657139781</v>
      </c>
    </row>
    <row r="988" spans="1:12" x14ac:dyDescent="0.3">
      <c r="A988" s="25">
        <v>42723</v>
      </c>
      <c r="B988" s="22">
        <v>29.16</v>
      </c>
      <c r="C988" s="22">
        <v>766</v>
      </c>
      <c r="D988" s="22">
        <v>119.24</v>
      </c>
      <c r="F988" s="22">
        <f t="shared" si="77"/>
        <v>5.7607312917360935E-3</v>
      </c>
      <c r="G988" s="22">
        <f t="shared" si="78"/>
        <v>1.0802260221596208E-2</v>
      </c>
      <c r="H988" s="22">
        <f t="shared" si="79"/>
        <v>-5.2695534091378778E-3</v>
      </c>
      <c r="J988" s="22">
        <f t="shared" si="80"/>
        <v>320.55282279194194</v>
      </c>
      <c r="L988" s="22">
        <f t="shared" si="81"/>
        <v>-2.9694877968378819</v>
      </c>
    </row>
    <row r="989" spans="1:12" x14ac:dyDescent="0.3">
      <c r="A989" s="25">
        <v>42720</v>
      </c>
      <c r="B989" s="22">
        <v>28.9925</v>
      </c>
      <c r="C989" s="22">
        <v>757.77</v>
      </c>
      <c r="D989" s="22">
        <v>119.87</v>
      </c>
      <c r="F989" s="22">
        <f t="shared" si="77"/>
        <v>1.2942751709681189E-3</v>
      </c>
      <c r="G989" s="22">
        <f t="shared" si="78"/>
        <v>-4.2534483426906588E-3</v>
      </c>
      <c r="H989" s="22">
        <f t="shared" si="79"/>
        <v>-5.8226749102108328E-3</v>
      </c>
      <c r="J989" s="22">
        <f t="shared" si="80"/>
        <v>317.58333499510405</v>
      </c>
      <c r="L989" s="22">
        <f t="shared" si="81"/>
        <v>1.3279326021765314</v>
      </c>
    </row>
    <row r="990" spans="1:12" x14ac:dyDescent="0.3">
      <c r="A990" s="25">
        <v>42719</v>
      </c>
      <c r="B990" s="22">
        <v>28.954999999999998</v>
      </c>
      <c r="C990" s="22">
        <v>761</v>
      </c>
      <c r="D990" s="22">
        <v>120.57</v>
      </c>
      <c r="F990" s="22">
        <f t="shared" si="77"/>
        <v>5.4543228592287716E-3</v>
      </c>
      <c r="G990" s="22">
        <f t="shared" si="78"/>
        <v>-1.0223644093630692E-2</v>
      </c>
      <c r="H990" s="22">
        <f t="shared" si="79"/>
        <v>2.9902838130564592E-3</v>
      </c>
      <c r="J990" s="22">
        <f t="shared" si="80"/>
        <v>318.91126759728058</v>
      </c>
      <c r="L990" s="22">
        <f t="shared" si="81"/>
        <v>2.7421059680098097</v>
      </c>
    </row>
    <row r="991" spans="1:12" x14ac:dyDescent="0.3">
      <c r="A991" s="25">
        <v>42718</v>
      </c>
      <c r="B991" s="22">
        <v>28.797499999999999</v>
      </c>
      <c r="C991" s="22">
        <v>768.82010000000002</v>
      </c>
      <c r="D991" s="22">
        <v>120.21</v>
      </c>
      <c r="F991" s="22">
        <f t="shared" si="77"/>
        <v>0</v>
      </c>
      <c r="G991" s="22">
        <f t="shared" si="78"/>
        <v>-7.1541808087576576E-3</v>
      </c>
      <c r="H991" s="22">
        <f t="shared" si="79"/>
        <v>-8.3153172927027919E-4</v>
      </c>
      <c r="J991" s="22">
        <f t="shared" si="80"/>
        <v>321.65337356529039</v>
      </c>
      <c r="L991" s="22">
        <f t="shared" si="81"/>
        <v>2.0583822057742509</v>
      </c>
    </row>
    <row r="992" spans="1:12" x14ac:dyDescent="0.3">
      <c r="A992" s="25">
        <v>42717</v>
      </c>
      <c r="B992" s="22">
        <v>28.797499999999999</v>
      </c>
      <c r="C992" s="22">
        <v>774.34010000000001</v>
      </c>
      <c r="D992" s="22">
        <v>120.31</v>
      </c>
      <c r="F992" s="22">
        <f t="shared" si="77"/>
        <v>1.6543770904454361E-2</v>
      </c>
      <c r="G992" s="22">
        <f t="shared" si="78"/>
        <v>1.8534735652750881E-2</v>
      </c>
      <c r="H992" s="22">
        <f t="shared" si="79"/>
        <v>2.1338175191976054E-2</v>
      </c>
      <c r="J992" s="22">
        <f t="shared" si="80"/>
        <v>323.71175577106465</v>
      </c>
      <c r="L992" s="22">
        <f t="shared" si="81"/>
        <v>-5.9929587791648373</v>
      </c>
    </row>
    <row r="993" spans="1:12" x14ac:dyDescent="0.3">
      <c r="A993" s="25">
        <v>42716</v>
      </c>
      <c r="B993" s="22">
        <v>28.324999999999999</v>
      </c>
      <c r="C993" s="22">
        <v>760.12009999999998</v>
      </c>
      <c r="D993" s="22">
        <v>117.77</v>
      </c>
      <c r="F993" s="22">
        <f t="shared" si="77"/>
        <v>-5.7205876577327156E-3</v>
      </c>
      <c r="G993" s="22">
        <f t="shared" si="78"/>
        <v>-1.1172161888534047E-2</v>
      </c>
      <c r="H993" s="22">
        <f t="shared" si="79"/>
        <v>-1.6087944372710147E-2</v>
      </c>
      <c r="J993" s="22">
        <f t="shared" si="80"/>
        <v>317.71879699189981</v>
      </c>
      <c r="L993" s="22">
        <f t="shared" si="81"/>
        <v>3.6321715353443551</v>
      </c>
    </row>
    <row r="994" spans="1:12" x14ac:dyDescent="0.3">
      <c r="A994" s="25">
        <v>42713</v>
      </c>
      <c r="B994" s="22">
        <v>28.487500000000001</v>
      </c>
      <c r="C994" s="22">
        <v>768.65989999999999</v>
      </c>
      <c r="D994" s="22">
        <v>119.68</v>
      </c>
      <c r="F994" s="22">
        <f t="shared" si="77"/>
        <v>1.6190029395105703E-2</v>
      </c>
      <c r="G994" s="22">
        <f t="shared" si="78"/>
        <v>1.7315221222104279E-3</v>
      </c>
      <c r="H994" s="22">
        <f t="shared" si="79"/>
        <v>6.4546097766796928E-3</v>
      </c>
      <c r="J994" s="22">
        <f t="shared" si="80"/>
        <v>321.35096852724416</v>
      </c>
      <c r="L994" s="22">
        <f t="shared" si="81"/>
        <v>-0.8470745105256583</v>
      </c>
    </row>
    <row r="995" spans="1:12" x14ac:dyDescent="0.3">
      <c r="A995" s="25">
        <v>42712</v>
      </c>
      <c r="B995" s="22">
        <v>28.03</v>
      </c>
      <c r="C995" s="22">
        <v>767.33010000000002</v>
      </c>
      <c r="D995" s="22">
        <v>118.91</v>
      </c>
      <c r="F995" s="22">
        <f t="shared" si="77"/>
        <v>9.7692912304132417E-3</v>
      </c>
      <c r="G995" s="22">
        <f t="shared" si="78"/>
        <v>-4.0186040099406137E-3</v>
      </c>
      <c r="H995" s="22">
        <f t="shared" si="79"/>
        <v>8.1060985958034317E-3</v>
      </c>
      <c r="J995" s="22">
        <f t="shared" si="80"/>
        <v>320.5038940167185</v>
      </c>
      <c r="L995" s="22">
        <f t="shared" si="81"/>
        <v>0.81909622342948296</v>
      </c>
    </row>
    <row r="996" spans="1:12" x14ac:dyDescent="0.3">
      <c r="A996" s="25">
        <v>42711</v>
      </c>
      <c r="B996" s="22">
        <v>27.7575</v>
      </c>
      <c r="C996" s="22">
        <v>770.41989999999998</v>
      </c>
      <c r="D996" s="22">
        <v>117.95</v>
      </c>
      <c r="F996" s="22">
        <f t="shared" si="77"/>
        <v>9.7747180654041942E-3</v>
      </c>
      <c r="G996" s="22">
        <f t="shared" si="78"/>
        <v>7.4259371320800844E-3</v>
      </c>
      <c r="H996" s="22">
        <f t="shared" si="79"/>
        <v>5.4408023360551809E-3</v>
      </c>
      <c r="J996" s="22">
        <f t="shared" si="80"/>
        <v>321.32299024014799</v>
      </c>
      <c r="L996" s="22">
        <f t="shared" si="81"/>
        <v>-2.3536503187326616</v>
      </c>
    </row>
    <row r="997" spans="1:12" x14ac:dyDescent="0.3">
      <c r="A997" s="25">
        <v>42710</v>
      </c>
      <c r="B997" s="22">
        <v>27.487500000000001</v>
      </c>
      <c r="C997" s="22">
        <v>764.72</v>
      </c>
      <c r="D997" s="22">
        <v>117.31</v>
      </c>
      <c r="F997" s="22">
        <f t="shared" si="77"/>
        <v>7.6691693337627865E-3</v>
      </c>
      <c r="G997" s="22">
        <f t="shared" si="78"/>
        <v>7.0336488182730743E-3</v>
      </c>
      <c r="H997" s="22">
        <f t="shared" si="79"/>
        <v>-1.0224078593608682E-3</v>
      </c>
      <c r="J997" s="22">
        <f t="shared" si="80"/>
        <v>318.96933992141533</v>
      </c>
      <c r="L997" s="22">
        <f t="shared" si="81"/>
        <v>-2.0386404536637315</v>
      </c>
    </row>
    <row r="998" spans="1:12" x14ac:dyDescent="0.3">
      <c r="A998" s="25">
        <v>42709</v>
      </c>
      <c r="B998" s="22">
        <v>27.2775</v>
      </c>
      <c r="C998" s="22">
        <v>759.36009999999999</v>
      </c>
      <c r="D998" s="22">
        <v>117.43</v>
      </c>
      <c r="F998" s="22">
        <f t="shared" si="77"/>
        <v>-7.2143137425683991E-3</v>
      </c>
      <c r="G998" s="22">
        <f t="shared" si="78"/>
        <v>2.5366429725671307E-2</v>
      </c>
      <c r="H998" s="22">
        <f t="shared" si="79"/>
        <v>1.7438057302990639E-2</v>
      </c>
      <c r="J998" s="22">
        <f t="shared" si="80"/>
        <v>316.93069946775159</v>
      </c>
      <c r="L998" s="22">
        <f t="shared" si="81"/>
        <v>-7.3758952389478054</v>
      </c>
    </row>
    <row r="999" spans="1:12" x14ac:dyDescent="0.3">
      <c r="A999" s="25">
        <v>42706</v>
      </c>
      <c r="B999" s="22">
        <v>27.475000000000001</v>
      </c>
      <c r="C999" s="22">
        <v>740.34010000000001</v>
      </c>
      <c r="D999" s="22">
        <v>115.4</v>
      </c>
      <c r="F999" s="22">
        <f t="shared" si="77"/>
        <v>3.7376405242421679E-3</v>
      </c>
      <c r="G999" s="22">
        <f t="shared" si="78"/>
        <v>-4.4606843551733113E-3</v>
      </c>
      <c r="H999" s="22">
        <f t="shared" si="79"/>
        <v>2.6030383461624297E-3</v>
      </c>
      <c r="J999" s="22">
        <f t="shared" si="80"/>
        <v>309.55480422880379</v>
      </c>
      <c r="L999" s="22">
        <f t="shared" si="81"/>
        <v>1.1137335988942709</v>
      </c>
    </row>
    <row r="1000" spans="1:12" x14ac:dyDescent="0.3">
      <c r="A1000" s="25">
        <v>42705</v>
      </c>
      <c r="B1000" s="22">
        <v>27.372499999999999</v>
      </c>
      <c r="C1000" s="22">
        <v>743.6499</v>
      </c>
      <c r="D1000" s="22">
        <v>115.1</v>
      </c>
      <c r="F1000" s="22">
        <f t="shared" si="77"/>
        <v>-9.3632791698822597E-3</v>
      </c>
      <c r="G1000" s="22">
        <f t="shared" si="78"/>
        <v>-9.2626915419300616E-3</v>
      </c>
      <c r="H1000" s="22">
        <f t="shared" si="79"/>
        <v>-2.8436311375793159E-2</v>
      </c>
      <c r="J1000" s="22">
        <f t="shared" si="80"/>
        <v>310.66853782769806</v>
      </c>
      <c r="L1000" s="22">
        <f t="shared" si="81"/>
        <v>3.3795129797777577</v>
      </c>
    </row>
    <row r="1001" spans="1:12" x14ac:dyDescent="0.3">
      <c r="A1001" s="25">
        <v>42704</v>
      </c>
      <c r="B1001" s="22">
        <v>27.63</v>
      </c>
      <c r="C1001" s="22">
        <v>750.57010000000002</v>
      </c>
      <c r="D1001" s="22">
        <v>118.42</v>
      </c>
      <c r="F1001" s="22">
        <f t="shared" si="77"/>
        <v>-8.4692820861744476E-3</v>
      </c>
      <c r="G1001" s="22">
        <f t="shared" si="78"/>
        <v>-1.5795686537109624E-2</v>
      </c>
      <c r="H1001" s="22">
        <f t="shared" si="79"/>
        <v>-2.04779607677355E-2</v>
      </c>
      <c r="J1001" s="22">
        <f t="shared" si="80"/>
        <v>314.04805080747582</v>
      </c>
      <c r="L1001" s="22">
        <f t="shared" si="81"/>
        <v>5.0374566368798241</v>
      </c>
    </row>
    <row r="1002" spans="1:12" x14ac:dyDescent="0.3">
      <c r="A1002" s="25">
        <v>42703</v>
      </c>
      <c r="B1002" s="22">
        <v>27.864999999999998</v>
      </c>
      <c r="C1002" s="22">
        <v>762.52</v>
      </c>
      <c r="D1002" s="22">
        <v>120.87</v>
      </c>
      <c r="F1002" s="22">
        <f t="shared" si="77"/>
        <v>-9.8641446369802759E-4</v>
      </c>
      <c r="G1002" s="22">
        <f t="shared" si="78"/>
        <v>-5.5581491296913775E-3</v>
      </c>
      <c r="H1002" s="22">
        <f t="shared" si="79"/>
        <v>3.8130019672379593E-3</v>
      </c>
      <c r="J1002" s="22">
        <f t="shared" si="80"/>
        <v>319.08550744435564</v>
      </c>
      <c r="L1002" s="22">
        <f t="shared" si="81"/>
        <v>1.479826098378453</v>
      </c>
    </row>
    <row r="1003" spans="1:12" x14ac:dyDescent="0.3">
      <c r="A1003" s="25">
        <v>42702</v>
      </c>
      <c r="B1003" s="22">
        <v>27.892499999999998</v>
      </c>
      <c r="C1003" s="22">
        <v>766.77</v>
      </c>
      <c r="D1003" s="22">
        <v>120.41</v>
      </c>
      <c r="F1003" s="22">
        <f t="shared" si="77"/>
        <v>-1.9699146771461227E-3</v>
      </c>
      <c r="G1003" s="22">
        <f t="shared" si="78"/>
        <v>-1.7581407554211299E-2</v>
      </c>
      <c r="H1003" s="22">
        <f t="shared" si="79"/>
        <v>2.4917978450289524E-4</v>
      </c>
      <c r="J1003" s="22">
        <f t="shared" si="80"/>
        <v>320.56533354273409</v>
      </c>
      <c r="L1003" s="22">
        <f t="shared" si="81"/>
        <v>5.0343066804681484</v>
      </c>
    </row>
    <row r="1004" spans="1:12" x14ac:dyDescent="0.3">
      <c r="A1004" s="25">
        <v>42699</v>
      </c>
      <c r="B1004" s="22">
        <v>27.947500000000002</v>
      </c>
      <c r="C1004" s="22">
        <v>780.37009999999998</v>
      </c>
      <c r="D1004" s="22">
        <v>120.38</v>
      </c>
      <c r="F1004" s="22">
        <f t="shared" si="77"/>
        <v>5.0219816782963982E-3</v>
      </c>
      <c r="G1004" s="22">
        <f t="shared" si="78"/>
        <v>3.2041213990177182E-4</v>
      </c>
      <c r="H1004" s="22">
        <f t="shared" si="79"/>
        <v>-3.813950398846566E-3</v>
      </c>
      <c r="J1004" s="22">
        <f t="shared" si="80"/>
        <v>325.59964022320224</v>
      </c>
      <c r="L1004" s="22">
        <f t="shared" si="81"/>
        <v>-5.0559400101803931E-2</v>
      </c>
    </row>
    <row r="1005" spans="1:12" x14ac:dyDescent="0.3">
      <c r="A1005" s="25">
        <v>42698</v>
      </c>
      <c r="B1005" s="22">
        <v>27.807500000000001</v>
      </c>
      <c r="C1005" s="22">
        <v>780.12009999999998</v>
      </c>
      <c r="D1005" s="22">
        <v>120.84</v>
      </c>
      <c r="F1005" s="22">
        <f t="shared" si="77"/>
        <v>0</v>
      </c>
      <c r="G1005" s="22">
        <f t="shared" si="78"/>
        <v>0</v>
      </c>
      <c r="H1005" s="22">
        <f t="shared" si="79"/>
        <v>0</v>
      </c>
      <c r="J1005" s="22">
        <f t="shared" si="80"/>
        <v>325.54908082310044</v>
      </c>
      <c r="L1005" s="22">
        <f t="shared" si="81"/>
        <v>0</v>
      </c>
    </row>
    <row r="1006" spans="1:12" x14ac:dyDescent="0.3">
      <c r="A1006" s="25">
        <v>42697</v>
      </c>
      <c r="B1006" s="22">
        <v>27.807500000000001</v>
      </c>
      <c r="C1006" s="22">
        <v>780.12009999999998</v>
      </c>
      <c r="D1006" s="22">
        <v>120.84</v>
      </c>
      <c r="F1006" s="22">
        <f t="shared" si="77"/>
        <v>-5.1114311170608285E-3</v>
      </c>
      <c r="G1006" s="22">
        <f t="shared" si="78"/>
        <v>-6.6562567574073887E-3</v>
      </c>
      <c r="H1006" s="22">
        <f t="shared" si="79"/>
        <v>-5.1999621937081474E-3</v>
      </c>
      <c r="J1006" s="22">
        <f t="shared" si="80"/>
        <v>325.54908082310044</v>
      </c>
      <c r="L1006" s="22">
        <f t="shared" si="81"/>
        <v>2.1178994802193642</v>
      </c>
    </row>
    <row r="1007" spans="1:12" x14ac:dyDescent="0.3">
      <c r="A1007" s="25">
        <v>42696</v>
      </c>
      <c r="B1007" s="22">
        <v>27.95</v>
      </c>
      <c r="C1007" s="22">
        <v>785.33010000000002</v>
      </c>
      <c r="D1007" s="22">
        <v>121.47</v>
      </c>
      <c r="F1007" s="22">
        <f t="shared" si="77"/>
        <v>6.2631416175222608E-4</v>
      </c>
      <c r="G1007" s="22">
        <f t="shared" si="78"/>
        <v>6.8102192635467566E-3</v>
      </c>
      <c r="H1007" s="22">
        <f t="shared" si="79"/>
        <v>-2.4667008067365509E-3</v>
      </c>
      <c r="J1007" s="22">
        <f t="shared" si="80"/>
        <v>327.6669803033198</v>
      </c>
      <c r="L1007" s="22">
        <f t="shared" si="81"/>
        <v>-1.9088806731321029</v>
      </c>
    </row>
    <row r="1008" spans="1:12" x14ac:dyDescent="0.3">
      <c r="A1008" s="25">
        <v>42695</v>
      </c>
      <c r="B1008" s="22">
        <v>27.932500000000001</v>
      </c>
      <c r="C1008" s="22">
        <v>780</v>
      </c>
      <c r="D1008" s="22">
        <v>121.77</v>
      </c>
      <c r="F1008" s="22">
        <f t="shared" si="77"/>
        <v>1.5059574927633901E-2</v>
      </c>
      <c r="G1008" s="22">
        <f t="shared" si="78"/>
        <v>2.5765113796287344E-2</v>
      </c>
      <c r="H1008" s="22">
        <f t="shared" si="79"/>
        <v>3.9789159158825964E-2</v>
      </c>
      <c r="J1008" s="22">
        <f t="shared" si="80"/>
        <v>325.7580996301877</v>
      </c>
      <c r="L1008" s="22">
        <f t="shared" si="81"/>
        <v>-8.5227497324361821</v>
      </c>
    </row>
    <row r="1009" spans="1:12" x14ac:dyDescent="0.3">
      <c r="A1009" s="25">
        <v>42692</v>
      </c>
      <c r="B1009" s="22">
        <v>27.515000000000001</v>
      </c>
      <c r="C1009" s="22">
        <v>760.15989999999999</v>
      </c>
      <c r="D1009" s="22">
        <v>117.02</v>
      </c>
      <c r="F1009" s="22">
        <f t="shared" si="77"/>
        <v>9.9995463084251814E-4</v>
      </c>
      <c r="G1009" s="22">
        <f t="shared" si="78"/>
        <v>4.9586013082388337E-3</v>
      </c>
      <c r="H1009" s="22">
        <f t="shared" si="79"/>
        <v>-6.5585176106031616E-3</v>
      </c>
      <c r="J1009" s="22">
        <f t="shared" si="80"/>
        <v>317.23534989775152</v>
      </c>
      <c r="L1009" s="22">
        <f t="shared" si="81"/>
        <v>-1.2318503635409002</v>
      </c>
    </row>
    <row r="1010" spans="1:12" x14ac:dyDescent="0.3">
      <c r="A1010" s="25">
        <v>42691</v>
      </c>
      <c r="B1010" s="22">
        <v>27.487500000000001</v>
      </c>
      <c r="C1010" s="22">
        <v>756.3999</v>
      </c>
      <c r="D1010" s="22">
        <v>117.79</v>
      </c>
      <c r="F1010" s="22">
        <f t="shared" si="77"/>
        <v>-3.6373556825501359E-4</v>
      </c>
      <c r="G1010" s="22">
        <f t="shared" si="78"/>
        <v>1.3187983536878667E-2</v>
      </c>
      <c r="H1010" s="22">
        <f t="shared" si="79"/>
        <v>1.2386439488077633E-2</v>
      </c>
      <c r="J1010" s="22">
        <f t="shared" si="80"/>
        <v>316.00349953421062</v>
      </c>
      <c r="L1010" s="22">
        <f t="shared" si="81"/>
        <v>-3.9665389919018139</v>
      </c>
    </row>
    <row r="1011" spans="1:12" x14ac:dyDescent="0.3">
      <c r="A1011" s="25">
        <v>42690</v>
      </c>
      <c r="B1011" s="22">
        <v>27.497499999999999</v>
      </c>
      <c r="C1011" s="22">
        <v>746.49</v>
      </c>
      <c r="D1011" s="22">
        <v>116.34</v>
      </c>
      <c r="F1011" s="22">
        <f t="shared" si="77"/>
        <v>2.6533108792486944E-2</v>
      </c>
      <c r="G1011" s="22">
        <f t="shared" si="78"/>
        <v>4.3632136776787676E-3</v>
      </c>
      <c r="H1011" s="22">
        <f t="shared" si="79"/>
        <v>-7.3649386602967675E-3</v>
      </c>
      <c r="J1011" s="22">
        <f t="shared" si="80"/>
        <v>312.0369605423088</v>
      </c>
      <c r="L1011" s="22">
        <f t="shared" si="81"/>
        <v>-1.3110874971881117</v>
      </c>
    </row>
    <row r="1012" spans="1:12" x14ac:dyDescent="0.3">
      <c r="A1012" s="25">
        <v>42689</v>
      </c>
      <c r="B1012" s="22">
        <v>26.7775</v>
      </c>
      <c r="C1012" s="22">
        <v>743.24</v>
      </c>
      <c r="D1012" s="22">
        <v>117.2</v>
      </c>
      <c r="F1012" s="22">
        <f t="shared" si="77"/>
        <v>1.3156847995966614E-2</v>
      </c>
      <c r="G1012" s="22">
        <f t="shared" si="78"/>
        <v>3.3060157873035706E-2</v>
      </c>
      <c r="H1012" s="22">
        <f t="shared" si="79"/>
        <v>1.8254338459565166E-2</v>
      </c>
      <c r="J1012" s="22">
        <f t="shared" si="80"/>
        <v>310.72587304512069</v>
      </c>
      <c r="L1012" s="22">
        <f t="shared" si="81"/>
        <v>-9.5223941679660697</v>
      </c>
    </row>
    <row r="1013" spans="1:12" x14ac:dyDescent="0.3">
      <c r="A1013" s="25">
        <v>42688</v>
      </c>
      <c r="B1013" s="22">
        <v>26.427499999999998</v>
      </c>
      <c r="C1013" s="22">
        <v>719.07010000000002</v>
      </c>
      <c r="D1013" s="22">
        <v>115.08</v>
      </c>
      <c r="F1013" s="22">
        <f t="shared" si="77"/>
        <v>-2.5405307703519071E-2</v>
      </c>
      <c r="G1013" s="22">
        <f t="shared" si="78"/>
        <v>-2.7352603164859008E-2</v>
      </c>
      <c r="H1013" s="22">
        <f t="shared" si="79"/>
        <v>-3.3664007533358881E-2</v>
      </c>
      <c r="J1013" s="22">
        <f t="shared" si="80"/>
        <v>301.20347887715462</v>
      </c>
      <c r="L1013" s="22">
        <f t="shared" si="81"/>
        <v>8.4927947361646261</v>
      </c>
    </row>
    <row r="1014" spans="1:12" x14ac:dyDescent="0.3">
      <c r="A1014" s="25">
        <v>42685</v>
      </c>
      <c r="B1014" s="22">
        <v>27.107500000000002</v>
      </c>
      <c r="C1014" s="22">
        <v>739.01</v>
      </c>
      <c r="D1014" s="22">
        <v>119.02</v>
      </c>
      <c r="F1014" s="22">
        <f t="shared" si="77"/>
        <v>5.919913690553503E-3</v>
      </c>
      <c r="G1014" s="22">
        <f t="shared" si="78"/>
        <v>-4.5496540956484937E-3</v>
      </c>
      <c r="H1014" s="22">
        <f t="shared" si="79"/>
        <v>-1.4844739284008524E-2</v>
      </c>
      <c r="J1014" s="22">
        <f t="shared" si="80"/>
        <v>309.69627361331925</v>
      </c>
      <c r="L1014" s="22">
        <f t="shared" si="81"/>
        <v>1.5628464130126076</v>
      </c>
    </row>
    <row r="1015" spans="1:12" x14ac:dyDescent="0.3">
      <c r="A1015" s="25">
        <v>42684</v>
      </c>
      <c r="B1015" s="22">
        <v>26.947500000000002</v>
      </c>
      <c r="C1015" s="22">
        <v>742.37990000000002</v>
      </c>
      <c r="D1015" s="22">
        <v>120.8</v>
      </c>
      <c r="F1015" s="22">
        <f t="shared" si="77"/>
        <v>-2.8263645648055998E-2</v>
      </c>
      <c r="G1015" s="22">
        <f t="shared" si="78"/>
        <v>-3.8967861222304473E-2</v>
      </c>
      <c r="H1015" s="22">
        <f t="shared" si="79"/>
        <v>-1.9510414758182763E-2</v>
      </c>
      <c r="J1015" s="22">
        <f t="shared" si="80"/>
        <v>311.25912002633186</v>
      </c>
      <c r="L1015" s="22">
        <f t="shared" si="81"/>
        <v>11.720432608830379</v>
      </c>
    </row>
    <row r="1016" spans="1:12" x14ac:dyDescent="0.3">
      <c r="A1016" s="25">
        <v>42683</v>
      </c>
      <c r="B1016" s="22">
        <v>27.72</v>
      </c>
      <c r="C1016" s="22">
        <v>771.87990000000002</v>
      </c>
      <c r="D1016" s="22">
        <v>123.18</v>
      </c>
      <c r="F1016" s="22">
        <f t="shared" si="77"/>
        <v>-1.6220603718680551E-3</v>
      </c>
      <c r="G1016" s="22">
        <f t="shared" si="78"/>
        <v>-2.0351812663053886E-2</v>
      </c>
      <c r="H1016" s="22">
        <f t="shared" si="79"/>
        <v>-8.407486872259666E-3</v>
      </c>
      <c r="J1016" s="22">
        <f t="shared" si="80"/>
        <v>322.97955263516224</v>
      </c>
      <c r="L1016" s="22">
        <f t="shared" si="81"/>
        <v>6.0996058941669276</v>
      </c>
    </row>
    <row r="1017" spans="1:12" x14ac:dyDescent="0.3">
      <c r="A1017" s="25">
        <v>42682</v>
      </c>
      <c r="B1017" s="22">
        <v>27.765000000000001</v>
      </c>
      <c r="C1017" s="22">
        <v>787.75</v>
      </c>
      <c r="D1017" s="22">
        <v>124.22</v>
      </c>
      <c r="F1017" s="22">
        <f t="shared" si="77"/>
        <v>5.8698863624154869E-3</v>
      </c>
      <c r="G1017" s="22">
        <f t="shared" si="78"/>
        <v>3.5863662054584607E-3</v>
      </c>
      <c r="H1017" s="22">
        <f t="shared" si="79"/>
        <v>1.6804389427407279E-2</v>
      </c>
      <c r="J1017" s="22">
        <f t="shared" si="80"/>
        <v>329.07915852932916</v>
      </c>
      <c r="L1017" s="22">
        <f t="shared" si="81"/>
        <v>-1.5564512774915329</v>
      </c>
    </row>
    <row r="1018" spans="1:12" x14ac:dyDescent="0.3">
      <c r="A1018" s="25">
        <v>42681</v>
      </c>
      <c r="B1018" s="22">
        <v>27.602499999999999</v>
      </c>
      <c r="C1018" s="22">
        <v>784.92989999999998</v>
      </c>
      <c r="D1018" s="22">
        <v>122.15</v>
      </c>
      <c r="F1018" s="22">
        <f t="shared" si="77"/>
        <v>1.4321795536000046E-2</v>
      </c>
      <c r="G1018" s="22">
        <f t="shared" si="78"/>
        <v>3.8810442210127569E-2</v>
      </c>
      <c r="H1018" s="22">
        <f t="shared" si="79"/>
        <v>1.1527505171067414E-2</v>
      </c>
      <c r="J1018" s="22">
        <f t="shared" si="80"/>
        <v>327.52270725183763</v>
      </c>
      <c r="L1018" s="22">
        <f t="shared" si="81"/>
        <v>-11.490785211680418</v>
      </c>
    </row>
    <row r="1019" spans="1:12" x14ac:dyDescent="0.3">
      <c r="A1019" s="25">
        <v>42678</v>
      </c>
      <c r="B1019" s="22">
        <v>27.21</v>
      </c>
      <c r="C1019" s="22">
        <v>755.05</v>
      </c>
      <c r="D1019" s="22">
        <v>120.75</v>
      </c>
      <c r="F1019" s="22">
        <f t="shared" si="77"/>
        <v>-9.0548018852088866E-3</v>
      </c>
      <c r="G1019" s="22">
        <f t="shared" si="78"/>
        <v>-1.5741941809491792E-2</v>
      </c>
      <c r="H1019" s="22">
        <f t="shared" si="79"/>
        <v>6.2305497506361628E-3</v>
      </c>
      <c r="J1019" s="22">
        <f t="shared" si="80"/>
        <v>316.03192204015721</v>
      </c>
      <c r="L1019" s="22">
        <f t="shared" si="81"/>
        <v>4.3602630258891395</v>
      </c>
    </row>
    <row r="1020" spans="1:12" x14ac:dyDescent="0.3">
      <c r="A1020" s="25">
        <v>42677</v>
      </c>
      <c r="B1020" s="22">
        <v>27.4575</v>
      </c>
      <c r="C1020" s="22">
        <v>767.03</v>
      </c>
      <c r="D1020" s="22">
        <v>120</v>
      </c>
      <c r="F1020" s="22">
        <f t="shared" si="77"/>
        <v>-1.5897724397355366E-2</v>
      </c>
      <c r="G1020" s="22">
        <f t="shared" si="78"/>
        <v>1.9181912380912853E-3</v>
      </c>
      <c r="H1020" s="22">
        <f t="shared" si="79"/>
        <v>-5.8033031250609497E-2</v>
      </c>
      <c r="J1020" s="22">
        <f t="shared" si="80"/>
        <v>320.39218506604635</v>
      </c>
      <c r="L1020" s="22">
        <f t="shared" si="81"/>
        <v>1.1937774938911048</v>
      </c>
    </row>
    <row r="1021" spans="1:12" x14ac:dyDescent="0.3">
      <c r="A1021" s="25">
        <v>42676</v>
      </c>
      <c r="B1021" s="22">
        <v>27.897500000000001</v>
      </c>
      <c r="C1021" s="22">
        <v>765.56010000000003</v>
      </c>
      <c r="D1021" s="22">
        <v>127.17</v>
      </c>
      <c r="F1021" s="22">
        <f t="shared" si="77"/>
        <v>8.9653941812972823E-4</v>
      </c>
      <c r="G1021" s="22">
        <f t="shared" si="78"/>
        <v>-2.559802431328467E-2</v>
      </c>
      <c r="H1021" s="22">
        <f t="shared" si="79"/>
        <v>-1.8156107106936974E-2</v>
      </c>
      <c r="J1021" s="22">
        <f t="shared" si="80"/>
        <v>321.58596255993746</v>
      </c>
      <c r="L1021" s="22">
        <f t="shared" si="81"/>
        <v>7.8185496019710286</v>
      </c>
    </row>
    <row r="1022" spans="1:12" x14ac:dyDescent="0.3">
      <c r="A1022" s="25">
        <v>42675</v>
      </c>
      <c r="B1022" s="22">
        <v>27.872499999999999</v>
      </c>
      <c r="C1022" s="22">
        <v>785.40989999999999</v>
      </c>
      <c r="D1022" s="22">
        <v>129.5</v>
      </c>
      <c r="F1022" s="22">
        <f t="shared" si="77"/>
        <v>-1.8220296963100194E-2</v>
      </c>
      <c r="G1022" s="22">
        <f t="shared" si="78"/>
        <v>-5.5994509031145898E-3</v>
      </c>
      <c r="H1022" s="22">
        <f t="shared" si="79"/>
        <v>-1.1440103269965208E-2</v>
      </c>
      <c r="J1022" s="22">
        <f t="shared" si="80"/>
        <v>329.40451216190849</v>
      </c>
      <c r="L1022" s="22">
        <f t="shared" si="81"/>
        <v>2.1624680009183521</v>
      </c>
    </row>
    <row r="1023" spans="1:12" x14ac:dyDescent="0.3">
      <c r="A1023" s="25">
        <v>42674</v>
      </c>
      <c r="B1023" s="22">
        <v>28.385000000000002</v>
      </c>
      <c r="C1023" s="22">
        <v>789.82010000000002</v>
      </c>
      <c r="D1023" s="22">
        <v>130.99</v>
      </c>
      <c r="F1023" s="22">
        <f t="shared" si="77"/>
        <v>-1.5840890402188459E-3</v>
      </c>
      <c r="G1023" s="22">
        <f t="shared" si="78"/>
        <v>1.724026288111466E-2</v>
      </c>
      <c r="H1023" s="22">
        <f t="shared" si="79"/>
        <v>-2.2876325364613649E-3</v>
      </c>
      <c r="J1023" s="22">
        <f t="shared" si="80"/>
        <v>331.56698016282684</v>
      </c>
      <c r="L1023" s="22">
        <f t="shared" si="81"/>
        <v>-4.8974287344198046</v>
      </c>
    </row>
    <row r="1024" spans="1:12" x14ac:dyDescent="0.3">
      <c r="A1024" s="25">
        <v>42671</v>
      </c>
      <c r="B1024" s="22">
        <v>28.43</v>
      </c>
      <c r="C1024" s="22">
        <v>776.32010000000002</v>
      </c>
      <c r="D1024" s="22">
        <v>131.29</v>
      </c>
      <c r="F1024" s="22">
        <f t="shared" si="77"/>
        <v>-6.6608484653964579E-3</v>
      </c>
      <c r="G1024" s="22">
        <f t="shared" si="78"/>
        <v>-5.2737524654745925E-2</v>
      </c>
      <c r="H1024" s="22">
        <f t="shared" si="79"/>
        <v>1.2261629598368816E-2</v>
      </c>
      <c r="J1024" s="22">
        <f t="shared" si="80"/>
        <v>326.66955142840703</v>
      </c>
      <c r="L1024" s="22">
        <f t="shared" si="81"/>
        <v>15.243454150053651</v>
      </c>
    </row>
    <row r="1025" spans="1:12" x14ac:dyDescent="0.3">
      <c r="A1025" s="25">
        <v>42670</v>
      </c>
      <c r="B1025" s="22">
        <v>28.62</v>
      </c>
      <c r="C1025" s="22">
        <v>818.36009999999999</v>
      </c>
      <c r="D1025" s="22">
        <v>129.69</v>
      </c>
      <c r="F1025" s="22">
        <f t="shared" si="77"/>
        <v>-9.649312057980421E-3</v>
      </c>
      <c r="G1025" s="22">
        <f t="shared" si="78"/>
        <v>-5.1555609297324837E-3</v>
      </c>
      <c r="H1025" s="22">
        <f t="shared" si="79"/>
        <v>-1.0355632757109153E-2</v>
      </c>
      <c r="J1025" s="22">
        <f t="shared" si="80"/>
        <v>341.91300557846068</v>
      </c>
      <c r="L1025" s="22">
        <f t="shared" si="81"/>
        <v>1.9682751682597086</v>
      </c>
    </row>
    <row r="1026" spans="1:12" x14ac:dyDescent="0.3">
      <c r="A1026" s="25">
        <v>42669</v>
      </c>
      <c r="B1026" s="22">
        <v>28.897500000000001</v>
      </c>
      <c r="C1026" s="22">
        <v>822.59010000000001</v>
      </c>
      <c r="D1026" s="22">
        <v>131.04</v>
      </c>
      <c r="F1026" s="22">
        <f t="shared" si="77"/>
        <v>-2.2751580065866368E-2</v>
      </c>
      <c r="G1026" s="22">
        <f t="shared" si="78"/>
        <v>-1.5189130033865716E-2</v>
      </c>
      <c r="H1026" s="22">
        <f t="shared" si="79"/>
        <v>-9.4938623695294422E-3</v>
      </c>
      <c r="J1026" s="22">
        <f t="shared" si="80"/>
        <v>343.88128074672039</v>
      </c>
      <c r="L1026" s="22">
        <f t="shared" si="81"/>
        <v>5.1916626632610701</v>
      </c>
    </row>
    <row r="1027" spans="1:12" x14ac:dyDescent="0.3">
      <c r="A1027" s="25">
        <v>42668</v>
      </c>
      <c r="B1027" s="22">
        <v>29.5625</v>
      </c>
      <c r="C1027" s="22">
        <v>835.17989999999998</v>
      </c>
      <c r="D1027" s="22">
        <v>132.29</v>
      </c>
      <c r="F1027" s="22">
        <f t="shared" si="77"/>
        <v>5.08691219867088E-3</v>
      </c>
      <c r="G1027" s="22">
        <f t="shared" si="78"/>
        <v>-3.4784618553821405E-3</v>
      </c>
      <c r="H1027" s="22">
        <f t="shared" si="79"/>
        <v>-7.4556959442439348E-3</v>
      </c>
      <c r="J1027" s="22">
        <f t="shared" si="80"/>
        <v>349.07294340998146</v>
      </c>
      <c r="L1027" s="22">
        <f t="shared" si="81"/>
        <v>1.2261718504148007</v>
      </c>
    </row>
    <row r="1028" spans="1:12" x14ac:dyDescent="0.3">
      <c r="A1028" s="25">
        <v>42667</v>
      </c>
      <c r="B1028" s="22">
        <v>29.412500000000001</v>
      </c>
      <c r="C1028" s="22">
        <v>838.09010000000001</v>
      </c>
      <c r="D1028" s="22">
        <v>133.28</v>
      </c>
      <c r="F1028" s="22">
        <f t="shared" ref="F1028:F1091" si="82">LN(B1028/B1029)</f>
        <v>8.9648412569796696E-3</v>
      </c>
      <c r="G1028" s="22">
        <f t="shared" ref="G1028:G1091" si="83">LN(C1028/C1029)</f>
        <v>2.3053738835892689E-2</v>
      </c>
      <c r="H1028" s="22">
        <f t="shared" ref="H1028:H1091" si="84">LN(D1028/D1029)</f>
        <v>9.1200933628196434E-3</v>
      </c>
      <c r="J1028" s="22">
        <f t="shared" ref="J1028:J1091" si="85">$O$8*B1028+$P$8*C1028+$Q$8*D1028</f>
        <v>350.29911526039626</v>
      </c>
      <c r="L1028" s="22">
        <f t="shared" ref="L1028:L1091" si="86">-(J1028-J1029)</f>
        <v>-7.41833234132298</v>
      </c>
    </row>
    <row r="1029" spans="1:12" x14ac:dyDescent="0.3">
      <c r="A1029" s="25">
        <v>42664</v>
      </c>
      <c r="B1029" s="22">
        <v>29.15</v>
      </c>
      <c r="C1029" s="22">
        <v>818.99</v>
      </c>
      <c r="D1029" s="22">
        <v>132.07</v>
      </c>
      <c r="F1029" s="22">
        <f t="shared" si="82"/>
        <v>-3.9373499466828664E-3</v>
      </c>
      <c r="G1029" s="22">
        <f t="shared" si="83"/>
        <v>1.064251897974608E-2</v>
      </c>
      <c r="H1029" s="22">
        <f t="shared" si="84"/>
        <v>1.5797634600130568E-2</v>
      </c>
      <c r="J1029" s="22">
        <f t="shared" si="85"/>
        <v>342.88078291907328</v>
      </c>
      <c r="L1029" s="22">
        <f t="shared" si="86"/>
        <v>-3.5998749797617506</v>
      </c>
    </row>
    <row r="1030" spans="1:12" x14ac:dyDescent="0.3">
      <c r="A1030" s="25">
        <v>42663</v>
      </c>
      <c r="B1030" s="22">
        <v>29.265000000000001</v>
      </c>
      <c r="C1030" s="22">
        <v>810.32010000000002</v>
      </c>
      <c r="D1030" s="22">
        <v>130</v>
      </c>
      <c r="F1030" s="22">
        <f t="shared" si="82"/>
        <v>-5.1242634992663396E-4</v>
      </c>
      <c r="G1030" s="22">
        <f t="shared" si="83"/>
        <v>-9.0538145868438637E-3</v>
      </c>
      <c r="H1030" s="22">
        <f t="shared" si="84"/>
        <v>-8.4579605980223348E-4</v>
      </c>
      <c r="J1030" s="22">
        <f t="shared" si="85"/>
        <v>339.28090793931153</v>
      </c>
      <c r="L1030" s="22">
        <f t="shared" si="86"/>
        <v>2.7492836715140356</v>
      </c>
    </row>
    <row r="1031" spans="1:12" x14ac:dyDescent="0.3">
      <c r="A1031" s="25">
        <v>42662</v>
      </c>
      <c r="B1031" s="22">
        <v>29.28</v>
      </c>
      <c r="C1031" s="22">
        <v>817.68989999999997</v>
      </c>
      <c r="D1031" s="22">
        <v>130.11000000000001</v>
      </c>
      <c r="F1031" s="22">
        <f t="shared" si="82"/>
        <v>-2.9839316227930884E-3</v>
      </c>
      <c r="G1031" s="22">
        <f t="shared" si="83"/>
        <v>4.8919496740651004E-5</v>
      </c>
      <c r="H1031" s="22">
        <f t="shared" si="84"/>
        <v>1.1906743419227135E-2</v>
      </c>
      <c r="J1031" s="22">
        <f t="shared" si="85"/>
        <v>342.03019161082557</v>
      </c>
      <c r="L1031" s="22">
        <f t="shared" si="86"/>
        <v>-0.31224246369151842</v>
      </c>
    </row>
    <row r="1032" spans="1:12" x14ac:dyDescent="0.3">
      <c r="A1032" s="25">
        <v>42661</v>
      </c>
      <c r="B1032" s="22">
        <v>29.3675</v>
      </c>
      <c r="C1032" s="22">
        <v>817.6499</v>
      </c>
      <c r="D1032" s="22">
        <v>128.57</v>
      </c>
      <c r="F1032" s="22">
        <f t="shared" si="82"/>
        <v>-6.8079315028392567E-4</v>
      </c>
      <c r="G1032" s="22">
        <f t="shared" si="83"/>
        <v>5.7646428351097161E-3</v>
      </c>
      <c r="H1032" s="22">
        <f t="shared" si="84"/>
        <v>8.043462209031781E-3</v>
      </c>
      <c r="J1032" s="22">
        <f t="shared" si="85"/>
        <v>341.71794914713405</v>
      </c>
      <c r="L1032" s="22">
        <f t="shared" si="86"/>
        <v>-1.9490462524378245</v>
      </c>
    </row>
    <row r="1033" spans="1:12" x14ac:dyDescent="0.3">
      <c r="A1033" s="25">
        <v>42660</v>
      </c>
      <c r="B1033" s="22">
        <v>29.387499999999999</v>
      </c>
      <c r="C1033" s="22">
        <v>812.95</v>
      </c>
      <c r="D1033" s="22">
        <v>127.54</v>
      </c>
      <c r="F1033" s="22">
        <f t="shared" si="82"/>
        <v>-6.8032998627144583E-4</v>
      </c>
      <c r="G1033" s="22">
        <f t="shared" si="83"/>
        <v>-1.2237989781210471E-2</v>
      </c>
      <c r="H1033" s="22">
        <f t="shared" si="84"/>
        <v>-2.6622833045150565E-3</v>
      </c>
      <c r="J1033" s="22">
        <f t="shared" si="85"/>
        <v>339.76890289469623</v>
      </c>
      <c r="L1033" s="22">
        <f t="shared" si="86"/>
        <v>3.7753520046392737</v>
      </c>
    </row>
    <row r="1034" spans="1:12" x14ac:dyDescent="0.3">
      <c r="A1034" s="25">
        <v>42657</v>
      </c>
      <c r="B1034" s="22">
        <v>29.407499999999999</v>
      </c>
      <c r="C1034" s="22">
        <v>822.96</v>
      </c>
      <c r="D1034" s="22">
        <v>127.88</v>
      </c>
      <c r="F1034" s="22">
        <f t="shared" si="82"/>
        <v>5.5411249574702287E-3</v>
      </c>
      <c r="G1034" s="22">
        <f t="shared" si="83"/>
        <v>-7.6502576186217005E-3</v>
      </c>
      <c r="H1034" s="22">
        <f t="shared" si="84"/>
        <v>4.6929996950496753E-4</v>
      </c>
      <c r="J1034" s="22">
        <f t="shared" si="85"/>
        <v>343.5442548993355</v>
      </c>
      <c r="L1034" s="22">
        <f t="shared" si="86"/>
        <v>2.2515570181363955</v>
      </c>
    </row>
    <row r="1035" spans="1:12" x14ac:dyDescent="0.3">
      <c r="A1035" s="25">
        <v>42656</v>
      </c>
      <c r="B1035" s="22">
        <v>29.245000000000001</v>
      </c>
      <c r="C1035" s="22">
        <v>829.28</v>
      </c>
      <c r="D1035" s="22">
        <v>127.82</v>
      </c>
      <c r="F1035" s="22">
        <f t="shared" si="82"/>
        <v>-3.0727234828341367E-3</v>
      </c>
      <c r="G1035" s="22">
        <f t="shared" si="83"/>
        <v>-5.7835756552856174E-3</v>
      </c>
      <c r="H1035" s="22">
        <f t="shared" si="84"/>
        <v>-9.5769019424872606E-3</v>
      </c>
      <c r="J1035" s="22">
        <f t="shared" si="85"/>
        <v>345.79581191747189</v>
      </c>
      <c r="L1035" s="22">
        <f t="shared" si="86"/>
        <v>2.0786241311376443</v>
      </c>
    </row>
    <row r="1036" spans="1:12" x14ac:dyDescent="0.3">
      <c r="A1036" s="25">
        <v>42655</v>
      </c>
      <c r="B1036" s="22">
        <v>29.335000000000001</v>
      </c>
      <c r="C1036" s="22">
        <v>834.09010000000001</v>
      </c>
      <c r="D1036" s="22">
        <v>129.05000000000001</v>
      </c>
      <c r="F1036" s="22">
        <f t="shared" si="82"/>
        <v>8.9026439730950733E-3</v>
      </c>
      <c r="G1036" s="22">
        <f t="shared" si="83"/>
        <v>3.7116352412338957E-3</v>
      </c>
      <c r="H1036" s="22">
        <f t="shared" si="84"/>
        <v>1.3181872959039938E-3</v>
      </c>
      <c r="J1036" s="22">
        <f t="shared" si="85"/>
        <v>347.87443604860954</v>
      </c>
      <c r="L1036" s="22">
        <f t="shared" si="86"/>
        <v>-1.2847161692125724</v>
      </c>
    </row>
    <row r="1037" spans="1:12" x14ac:dyDescent="0.3">
      <c r="A1037" s="25">
        <v>42654</v>
      </c>
      <c r="B1037" s="22">
        <v>29.074999999999999</v>
      </c>
      <c r="C1037" s="22">
        <v>831</v>
      </c>
      <c r="D1037" s="22">
        <v>128.88</v>
      </c>
      <c r="F1037" s="22">
        <f t="shared" si="82"/>
        <v>2.1519268041726661E-3</v>
      </c>
      <c r="G1037" s="22">
        <f t="shared" si="83"/>
        <v>-1.280574200910242E-2</v>
      </c>
      <c r="H1037" s="22">
        <f t="shared" si="84"/>
        <v>-1.0497163385511385E-2</v>
      </c>
      <c r="J1037" s="22">
        <f t="shared" si="85"/>
        <v>346.58971987939697</v>
      </c>
      <c r="L1037" s="22">
        <f t="shared" si="86"/>
        <v>4.2204955868043044</v>
      </c>
    </row>
    <row r="1038" spans="1:12" x14ac:dyDescent="0.3">
      <c r="A1038" s="25">
        <v>42653</v>
      </c>
      <c r="B1038" s="22">
        <v>29.012499999999999</v>
      </c>
      <c r="C1038" s="22">
        <v>841.71</v>
      </c>
      <c r="D1038" s="22">
        <v>130.24</v>
      </c>
      <c r="F1038" s="22">
        <f t="shared" si="82"/>
        <v>1.7296506992053193E-2</v>
      </c>
      <c r="G1038" s="22">
        <f t="shared" si="83"/>
        <v>2.7125659180223661E-3</v>
      </c>
      <c r="H1038" s="22">
        <f t="shared" si="84"/>
        <v>9.6440202771853611E-3</v>
      </c>
      <c r="J1038" s="22">
        <f t="shared" si="85"/>
        <v>350.81021546620127</v>
      </c>
      <c r="L1038" s="22">
        <f t="shared" si="86"/>
        <v>-1.318300644480928</v>
      </c>
    </row>
    <row r="1039" spans="1:12" x14ac:dyDescent="0.3">
      <c r="A1039" s="25">
        <v>42650</v>
      </c>
      <c r="B1039" s="22">
        <v>28.515000000000001</v>
      </c>
      <c r="C1039" s="22">
        <v>839.42989999999998</v>
      </c>
      <c r="D1039" s="22">
        <v>128.99</v>
      </c>
      <c r="F1039" s="22">
        <f t="shared" si="82"/>
        <v>1.4915554421331136E-3</v>
      </c>
      <c r="G1039" s="22">
        <f t="shared" si="83"/>
        <v>-2.6530424585441566E-3</v>
      </c>
      <c r="H1039" s="22">
        <f t="shared" si="84"/>
        <v>1.9400153525750163E-3</v>
      </c>
      <c r="J1039" s="22">
        <f t="shared" si="85"/>
        <v>349.49191482172034</v>
      </c>
      <c r="L1039" s="22">
        <f t="shared" si="86"/>
        <v>0.75101517432329956</v>
      </c>
    </row>
    <row r="1040" spans="1:12" x14ac:dyDescent="0.3">
      <c r="A1040" s="25">
        <v>42649</v>
      </c>
      <c r="B1040" s="22">
        <v>28.4725</v>
      </c>
      <c r="C1040" s="22">
        <v>841.65989999999999</v>
      </c>
      <c r="D1040" s="22">
        <v>128.74</v>
      </c>
      <c r="F1040" s="22">
        <f t="shared" si="82"/>
        <v>7.4028715622808808E-3</v>
      </c>
      <c r="G1040" s="22">
        <f t="shared" si="83"/>
        <v>-3.2030489656862337E-3</v>
      </c>
      <c r="H1040" s="22">
        <f t="shared" si="84"/>
        <v>2.0994525809515507E-3</v>
      </c>
      <c r="J1040" s="22">
        <f t="shared" si="85"/>
        <v>350.24292999604364</v>
      </c>
      <c r="L1040" s="22">
        <f t="shared" si="86"/>
        <v>0.85077197848926289</v>
      </c>
    </row>
    <row r="1041" spans="1:12" x14ac:dyDescent="0.3">
      <c r="A1041" s="25">
        <v>42648</v>
      </c>
      <c r="B1041" s="22">
        <v>28.262499999999999</v>
      </c>
      <c r="C1041" s="22">
        <v>844.36009999999999</v>
      </c>
      <c r="D1041" s="22">
        <v>128.47</v>
      </c>
      <c r="F1041" s="22">
        <f t="shared" si="82"/>
        <v>4.4238001163816198E-4</v>
      </c>
      <c r="G1041" s="22">
        <f t="shared" si="83"/>
        <v>1.2309689435939127E-2</v>
      </c>
      <c r="H1041" s="22">
        <f t="shared" si="84"/>
        <v>2.1818757194750167E-3</v>
      </c>
      <c r="J1041" s="22">
        <f t="shared" si="85"/>
        <v>351.09370197453291</v>
      </c>
      <c r="L1041" s="22">
        <f t="shared" si="86"/>
        <v>-3.8773489920679367</v>
      </c>
    </row>
    <row r="1042" spans="1:12" x14ac:dyDescent="0.3">
      <c r="A1042" s="25">
        <v>42647</v>
      </c>
      <c r="B1042" s="22">
        <v>28.25</v>
      </c>
      <c r="C1042" s="22">
        <v>834.03</v>
      </c>
      <c r="D1042" s="22">
        <v>128.19</v>
      </c>
      <c r="F1042" s="22">
        <f t="shared" si="82"/>
        <v>4.2568350906844613E-3</v>
      </c>
      <c r="G1042" s="22">
        <f t="shared" si="83"/>
        <v>-3.2440160843065311E-3</v>
      </c>
      <c r="H1042" s="22">
        <f t="shared" si="84"/>
        <v>-4.5143289616492365E-3</v>
      </c>
      <c r="J1042" s="22">
        <f t="shared" si="85"/>
        <v>347.21635298246497</v>
      </c>
      <c r="L1042" s="22">
        <f t="shared" si="86"/>
        <v>1.0758817946087333</v>
      </c>
    </row>
    <row r="1043" spans="1:12" x14ac:dyDescent="0.3">
      <c r="A1043" s="25">
        <v>42646</v>
      </c>
      <c r="B1043" s="22">
        <v>28.13</v>
      </c>
      <c r="C1043" s="22">
        <v>836.74</v>
      </c>
      <c r="D1043" s="22">
        <v>128.77000000000001</v>
      </c>
      <c r="F1043" s="22">
        <f t="shared" si="82"/>
        <v>-4.6992151023227237E-3</v>
      </c>
      <c r="G1043" s="22">
        <f t="shared" si="83"/>
        <v>-6.8110270061708632E-4</v>
      </c>
      <c r="H1043" s="22">
        <f t="shared" si="84"/>
        <v>3.8904499739330798E-3</v>
      </c>
      <c r="J1043" s="22">
        <f t="shared" si="85"/>
        <v>348.2922347770737</v>
      </c>
      <c r="L1043" s="22">
        <f t="shared" si="86"/>
        <v>0.15689062860224112</v>
      </c>
    </row>
    <row r="1044" spans="1:12" x14ac:dyDescent="0.3">
      <c r="A1044" s="25">
        <v>42643</v>
      </c>
      <c r="B1044" s="22">
        <v>28.262499999999999</v>
      </c>
      <c r="C1044" s="22">
        <v>837.31010000000003</v>
      </c>
      <c r="D1044" s="22">
        <v>128.27000000000001</v>
      </c>
      <c r="F1044" s="22">
        <f t="shared" si="82"/>
        <v>7.7254746437879426E-3</v>
      </c>
      <c r="G1044" s="22">
        <f t="shared" si="83"/>
        <v>9.9140247723615207E-3</v>
      </c>
      <c r="H1044" s="22">
        <f t="shared" si="84"/>
        <v>1.404275468714761E-3</v>
      </c>
      <c r="J1044" s="22">
        <f t="shared" si="85"/>
        <v>348.44912540567594</v>
      </c>
      <c r="L1044" s="22">
        <f t="shared" si="86"/>
        <v>-3.1768464668203933</v>
      </c>
    </row>
    <row r="1045" spans="1:12" x14ac:dyDescent="0.3">
      <c r="A1045" s="25">
        <v>42642</v>
      </c>
      <c r="B1045" s="22">
        <v>28.045000000000002</v>
      </c>
      <c r="C1045" s="22">
        <v>829.05</v>
      </c>
      <c r="D1045" s="22">
        <v>128.09</v>
      </c>
      <c r="F1045" s="22">
        <f t="shared" si="82"/>
        <v>-1.5655031611502342E-2</v>
      </c>
      <c r="G1045" s="22">
        <f t="shared" si="83"/>
        <v>3.9812519753491869E-4</v>
      </c>
      <c r="H1045" s="22">
        <f t="shared" si="84"/>
        <v>-8.8606206940551498E-3</v>
      </c>
      <c r="J1045" s="22">
        <f t="shared" si="85"/>
        <v>345.27227893885555</v>
      </c>
      <c r="L1045" s="22">
        <f t="shared" si="86"/>
        <v>0.30862780813464497</v>
      </c>
    </row>
    <row r="1046" spans="1:12" x14ac:dyDescent="0.3">
      <c r="A1046" s="25">
        <v>42641</v>
      </c>
      <c r="B1046" s="22">
        <v>28.487500000000001</v>
      </c>
      <c r="C1046" s="22">
        <v>828.72</v>
      </c>
      <c r="D1046" s="22">
        <v>129.22999999999999</v>
      </c>
      <c r="F1046" s="22">
        <f t="shared" si="82"/>
        <v>7.5757938084577226E-3</v>
      </c>
      <c r="G1046" s="22">
        <f t="shared" si="83"/>
        <v>1.533306941690895E-2</v>
      </c>
      <c r="H1046" s="22">
        <f t="shared" si="84"/>
        <v>4.1873510315263863E-3</v>
      </c>
      <c r="J1046" s="22">
        <f t="shared" si="85"/>
        <v>345.58090674699019</v>
      </c>
      <c r="L1046" s="22">
        <f t="shared" si="86"/>
        <v>-4.858770036809176</v>
      </c>
    </row>
    <row r="1047" spans="1:12" x14ac:dyDescent="0.3">
      <c r="A1047" s="25">
        <v>42640</v>
      </c>
      <c r="B1047" s="22">
        <v>28.272500000000001</v>
      </c>
      <c r="C1047" s="22">
        <v>816.11009999999999</v>
      </c>
      <c r="D1047" s="22">
        <v>128.69</v>
      </c>
      <c r="F1047" s="22">
        <f t="shared" si="82"/>
        <v>1.8586543386770787E-3</v>
      </c>
      <c r="G1047" s="22">
        <f t="shared" si="83"/>
        <v>2.0988221432585254E-2</v>
      </c>
      <c r="H1047" s="22">
        <f t="shared" si="84"/>
        <v>1.0781354432019536E-2</v>
      </c>
      <c r="J1047" s="22">
        <f t="shared" si="85"/>
        <v>340.72213671018102</v>
      </c>
      <c r="L1047" s="22">
        <f t="shared" si="86"/>
        <v>-6.5749192134062469</v>
      </c>
    </row>
    <row r="1048" spans="1:12" x14ac:dyDescent="0.3">
      <c r="A1048" s="25">
        <v>42639</v>
      </c>
      <c r="B1048" s="22">
        <v>28.22</v>
      </c>
      <c r="C1048" s="22">
        <v>799.15989999999999</v>
      </c>
      <c r="D1048" s="22">
        <v>127.31</v>
      </c>
      <c r="F1048" s="22">
        <f t="shared" si="82"/>
        <v>1.5071592905713386E-3</v>
      </c>
      <c r="G1048" s="22">
        <f t="shared" si="83"/>
        <v>-8.2124697951949099E-3</v>
      </c>
      <c r="H1048" s="22">
        <f t="shared" si="84"/>
        <v>-5.0926580077631373E-3</v>
      </c>
      <c r="J1048" s="22">
        <f t="shared" si="85"/>
        <v>334.14721749677477</v>
      </c>
      <c r="L1048" s="22">
        <f t="shared" si="86"/>
        <v>2.5547994343117466</v>
      </c>
    </row>
    <row r="1049" spans="1:12" x14ac:dyDescent="0.3">
      <c r="A1049" s="25">
        <v>42636</v>
      </c>
      <c r="B1049" s="22">
        <v>28.177499999999998</v>
      </c>
      <c r="C1049" s="22">
        <v>805.75</v>
      </c>
      <c r="D1049" s="22">
        <v>127.96</v>
      </c>
      <c r="F1049" s="22">
        <f t="shared" si="82"/>
        <v>-1.6804160869604234E-2</v>
      </c>
      <c r="G1049" s="22">
        <f t="shared" si="83"/>
        <v>1.303983543460026E-3</v>
      </c>
      <c r="H1049" s="22">
        <f t="shared" si="84"/>
        <v>-1.6431930718183378E-2</v>
      </c>
      <c r="J1049" s="22">
        <f t="shared" si="85"/>
        <v>336.70201693108652</v>
      </c>
      <c r="L1049" s="22">
        <f t="shared" si="86"/>
        <v>0.26984881375477698</v>
      </c>
    </row>
    <row r="1050" spans="1:12" x14ac:dyDescent="0.3">
      <c r="A1050" s="25">
        <v>42635</v>
      </c>
      <c r="B1050" s="22">
        <v>28.655000000000001</v>
      </c>
      <c r="C1050" s="22">
        <v>804.7</v>
      </c>
      <c r="D1050" s="22">
        <v>130.08000000000001</v>
      </c>
      <c r="F1050" s="22">
        <f t="shared" si="82"/>
        <v>9.3790405720239837E-3</v>
      </c>
      <c r="G1050" s="22">
        <f t="shared" si="83"/>
        <v>1.8765759784943808E-2</v>
      </c>
      <c r="H1050" s="22">
        <f t="shared" si="84"/>
        <v>1.0768403471156612E-3</v>
      </c>
      <c r="J1050" s="22">
        <f t="shared" si="85"/>
        <v>336.9718657448413</v>
      </c>
      <c r="L1050" s="22">
        <f t="shared" si="86"/>
        <v>-5.6609518895451743</v>
      </c>
    </row>
    <row r="1051" spans="1:12" x14ac:dyDescent="0.3">
      <c r="A1051" s="25">
        <v>42634</v>
      </c>
      <c r="B1051" s="22">
        <v>28.387499999999999</v>
      </c>
      <c r="C1051" s="22">
        <v>789.74</v>
      </c>
      <c r="D1051" s="22">
        <v>129.94</v>
      </c>
      <c r="F1051" s="22">
        <f t="shared" si="82"/>
        <v>-1.7611835198741793E-4</v>
      </c>
      <c r="G1051" s="22">
        <f t="shared" si="83"/>
        <v>1.2127846170439731E-2</v>
      </c>
      <c r="H1051" s="22">
        <f t="shared" si="84"/>
        <v>1.0055000021728737E-2</v>
      </c>
      <c r="J1051" s="22">
        <f t="shared" si="85"/>
        <v>331.31091385529612</v>
      </c>
      <c r="L1051" s="22">
        <f t="shared" si="86"/>
        <v>-3.7922426138014771</v>
      </c>
    </row>
    <row r="1052" spans="1:12" x14ac:dyDescent="0.3">
      <c r="A1052" s="25">
        <v>42633</v>
      </c>
      <c r="B1052" s="22">
        <v>28.392499999999998</v>
      </c>
      <c r="C1052" s="22">
        <v>780.22</v>
      </c>
      <c r="D1052" s="22">
        <v>128.63999999999999</v>
      </c>
      <c r="F1052" s="22">
        <f t="shared" si="82"/>
        <v>-8.8047545731592599E-5</v>
      </c>
      <c r="G1052" s="22">
        <f t="shared" si="83"/>
        <v>6.5837488936353735E-3</v>
      </c>
      <c r="H1052" s="22">
        <f t="shared" si="84"/>
        <v>-7.7733297097057035E-5</v>
      </c>
      <c r="J1052" s="22">
        <f t="shared" si="85"/>
        <v>327.51867124149464</v>
      </c>
      <c r="L1052" s="22">
        <f t="shared" si="86"/>
        <v>-1.8858834328821672</v>
      </c>
    </row>
    <row r="1053" spans="1:12" x14ac:dyDescent="0.3">
      <c r="A1053" s="25">
        <v>42632</v>
      </c>
      <c r="B1053" s="22">
        <v>28.395</v>
      </c>
      <c r="C1053" s="22">
        <v>775.1001</v>
      </c>
      <c r="D1053" s="22">
        <v>128.65</v>
      </c>
      <c r="F1053" s="22">
        <f t="shared" si="82"/>
        <v>-1.1728799661802349E-2</v>
      </c>
      <c r="G1053" s="22">
        <f t="shared" si="83"/>
        <v>-4.4024990713059835E-3</v>
      </c>
      <c r="H1053" s="22">
        <f t="shared" si="84"/>
        <v>-3.2593541193430171E-3</v>
      </c>
      <c r="J1053" s="22">
        <f t="shared" si="85"/>
        <v>325.63278780861248</v>
      </c>
      <c r="L1053" s="22">
        <f t="shared" si="86"/>
        <v>1.4916541776676127</v>
      </c>
    </row>
    <row r="1054" spans="1:12" x14ac:dyDescent="0.3">
      <c r="A1054" s="25">
        <v>42629</v>
      </c>
      <c r="B1054" s="22">
        <v>28.73</v>
      </c>
      <c r="C1054" s="22">
        <v>778.52</v>
      </c>
      <c r="D1054" s="22">
        <v>129.07</v>
      </c>
      <c r="F1054" s="22">
        <f t="shared" si="82"/>
        <v>-5.6401728762610851E-3</v>
      </c>
      <c r="G1054" s="22">
        <f t="shared" si="83"/>
        <v>1.1406974915779491E-2</v>
      </c>
      <c r="H1054" s="22">
        <f t="shared" si="84"/>
        <v>5.5939855299470126E-3</v>
      </c>
      <c r="J1054" s="22">
        <f t="shared" si="85"/>
        <v>327.12444198628009</v>
      </c>
      <c r="L1054" s="22">
        <f t="shared" si="86"/>
        <v>-3.3467424710480032</v>
      </c>
    </row>
    <row r="1055" spans="1:12" x14ac:dyDescent="0.3">
      <c r="A1055" s="25">
        <v>42628</v>
      </c>
      <c r="B1055" s="22">
        <v>28.892499999999998</v>
      </c>
      <c r="C1055" s="22">
        <v>769.68989999999997</v>
      </c>
      <c r="D1055" s="22">
        <v>128.35</v>
      </c>
      <c r="F1055" s="22">
        <f t="shared" si="82"/>
        <v>3.3433218589829811E-2</v>
      </c>
      <c r="G1055" s="22">
        <f t="shared" si="83"/>
        <v>1.1235958759007521E-2</v>
      </c>
      <c r="H1055" s="22">
        <f t="shared" si="84"/>
        <v>4.5291347139176565E-3</v>
      </c>
      <c r="J1055" s="22">
        <f t="shared" si="85"/>
        <v>323.77769951523209</v>
      </c>
      <c r="L1055" s="22">
        <f t="shared" si="86"/>
        <v>-3.692358534914888</v>
      </c>
    </row>
    <row r="1056" spans="1:12" x14ac:dyDescent="0.3">
      <c r="A1056" s="25">
        <v>42627</v>
      </c>
      <c r="B1056" s="22">
        <v>27.942499999999999</v>
      </c>
      <c r="C1056" s="22">
        <v>761.09010000000001</v>
      </c>
      <c r="D1056" s="22">
        <v>127.77</v>
      </c>
      <c r="F1056" s="22">
        <f t="shared" si="82"/>
        <v>3.4775031436703706E-2</v>
      </c>
      <c r="G1056" s="22">
        <f t="shared" si="83"/>
        <v>1.0524931977065412E-4</v>
      </c>
      <c r="H1056" s="22">
        <f t="shared" si="84"/>
        <v>4.3925084351121961E-3</v>
      </c>
      <c r="J1056" s="22">
        <f t="shared" si="85"/>
        <v>320.0853409803172</v>
      </c>
      <c r="L1056" s="22">
        <f t="shared" si="86"/>
        <v>-0.54658742465454679</v>
      </c>
    </row>
    <row r="1057" spans="1:12" x14ac:dyDescent="0.3">
      <c r="A1057" s="25">
        <v>42626</v>
      </c>
      <c r="B1057" s="22">
        <v>26.987500000000001</v>
      </c>
      <c r="C1057" s="22">
        <v>761.01</v>
      </c>
      <c r="D1057" s="22">
        <v>127.21</v>
      </c>
      <c r="F1057" s="22">
        <f t="shared" si="82"/>
        <v>2.3526086206619421E-2</v>
      </c>
      <c r="G1057" s="22">
        <f t="shared" si="83"/>
        <v>-1.3677211576594791E-2</v>
      </c>
      <c r="H1057" s="22">
        <f t="shared" si="84"/>
        <v>-1.1567147337454007E-2</v>
      </c>
      <c r="J1057" s="22">
        <f t="shared" si="85"/>
        <v>319.53875355566265</v>
      </c>
      <c r="L1057" s="22">
        <f t="shared" si="86"/>
        <v>3.9275480871966124</v>
      </c>
    </row>
    <row r="1058" spans="1:12" x14ac:dyDescent="0.3">
      <c r="A1058" s="25">
        <v>42625</v>
      </c>
      <c r="B1058" s="22">
        <v>26.36</v>
      </c>
      <c r="C1058" s="22">
        <v>771.49</v>
      </c>
      <c r="D1058" s="22">
        <v>128.69</v>
      </c>
      <c r="F1058" s="22">
        <f t="shared" si="82"/>
        <v>2.215174242621944E-2</v>
      </c>
      <c r="G1058" s="22">
        <f t="shared" si="83"/>
        <v>1.4821214669116867E-2</v>
      </c>
      <c r="H1058" s="22">
        <f t="shared" si="84"/>
        <v>1.243223331016507E-2</v>
      </c>
      <c r="J1058" s="22">
        <f t="shared" si="85"/>
        <v>323.46630164285926</v>
      </c>
      <c r="L1058" s="22">
        <f t="shared" si="86"/>
        <v>-4.7716805417716159</v>
      </c>
    </row>
    <row r="1059" spans="1:12" x14ac:dyDescent="0.3">
      <c r="A1059" s="25">
        <v>42622</v>
      </c>
      <c r="B1059" s="22">
        <v>25.782499999999999</v>
      </c>
      <c r="C1059" s="22">
        <v>760.13990000000001</v>
      </c>
      <c r="D1059" s="22">
        <v>127.1</v>
      </c>
      <c r="F1059" s="22">
        <f t="shared" si="82"/>
        <v>-2.291018008108156E-2</v>
      </c>
      <c r="G1059" s="22">
        <f t="shared" si="83"/>
        <v>-3.098318028829174E-2</v>
      </c>
      <c r="H1059" s="22">
        <f t="shared" si="84"/>
        <v>-2.4635041514064444E-2</v>
      </c>
      <c r="J1059" s="22">
        <f t="shared" si="85"/>
        <v>318.69462110108765</v>
      </c>
      <c r="L1059" s="22">
        <f t="shared" si="86"/>
        <v>9.7603540131794375</v>
      </c>
    </row>
    <row r="1060" spans="1:12" x14ac:dyDescent="0.3">
      <c r="A1060" s="25">
        <v>42621</v>
      </c>
      <c r="B1060" s="22">
        <v>26.38</v>
      </c>
      <c r="C1060" s="22">
        <v>784.06010000000003</v>
      </c>
      <c r="D1060" s="22">
        <v>130.27000000000001</v>
      </c>
      <c r="F1060" s="22">
        <f t="shared" si="82"/>
        <v>-2.6558508807835241E-2</v>
      </c>
      <c r="G1060" s="22">
        <f t="shared" si="83"/>
        <v>-5.3540232733679681E-4</v>
      </c>
      <c r="H1060" s="22">
        <f t="shared" si="84"/>
        <v>-5.9697100599427093E-3</v>
      </c>
      <c r="J1060" s="22">
        <f t="shared" si="85"/>
        <v>328.45497511426709</v>
      </c>
      <c r="L1060" s="22">
        <f t="shared" si="86"/>
        <v>0.6181318254141388</v>
      </c>
    </row>
    <row r="1061" spans="1:12" x14ac:dyDescent="0.3">
      <c r="A1061" s="25">
        <v>42620</v>
      </c>
      <c r="B1061" s="22">
        <v>27.09</v>
      </c>
      <c r="C1061" s="22">
        <v>784.48</v>
      </c>
      <c r="D1061" s="22">
        <v>131.05000000000001</v>
      </c>
      <c r="F1061" s="22">
        <f t="shared" si="82"/>
        <v>6.1094330545515222E-3</v>
      </c>
      <c r="G1061" s="22">
        <f t="shared" si="83"/>
        <v>-5.5805906052289172E-3</v>
      </c>
      <c r="H1061" s="22">
        <f t="shared" si="84"/>
        <v>1.01235621864945E-2</v>
      </c>
      <c r="J1061" s="22">
        <f t="shared" si="85"/>
        <v>329.07310693968122</v>
      </c>
      <c r="L1061" s="22">
        <f t="shared" si="86"/>
        <v>1.2653900197711323</v>
      </c>
    </row>
    <row r="1062" spans="1:12" x14ac:dyDescent="0.3">
      <c r="A1062" s="25">
        <v>42619</v>
      </c>
      <c r="B1062" s="22">
        <v>26.925000000000001</v>
      </c>
      <c r="C1062" s="22">
        <v>788.87009999999998</v>
      </c>
      <c r="D1062" s="22">
        <v>129.72999999999999</v>
      </c>
      <c r="F1062" s="22">
        <f t="shared" si="82"/>
        <v>-2.7851274375833776E-4</v>
      </c>
      <c r="G1062" s="22">
        <f t="shared" si="83"/>
        <v>2.1047462115528909E-2</v>
      </c>
      <c r="H1062" s="22">
        <f t="shared" si="84"/>
        <v>2.5134011156342815E-2</v>
      </c>
      <c r="J1062" s="22">
        <f t="shared" si="85"/>
        <v>330.33849695945236</v>
      </c>
      <c r="L1062" s="22">
        <f t="shared" si="86"/>
        <v>-6.7569461985221437</v>
      </c>
    </row>
    <row r="1063" spans="1:12" x14ac:dyDescent="0.3">
      <c r="A1063" s="25">
        <v>42618</v>
      </c>
      <c r="B1063" s="22">
        <v>26.932500000000001</v>
      </c>
      <c r="C1063" s="22">
        <v>772.43989999999997</v>
      </c>
      <c r="D1063" s="22">
        <v>126.51</v>
      </c>
      <c r="F1063" s="22">
        <f t="shared" si="82"/>
        <v>0</v>
      </c>
      <c r="G1063" s="22">
        <f t="shared" si="83"/>
        <v>0</v>
      </c>
      <c r="H1063" s="22">
        <f t="shared" si="84"/>
        <v>0</v>
      </c>
      <c r="J1063" s="22">
        <f t="shared" si="85"/>
        <v>323.58155076093021</v>
      </c>
      <c r="L1063" s="22">
        <f t="shared" si="86"/>
        <v>0</v>
      </c>
    </row>
    <row r="1064" spans="1:12" x14ac:dyDescent="0.3">
      <c r="A1064" s="25">
        <v>42615</v>
      </c>
      <c r="B1064" s="22">
        <v>26.932500000000001</v>
      </c>
      <c r="C1064" s="22">
        <v>772.43989999999997</v>
      </c>
      <c r="D1064" s="22">
        <v>126.51</v>
      </c>
      <c r="F1064" s="22">
        <f t="shared" si="82"/>
        <v>9.3258159802275167E-3</v>
      </c>
      <c r="G1064" s="22">
        <f t="shared" si="83"/>
        <v>2.358690969493074E-3</v>
      </c>
      <c r="H1064" s="22">
        <f t="shared" si="84"/>
        <v>2.691152486928243E-3</v>
      </c>
      <c r="J1064" s="22">
        <f t="shared" si="85"/>
        <v>323.58155076093021</v>
      </c>
      <c r="L1064" s="22">
        <f t="shared" si="86"/>
        <v>-0.848712224035296</v>
      </c>
    </row>
    <row r="1065" spans="1:12" x14ac:dyDescent="0.3">
      <c r="A1065" s="25">
        <v>42614</v>
      </c>
      <c r="B1065" s="22">
        <v>26.682500000000001</v>
      </c>
      <c r="C1065" s="22">
        <v>770.62009999999998</v>
      </c>
      <c r="D1065" s="22">
        <v>126.17</v>
      </c>
      <c r="F1065" s="22">
        <f t="shared" si="82"/>
        <v>5.9202353059362436E-3</v>
      </c>
      <c r="G1065" s="22">
        <f t="shared" si="83"/>
        <v>1.896635152713007E-3</v>
      </c>
      <c r="H1065" s="22">
        <f t="shared" si="84"/>
        <v>3.963692627897331E-4</v>
      </c>
      <c r="J1065" s="22">
        <f t="shared" si="85"/>
        <v>322.73283853689492</v>
      </c>
      <c r="L1065" s="22">
        <f t="shared" si="86"/>
        <v>-0.61485987094965822</v>
      </c>
    </row>
    <row r="1066" spans="1:12" x14ac:dyDescent="0.3">
      <c r="A1066" s="25">
        <v>42613</v>
      </c>
      <c r="B1066" s="22">
        <v>26.524999999999999</v>
      </c>
      <c r="C1066" s="22">
        <v>769.15989999999999</v>
      </c>
      <c r="D1066" s="22">
        <v>126.12</v>
      </c>
      <c r="F1066" s="22">
        <f t="shared" si="82"/>
        <v>9.4295150787036277E-4</v>
      </c>
      <c r="G1066" s="22">
        <f t="shared" si="83"/>
        <v>2.0560414338467313E-3</v>
      </c>
      <c r="H1066" s="22">
        <f t="shared" si="84"/>
        <v>2.2225759268376336E-3</v>
      </c>
      <c r="J1066" s="22">
        <f t="shared" si="85"/>
        <v>322.11797866594526</v>
      </c>
      <c r="L1066" s="22">
        <f t="shared" si="86"/>
        <v>-0.65393517211526841</v>
      </c>
    </row>
    <row r="1067" spans="1:12" x14ac:dyDescent="0.3">
      <c r="A1067" s="25">
        <v>42612</v>
      </c>
      <c r="B1067" s="22">
        <v>26.5</v>
      </c>
      <c r="C1067" s="22">
        <v>767.58010000000002</v>
      </c>
      <c r="D1067" s="22">
        <v>125.84</v>
      </c>
      <c r="F1067" s="22">
        <f t="shared" si="82"/>
        <v>-7.7060807995570574E-3</v>
      </c>
      <c r="G1067" s="22">
        <f t="shared" si="83"/>
        <v>-4.8215988955184041E-3</v>
      </c>
      <c r="H1067" s="22">
        <f t="shared" si="84"/>
        <v>-5.5472049687158367E-3</v>
      </c>
      <c r="J1067" s="22">
        <f t="shared" si="85"/>
        <v>321.46404349382999</v>
      </c>
      <c r="L1067" s="22">
        <f t="shared" si="86"/>
        <v>1.6054732609746338</v>
      </c>
    </row>
    <row r="1068" spans="1:12" x14ac:dyDescent="0.3">
      <c r="A1068" s="25">
        <v>42611</v>
      </c>
      <c r="B1068" s="22">
        <v>26.704999999999998</v>
      </c>
      <c r="C1068" s="22">
        <v>771.29</v>
      </c>
      <c r="D1068" s="22">
        <v>126.54</v>
      </c>
      <c r="F1068" s="22">
        <f t="shared" si="82"/>
        <v>-1.1227546089612784E-3</v>
      </c>
      <c r="G1068" s="22">
        <f t="shared" si="83"/>
        <v>2.9734682264446984E-3</v>
      </c>
      <c r="H1068" s="22">
        <f t="shared" si="84"/>
        <v>1.2564777627362411E-2</v>
      </c>
      <c r="J1068" s="22">
        <f t="shared" si="85"/>
        <v>323.06951675480462</v>
      </c>
      <c r="L1068" s="22">
        <f t="shared" si="86"/>
        <v>-1.1749153774657088</v>
      </c>
    </row>
    <row r="1069" spans="1:12" x14ac:dyDescent="0.3">
      <c r="A1069" s="25">
        <v>42608</v>
      </c>
      <c r="B1069" s="22">
        <v>26.734999999999999</v>
      </c>
      <c r="C1069" s="22">
        <v>769</v>
      </c>
      <c r="D1069" s="22">
        <v>124.96</v>
      </c>
      <c r="F1069" s="22">
        <f t="shared" si="82"/>
        <v>-5.8738689233285308E-3</v>
      </c>
      <c r="G1069" s="22">
        <f t="shared" si="83"/>
        <v>1.2799379037416101E-2</v>
      </c>
      <c r="H1069" s="22">
        <f t="shared" si="84"/>
        <v>8.5996109637282315E-3</v>
      </c>
      <c r="J1069" s="22">
        <f t="shared" si="85"/>
        <v>321.89460137733892</v>
      </c>
      <c r="L1069" s="22">
        <f t="shared" si="86"/>
        <v>-3.7751473006033507</v>
      </c>
    </row>
    <row r="1070" spans="1:12" x14ac:dyDescent="0.3">
      <c r="A1070" s="25">
        <v>42607</v>
      </c>
      <c r="B1070" s="22">
        <v>26.892499999999998</v>
      </c>
      <c r="C1070" s="22">
        <v>759.22</v>
      </c>
      <c r="D1070" s="22">
        <v>123.89</v>
      </c>
      <c r="F1070" s="22">
        <f t="shared" si="82"/>
        <v>-4.2671678849795294E-3</v>
      </c>
      <c r="G1070" s="22">
        <f t="shared" si="83"/>
        <v>2.5981405608812456E-3</v>
      </c>
      <c r="H1070" s="22">
        <f t="shared" si="84"/>
        <v>3.3148754936889692E-3</v>
      </c>
      <c r="J1070" s="22">
        <f t="shared" si="85"/>
        <v>318.11945407673556</v>
      </c>
      <c r="L1070" s="22">
        <f t="shared" si="86"/>
        <v>-0.76807499405146018</v>
      </c>
    </row>
    <row r="1071" spans="1:12" x14ac:dyDescent="0.3">
      <c r="A1071" s="25">
        <v>42606</v>
      </c>
      <c r="B1071" s="22">
        <v>27.0075</v>
      </c>
      <c r="C1071" s="22">
        <v>757.25</v>
      </c>
      <c r="D1071" s="22">
        <v>123.48</v>
      </c>
      <c r="F1071" s="22">
        <f t="shared" si="82"/>
        <v>-7.5618213516628141E-3</v>
      </c>
      <c r="G1071" s="22">
        <f t="shared" si="83"/>
        <v>-6.8434826536745664E-3</v>
      </c>
      <c r="H1071" s="22">
        <f t="shared" si="84"/>
        <v>-7.1817940316910691E-3</v>
      </c>
      <c r="J1071" s="22">
        <f t="shared" si="85"/>
        <v>317.3513790826841</v>
      </c>
      <c r="L1071" s="22">
        <f t="shared" si="86"/>
        <v>2.1964498304532754</v>
      </c>
    </row>
    <row r="1072" spans="1:12" x14ac:dyDescent="0.3">
      <c r="A1072" s="25">
        <v>42605</v>
      </c>
      <c r="B1072" s="22">
        <v>27.212499999999999</v>
      </c>
      <c r="C1072" s="22">
        <v>762.45</v>
      </c>
      <c r="D1072" s="22">
        <v>124.37</v>
      </c>
      <c r="F1072" s="22">
        <f t="shared" si="82"/>
        <v>3.1284530484400911E-3</v>
      </c>
      <c r="G1072" s="22">
        <f t="shared" si="83"/>
        <v>3.9029439858069797E-3</v>
      </c>
      <c r="H1072" s="22">
        <f t="shared" si="84"/>
        <v>1.7704817114740717E-3</v>
      </c>
      <c r="J1072" s="22">
        <f t="shared" si="85"/>
        <v>319.54782891313738</v>
      </c>
      <c r="L1072" s="22">
        <f t="shared" si="86"/>
        <v>-1.1787328004588176</v>
      </c>
    </row>
    <row r="1073" spans="1:12" x14ac:dyDescent="0.3">
      <c r="A1073" s="25">
        <v>42604</v>
      </c>
      <c r="B1073" s="22">
        <v>27.127500000000001</v>
      </c>
      <c r="C1073" s="22">
        <v>759.48</v>
      </c>
      <c r="D1073" s="22">
        <v>124.15</v>
      </c>
      <c r="F1073" s="22">
        <f t="shared" si="82"/>
        <v>-7.8028577835777997E-3</v>
      </c>
      <c r="G1073" s="22">
        <f t="shared" si="83"/>
        <v>2.8611756897572805E-3</v>
      </c>
      <c r="H1073" s="22">
        <f t="shared" si="84"/>
        <v>4.7636439037946586E-3</v>
      </c>
      <c r="J1073" s="22">
        <f t="shared" si="85"/>
        <v>318.36909611267856</v>
      </c>
      <c r="L1073" s="22">
        <f t="shared" si="86"/>
        <v>-0.84044408376331603</v>
      </c>
    </row>
    <row r="1074" spans="1:12" x14ac:dyDescent="0.3">
      <c r="A1074" s="25">
        <v>42601</v>
      </c>
      <c r="B1074" s="22">
        <v>27.34</v>
      </c>
      <c r="C1074" s="22">
        <v>757.31010000000003</v>
      </c>
      <c r="D1074" s="22">
        <v>123.56</v>
      </c>
      <c r="F1074" s="22">
        <f t="shared" si="82"/>
        <v>2.5636344383064371E-3</v>
      </c>
      <c r="G1074" s="22">
        <f t="shared" si="83"/>
        <v>-9.3968893358874293E-3</v>
      </c>
      <c r="H1074" s="22">
        <f t="shared" si="84"/>
        <v>-2.8286275780205158E-3</v>
      </c>
      <c r="J1074" s="22">
        <f t="shared" si="85"/>
        <v>317.52865202891525</v>
      </c>
      <c r="L1074" s="22">
        <f t="shared" si="86"/>
        <v>2.684941119010432</v>
      </c>
    </row>
    <row r="1075" spans="1:12" x14ac:dyDescent="0.3">
      <c r="A1075" s="25">
        <v>42600</v>
      </c>
      <c r="B1075" s="22">
        <v>27.27</v>
      </c>
      <c r="C1075" s="22">
        <v>764.46</v>
      </c>
      <c r="D1075" s="22">
        <v>123.91</v>
      </c>
      <c r="F1075" s="22">
        <f t="shared" si="82"/>
        <v>-1.2826387466199037E-3</v>
      </c>
      <c r="G1075" s="22">
        <f t="shared" si="83"/>
        <v>-2.2222369096702314E-4</v>
      </c>
      <c r="H1075" s="22">
        <f t="shared" si="84"/>
        <v>-3.7054980372482186E-3</v>
      </c>
      <c r="J1075" s="22">
        <f t="shared" si="85"/>
        <v>320.21359314792568</v>
      </c>
      <c r="L1075" s="22">
        <f t="shared" si="86"/>
        <v>0.17687659269449796</v>
      </c>
    </row>
    <row r="1076" spans="1:12" x14ac:dyDescent="0.3">
      <c r="A1076" s="25">
        <v>42599</v>
      </c>
      <c r="B1076" s="22">
        <v>27.305</v>
      </c>
      <c r="C1076" s="22">
        <v>764.62990000000002</v>
      </c>
      <c r="D1076" s="22">
        <v>124.37</v>
      </c>
      <c r="F1076" s="22">
        <f t="shared" si="82"/>
        <v>-1.4638611946190139E-3</v>
      </c>
      <c r="G1076" s="22">
        <f t="shared" si="83"/>
        <v>7.7178209537723046E-4</v>
      </c>
      <c r="H1076" s="22">
        <f t="shared" si="84"/>
        <v>8.6405834953511163E-3</v>
      </c>
      <c r="J1076" s="22">
        <f t="shared" si="85"/>
        <v>320.39046974062018</v>
      </c>
      <c r="L1076" s="22">
        <f t="shared" si="86"/>
        <v>-0.43296419454821944</v>
      </c>
    </row>
    <row r="1077" spans="1:12" x14ac:dyDescent="0.3">
      <c r="A1077" s="25">
        <v>42598</v>
      </c>
      <c r="B1077" s="22">
        <v>27.344999999999999</v>
      </c>
      <c r="C1077" s="22">
        <v>764.04</v>
      </c>
      <c r="D1077" s="22">
        <v>123.3</v>
      </c>
      <c r="F1077" s="22">
        <f t="shared" si="82"/>
        <v>-9.1382625385175945E-4</v>
      </c>
      <c r="G1077" s="22">
        <f t="shared" si="83"/>
        <v>-5.8074067153111517E-3</v>
      </c>
      <c r="H1077" s="22">
        <f t="shared" si="84"/>
        <v>-4.8543784647981994E-3</v>
      </c>
      <c r="J1077" s="22">
        <f t="shared" si="85"/>
        <v>319.95750554607196</v>
      </c>
      <c r="L1077" s="22">
        <f t="shared" si="86"/>
        <v>1.7822989556026982</v>
      </c>
    </row>
    <row r="1078" spans="1:12" x14ac:dyDescent="0.3">
      <c r="A1078" s="25">
        <v>42597</v>
      </c>
      <c r="B1078" s="22">
        <v>27.37</v>
      </c>
      <c r="C1078" s="22">
        <v>768.49</v>
      </c>
      <c r="D1078" s="22">
        <v>123.9</v>
      </c>
      <c r="F1078" s="22">
        <f t="shared" si="82"/>
        <v>1.1945377729197485E-2</v>
      </c>
      <c r="G1078" s="22">
        <f t="shared" si="83"/>
        <v>-5.2822545661932643E-3</v>
      </c>
      <c r="H1078" s="22">
        <f t="shared" si="84"/>
        <v>-7.8784875720798279E-3</v>
      </c>
      <c r="J1078" s="22">
        <f t="shared" si="85"/>
        <v>321.73980450167466</v>
      </c>
      <c r="L1078" s="22">
        <f t="shared" si="86"/>
        <v>1.5794665701363328</v>
      </c>
    </row>
    <row r="1079" spans="1:12" x14ac:dyDescent="0.3">
      <c r="A1079" s="25">
        <v>42594</v>
      </c>
      <c r="B1079" s="22">
        <v>27.045000000000002</v>
      </c>
      <c r="C1079" s="22">
        <v>772.56010000000003</v>
      </c>
      <c r="D1079" s="22">
        <v>124.88</v>
      </c>
      <c r="F1079" s="22">
        <f t="shared" si="82"/>
        <v>2.313637606025929E-3</v>
      </c>
      <c r="G1079" s="22">
        <f t="shared" si="83"/>
        <v>1.7101959272434555E-3</v>
      </c>
      <c r="H1079" s="22">
        <f t="shared" si="84"/>
        <v>-1.6014092435549755E-4</v>
      </c>
      <c r="J1079" s="22">
        <f t="shared" si="85"/>
        <v>323.31927107181099</v>
      </c>
      <c r="L1079" s="22">
        <f t="shared" si="86"/>
        <v>-0.50863715306496715</v>
      </c>
    </row>
    <row r="1080" spans="1:12" x14ac:dyDescent="0.3">
      <c r="A1080" s="25">
        <v>42593</v>
      </c>
      <c r="B1080" s="22">
        <v>26.982500000000002</v>
      </c>
      <c r="C1080" s="22">
        <v>771.24</v>
      </c>
      <c r="D1080" s="22">
        <v>124.9</v>
      </c>
      <c r="F1080" s="22">
        <f t="shared" si="82"/>
        <v>-6.4835828696466755E-4</v>
      </c>
      <c r="G1080" s="22">
        <f t="shared" si="83"/>
        <v>3.4808449562616574E-3</v>
      </c>
      <c r="H1080" s="22">
        <f t="shared" si="84"/>
        <v>1.6014092435537598E-4</v>
      </c>
      <c r="J1080" s="22">
        <f t="shared" si="85"/>
        <v>322.81063391874602</v>
      </c>
      <c r="L1080" s="22">
        <f t="shared" si="86"/>
        <v>-0.98588471877053507</v>
      </c>
    </row>
    <row r="1081" spans="1:12" x14ac:dyDescent="0.3">
      <c r="A1081" s="25">
        <v>42592</v>
      </c>
      <c r="B1081" s="22">
        <v>27</v>
      </c>
      <c r="C1081" s="22">
        <v>768.56010000000003</v>
      </c>
      <c r="D1081" s="22">
        <v>124.88</v>
      </c>
      <c r="F1081" s="22">
        <f t="shared" si="82"/>
        <v>-7.472014838701066E-3</v>
      </c>
      <c r="G1081" s="22">
        <f t="shared" si="83"/>
        <v>3.2533652120410192E-4</v>
      </c>
      <c r="H1081" s="22">
        <f t="shared" si="84"/>
        <v>-1.4403459319752383E-3</v>
      </c>
      <c r="J1081" s="22">
        <f t="shared" si="85"/>
        <v>321.82474919997549</v>
      </c>
      <c r="L1081" s="22">
        <f t="shared" si="86"/>
        <v>3.066533247397274E-2</v>
      </c>
    </row>
    <row r="1082" spans="1:12" x14ac:dyDescent="0.3">
      <c r="A1082" s="25">
        <v>42591</v>
      </c>
      <c r="B1082" s="22">
        <v>27.202500000000001</v>
      </c>
      <c r="C1082" s="22">
        <v>768.31010000000003</v>
      </c>
      <c r="D1082" s="22">
        <v>125.06</v>
      </c>
      <c r="F1082" s="22">
        <f t="shared" si="82"/>
        <v>4.0519440280167721E-3</v>
      </c>
      <c r="G1082" s="22">
        <f t="shared" si="83"/>
        <v>2.2803241059934955E-3</v>
      </c>
      <c r="H1082" s="22">
        <f t="shared" si="84"/>
        <v>-1.5979549581149404E-3</v>
      </c>
      <c r="J1082" s="22">
        <f t="shared" si="85"/>
        <v>321.85541453244946</v>
      </c>
      <c r="L1082" s="22">
        <f t="shared" si="86"/>
        <v>-0.64792905336622653</v>
      </c>
    </row>
    <row r="1083" spans="1:12" x14ac:dyDescent="0.3">
      <c r="A1083" s="25">
        <v>42590</v>
      </c>
      <c r="B1083" s="22">
        <v>27.092500000000001</v>
      </c>
      <c r="C1083" s="22">
        <v>766.56010000000003</v>
      </c>
      <c r="D1083" s="22">
        <v>125.26</v>
      </c>
      <c r="F1083" s="22">
        <f t="shared" si="82"/>
        <v>8.2465141876132825E-3</v>
      </c>
      <c r="G1083" s="22">
        <f t="shared" si="83"/>
        <v>7.5704384858232973E-4</v>
      </c>
      <c r="H1083" s="22">
        <f t="shared" si="84"/>
        <v>8.7855921948361152E-4</v>
      </c>
      <c r="J1083" s="22">
        <f t="shared" si="85"/>
        <v>321.20748547908323</v>
      </c>
      <c r="L1083" s="22">
        <f t="shared" si="86"/>
        <v>-0.33006334573741469</v>
      </c>
    </row>
    <row r="1084" spans="1:12" x14ac:dyDescent="0.3">
      <c r="A1084" s="25">
        <v>42587</v>
      </c>
      <c r="B1084" s="22">
        <v>26.87</v>
      </c>
      <c r="C1084" s="22">
        <v>765.98</v>
      </c>
      <c r="D1084" s="22">
        <v>125.15</v>
      </c>
      <c r="F1084" s="22">
        <f t="shared" si="82"/>
        <v>1.5092857392002005E-2</v>
      </c>
      <c r="G1084" s="22">
        <f t="shared" si="83"/>
        <v>6.8249814620980993E-3</v>
      </c>
      <c r="H1084" s="22">
        <f t="shared" si="84"/>
        <v>6.3324326872301953E-3</v>
      </c>
      <c r="J1084" s="22">
        <f t="shared" si="85"/>
        <v>320.87742213334582</v>
      </c>
      <c r="L1084" s="22">
        <f t="shared" si="86"/>
        <v>-2.2602962349859013</v>
      </c>
    </row>
    <row r="1085" spans="1:12" x14ac:dyDescent="0.3">
      <c r="A1085" s="25">
        <v>42586</v>
      </c>
      <c r="B1085" s="22">
        <v>26.467500000000001</v>
      </c>
      <c r="C1085" s="22">
        <v>760.77</v>
      </c>
      <c r="D1085" s="22">
        <v>124.36</v>
      </c>
      <c r="F1085" s="22">
        <f t="shared" si="82"/>
        <v>7.5592935660507004E-4</v>
      </c>
      <c r="G1085" s="22">
        <f t="shared" si="83"/>
        <v>8.0903964489830657E-3</v>
      </c>
      <c r="H1085" s="22">
        <f t="shared" si="84"/>
        <v>1.4987925884473768E-2</v>
      </c>
      <c r="J1085" s="22">
        <f t="shared" si="85"/>
        <v>318.61712589835992</v>
      </c>
      <c r="L1085" s="22">
        <f t="shared" si="86"/>
        <v>-2.671022892058545</v>
      </c>
    </row>
    <row r="1086" spans="1:12" x14ac:dyDescent="0.3">
      <c r="A1086" s="25">
        <v>42585</v>
      </c>
      <c r="B1086" s="22">
        <v>26.447500000000002</v>
      </c>
      <c r="C1086" s="22">
        <v>754.63990000000001</v>
      </c>
      <c r="D1086" s="22">
        <v>122.51</v>
      </c>
      <c r="F1086" s="22">
        <f t="shared" si="82"/>
        <v>1.2460331470562304E-2</v>
      </c>
      <c r="G1086" s="22">
        <f t="shared" si="83"/>
        <v>-7.8407497687268297E-3</v>
      </c>
      <c r="H1086" s="22">
        <f t="shared" si="84"/>
        <v>-4.7231358161252089E-3</v>
      </c>
      <c r="J1086" s="22">
        <f t="shared" si="85"/>
        <v>315.94610300630137</v>
      </c>
      <c r="L1086" s="22">
        <f t="shared" si="86"/>
        <v>2.1817555975630967</v>
      </c>
    </row>
    <row r="1087" spans="1:12" x14ac:dyDescent="0.3">
      <c r="A1087" s="25">
        <v>42584</v>
      </c>
      <c r="B1087" s="22">
        <v>26.12</v>
      </c>
      <c r="C1087" s="22">
        <v>760.58010000000002</v>
      </c>
      <c r="D1087" s="22">
        <v>123.09</v>
      </c>
      <c r="F1087" s="22">
        <f t="shared" si="82"/>
        <v>-1.4915015482570418E-2</v>
      </c>
      <c r="G1087" s="22">
        <f t="shared" si="83"/>
        <v>-9.3697025660393288E-3</v>
      </c>
      <c r="H1087" s="22">
        <f t="shared" si="84"/>
        <v>-9.8626506814196921E-3</v>
      </c>
      <c r="J1087" s="22">
        <f t="shared" si="85"/>
        <v>318.12785860386447</v>
      </c>
      <c r="L1087" s="22">
        <f t="shared" si="86"/>
        <v>3.0687926345273127</v>
      </c>
    </row>
    <row r="1088" spans="1:12" x14ac:dyDescent="0.3">
      <c r="A1088" s="25">
        <v>42583</v>
      </c>
      <c r="B1088" s="22">
        <v>26.512499999999999</v>
      </c>
      <c r="C1088" s="22">
        <v>767.74</v>
      </c>
      <c r="D1088" s="22">
        <v>124.31</v>
      </c>
      <c r="F1088" s="22">
        <f t="shared" si="82"/>
        <v>1.7502587006355461E-2</v>
      </c>
      <c r="G1088" s="22">
        <f t="shared" si="83"/>
        <v>1.169958570031563E-2</v>
      </c>
      <c r="H1088" s="22">
        <f t="shared" si="84"/>
        <v>2.9808682696626436E-3</v>
      </c>
      <c r="J1088" s="22">
        <f t="shared" si="85"/>
        <v>321.19665123839178</v>
      </c>
      <c r="L1088" s="22">
        <f t="shared" si="86"/>
        <v>-3.5656297018472287</v>
      </c>
    </row>
    <row r="1089" spans="1:12" x14ac:dyDescent="0.3">
      <c r="A1089" s="25">
        <v>42580</v>
      </c>
      <c r="B1089" s="22">
        <v>26.052499999999998</v>
      </c>
      <c r="C1089" s="22">
        <v>758.81010000000003</v>
      </c>
      <c r="D1089" s="22">
        <v>123.94</v>
      </c>
      <c r="F1089" s="22">
        <f t="shared" si="82"/>
        <v>-1.2467035899106247E-3</v>
      </c>
      <c r="G1089" s="22">
        <f t="shared" si="83"/>
        <v>8.2042502497330048E-3</v>
      </c>
      <c r="H1089" s="22">
        <f t="shared" si="84"/>
        <v>-8.5161597683397414E-3</v>
      </c>
      <c r="J1089" s="22">
        <f t="shared" si="85"/>
        <v>317.63102153654455</v>
      </c>
      <c r="L1089" s="22">
        <f t="shared" si="86"/>
        <v>-2.0444300515487726</v>
      </c>
    </row>
    <row r="1090" spans="1:12" x14ac:dyDescent="0.3">
      <c r="A1090" s="25">
        <v>42579</v>
      </c>
      <c r="B1090" s="22">
        <v>26.085000000000001</v>
      </c>
      <c r="C1090" s="22">
        <v>752.61009999999999</v>
      </c>
      <c r="D1090" s="22">
        <v>125</v>
      </c>
      <c r="F1090" s="22">
        <f t="shared" si="82"/>
        <v>1.3411364120448282E-2</v>
      </c>
      <c r="G1090" s="22">
        <f t="shared" si="83"/>
        <v>2.1407403238462075E-2</v>
      </c>
      <c r="H1090" s="22">
        <f t="shared" si="84"/>
        <v>1.3368967738954254E-2</v>
      </c>
      <c r="J1090" s="22">
        <f t="shared" si="85"/>
        <v>315.58659148499578</v>
      </c>
      <c r="L1090" s="22">
        <f t="shared" si="86"/>
        <v>-6.3851634863085565</v>
      </c>
    </row>
    <row r="1091" spans="1:12" x14ac:dyDescent="0.3">
      <c r="A1091" s="25">
        <v>42578</v>
      </c>
      <c r="B1091" s="22">
        <v>25.737500000000001</v>
      </c>
      <c r="C1091" s="22">
        <v>736.66989999999998</v>
      </c>
      <c r="D1091" s="22">
        <v>123.34</v>
      </c>
      <c r="F1091" s="22">
        <f t="shared" si="82"/>
        <v>6.2940316997284321E-2</v>
      </c>
      <c r="G1091" s="22">
        <f t="shared" si="83"/>
        <v>1.4668607360320571E-3</v>
      </c>
      <c r="H1091" s="22">
        <f t="shared" si="84"/>
        <v>1.7337693040207873E-2</v>
      </c>
      <c r="J1091" s="22">
        <f t="shared" si="85"/>
        <v>309.20142799868722</v>
      </c>
      <c r="L1091" s="22">
        <f t="shared" si="86"/>
        <v>-1.5083228373712814</v>
      </c>
    </row>
    <row r="1092" spans="1:12" x14ac:dyDescent="0.3">
      <c r="A1092" s="25">
        <v>42577</v>
      </c>
      <c r="B1092" s="22">
        <v>24.1675</v>
      </c>
      <c r="C1092" s="22">
        <v>735.59010000000001</v>
      </c>
      <c r="D1092" s="22">
        <v>121.22</v>
      </c>
      <c r="F1092" s="22">
        <f t="shared" ref="F1092:F1155" si="87">LN(B1092/B1093)</f>
        <v>-6.9068879287942165E-3</v>
      </c>
      <c r="G1092" s="22">
        <f t="shared" ref="G1092:G1155" si="88">LN(C1092/C1093)</f>
        <v>-5.4501212117177627E-3</v>
      </c>
      <c r="H1092" s="22">
        <f t="shared" ref="H1092:H1155" si="89">LN(D1092/D1093)</f>
        <v>-3.3765731072060269E-3</v>
      </c>
      <c r="J1092" s="22">
        <f t="shared" ref="J1092:J1155" si="90">$O$8*B1092+$P$8*C1092+$Q$8*D1092</f>
        <v>307.69310516131594</v>
      </c>
      <c r="L1092" s="22">
        <f t="shared" ref="L1092:L1155" si="91">-(J1092-J1093)</f>
        <v>1.6415072253683434</v>
      </c>
    </row>
    <row r="1093" spans="1:12" x14ac:dyDescent="0.3">
      <c r="A1093" s="25">
        <v>42576</v>
      </c>
      <c r="B1093" s="22">
        <v>24.335000000000001</v>
      </c>
      <c r="C1093" s="22">
        <v>739.61009999999999</v>
      </c>
      <c r="D1093" s="22">
        <v>121.63</v>
      </c>
      <c r="F1093" s="22">
        <f t="shared" si="87"/>
        <v>-1.3469591400283898E-2</v>
      </c>
      <c r="G1093" s="22">
        <f t="shared" si="88"/>
        <v>-7.0732600607916161E-3</v>
      </c>
      <c r="H1093" s="22">
        <f t="shared" si="89"/>
        <v>5.1931040336038329E-3</v>
      </c>
      <c r="J1093" s="22">
        <f t="shared" si="90"/>
        <v>309.33461238668428</v>
      </c>
      <c r="L1093" s="22">
        <f t="shared" si="91"/>
        <v>1.9372857984910752</v>
      </c>
    </row>
    <row r="1094" spans="1:12" x14ac:dyDescent="0.3">
      <c r="A1094" s="25">
        <v>42573</v>
      </c>
      <c r="B1094" s="22">
        <v>24.664999999999999</v>
      </c>
      <c r="C1094" s="22">
        <v>744.86009999999999</v>
      </c>
      <c r="D1094" s="22">
        <v>121</v>
      </c>
      <c r="F1094" s="22">
        <f t="shared" si="87"/>
        <v>-7.7742831863901784E-3</v>
      </c>
      <c r="G1094" s="22">
        <f t="shared" si="88"/>
        <v>5.777249722559956E-4</v>
      </c>
      <c r="H1094" s="22">
        <f t="shared" si="89"/>
        <v>3.2283460015896043E-3</v>
      </c>
      <c r="J1094" s="22">
        <f t="shared" si="90"/>
        <v>311.27189818517536</v>
      </c>
      <c r="L1094" s="22">
        <f t="shared" si="91"/>
        <v>-0.16349200671470498</v>
      </c>
    </row>
    <row r="1095" spans="1:12" x14ac:dyDescent="0.3">
      <c r="A1095" s="25">
        <v>42572</v>
      </c>
      <c r="B1095" s="22">
        <v>24.857500000000002</v>
      </c>
      <c r="C1095" s="22">
        <v>744.42989999999998</v>
      </c>
      <c r="D1095" s="22">
        <v>120.61</v>
      </c>
      <c r="F1095" s="22">
        <f t="shared" si="87"/>
        <v>-5.316226974769335E-3</v>
      </c>
      <c r="G1095" s="22">
        <f t="shared" si="88"/>
        <v>-1.7315040887114302E-3</v>
      </c>
      <c r="H1095" s="22">
        <f t="shared" si="89"/>
        <v>-1.0802892343184585E-2</v>
      </c>
      <c r="J1095" s="22">
        <f t="shared" si="90"/>
        <v>311.10840617846065</v>
      </c>
      <c r="L1095" s="22">
        <f t="shared" si="91"/>
        <v>0.81479740217247354</v>
      </c>
    </row>
    <row r="1096" spans="1:12" x14ac:dyDescent="0.3">
      <c r="A1096" s="25">
        <v>42571</v>
      </c>
      <c r="B1096" s="22">
        <v>24.99</v>
      </c>
      <c r="C1096" s="22">
        <v>745.72</v>
      </c>
      <c r="D1096" s="22">
        <v>121.92</v>
      </c>
      <c r="F1096" s="22">
        <f t="shared" si="87"/>
        <v>9.007657117083525E-4</v>
      </c>
      <c r="G1096" s="22">
        <f t="shared" si="88"/>
        <v>7.7675782794038853E-3</v>
      </c>
      <c r="H1096" s="22">
        <f t="shared" si="89"/>
        <v>1.0802892343184524E-2</v>
      </c>
      <c r="J1096" s="22">
        <f t="shared" si="90"/>
        <v>311.92320358063313</v>
      </c>
      <c r="L1096" s="22">
        <f t="shared" si="91"/>
        <v>-2.4221683043003281</v>
      </c>
    </row>
    <row r="1097" spans="1:12" x14ac:dyDescent="0.3">
      <c r="A1097" s="25">
        <v>42570</v>
      </c>
      <c r="B1097" s="22">
        <v>24.967500000000001</v>
      </c>
      <c r="C1097" s="22">
        <v>739.95</v>
      </c>
      <c r="D1097" s="22">
        <v>120.61</v>
      </c>
      <c r="F1097" s="22">
        <f t="shared" si="87"/>
        <v>4.0060090670953914E-4</v>
      </c>
      <c r="G1097" s="22">
        <f t="shared" si="88"/>
        <v>5.2572575892390521E-3</v>
      </c>
      <c r="H1097" s="22">
        <f t="shared" si="89"/>
        <v>1.0334286488204586E-2</v>
      </c>
      <c r="J1097" s="22">
        <f t="shared" si="90"/>
        <v>309.5010352763328</v>
      </c>
      <c r="L1097" s="22">
        <f t="shared" si="91"/>
        <v>-1.7044304455704946</v>
      </c>
    </row>
    <row r="1098" spans="1:12" x14ac:dyDescent="0.3">
      <c r="A1098" s="25">
        <v>42569</v>
      </c>
      <c r="B1098" s="22">
        <v>24.9575</v>
      </c>
      <c r="C1098" s="22">
        <v>736.07010000000002</v>
      </c>
      <c r="D1098" s="22">
        <v>119.37</v>
      </c>
      <c r="F1098" s="22">
        <f t="shared" si="87"/>
        <v>1.0573584235855006E-2</v>
      </c>
      <c r="G1098" s="22">
        <f t="shared" si="88"/>
        <v>8.565351761510979E-4</v>
      </c>
      <c r="H1098" s="22">
        <f t="shared" si="89"/>
        <v>2.1251275980655935E-2</v>
      </c>
      <c r="J1098" s="22">
        <f t="shared" si="90"/>
        <v>307.79660483076231</v>
      </c>
      <c r="L1098" s="22">
        <f t="shared" si="91"/>
        <v>-0.88523038298473011</v>
      </c>
    </row>
    <row r="1099" spans="1:12" x14ac:dyDescent="0.3">
      <c r="A1099" s="25">
        <v>42566</v>
      </c>
      <c r="B1099" s="22">
        <v>24.695</v>
      </c>
      <c r="C1099" s="22">
        <v>735.43989999999997</v>
      </c>
      <c r="D1099" s="22">
        <v>116.86</v>
      </c>
      <c r="F1099" s="22">
        <f t="shared" si="87"/>
        <v>-1.0122994390392363E-4</v>
      </c>
      <c r="G1099" s="22">
        <f t="shared" si="88"/>
        <v>-7.8016708287378684E-3</v>
      </c>
      <c r="H1099" s="22">
        <f t="shared" si="89"/>
        <v>-3.6728634071227918E-3</v>
      </c>
      <c r="J1099" s="22">
        <f t="shared" si="90"/>
        <v>306.91137444777758</v>
      </c>
      <c r="L1099" s="22">
        <f t="shared" si="91"/>
        <v>2.219522528994446</v>
      </c>
    </row>
    <row r="1100" spans="1:12" x14ac:dyDescent="0.3">
      <c r="A1100" s="25">
        <v>42565</v>
      </c>
      <c r="B1100" s="22">
        <v>24.697500000000002</v>
      </c>
      <c r="C1100" s="22">
        <v>741.2</v>
      </c>
      <c r="D1100" s="22">
        <v>117.29</v>
      </c>
      <c r="F1100" s="22">
        <f t="shared" si="87"/>
        <v>1.9626511618089013E-2</v>
      </c>
      <c r="G1100" s="22">
        <f t="shared" si="88"/>
        <v>-1.9273104587212559E-3</v>
      </c>
      <c r="H1100" s="22">
        <f t="shared" si="89"/>
        <v>4.357677678022134E-3</v>
      </c>
      <c r="J1100" s="22">
        <f t="shared" si="90"/>
        <v>309.13089697677202</v>
      </c>
      <c r="L1100" s="22">
        <f t="shared" si="91"/>
        <v>0.21819326514838622</v>
      </c>
    </row>
    <row r="1101" spans="1:12" x14ac:dyDescent="0.3">
      <c r="A1101" s="25">
        <v>42564</v>
      </c>
      <c r="B1101" s="22">
        <v>24.217500000000001</v>
      </c>
      <c r="C1101" s="22">
        <v>742.62990000000002</v>
      </c>
      <c r="D1101" s="22">
        <v>116.78</v>
      </c>
      <c r="F1101" s="22">
        <f t="shared" si="87"/>
        <v>-5.6616549401030556E-3</v>
      </c>
      <c r="G1101" s="22">
        <f t="shared" si="88"/>
        <v>-7.4858823651216648E-3</v>
      </c>
      <c r="H1101" s="22">
        <f t="shared" si="89"/>
        <v>-9.7994052464871421E-3</v>
      </c>
      <c r="J1101" s="22">
        <f t="shared" si="90"/>
        <v>309.34909024192041</v>
      </c>
      <c r="L1101" s="22">
        <f t="shared" si="91"/>
        <v>2.3650737243414142</v>
      </c>
    </row>
    <row r="1102" spans="1:12" x14ac:dyDescent="0.3">
      <c r="A1102" s="25">
        <v>42563</v>
      </c>
      <c r="B1102" s="22">
        <v>24.355</v>
      </c>
      <c r="C1102" s="22">
        <v>748.21</v>
      </c>
      <c r="D1102" s="22">
        <v>117.93</v>
      </c>
      <c r="F1102" s="22">
        <f t="shared" si="87"/>
        <v>4.5267567011902836E-3</v>
      </c>
      <c r="G1102" s="22">
        <f t="shared" si="88"/>
        <v>-7.4168610093338768E-3</v>
      </c>
      <c r="H1102" s="22">
        <f t="shared" si="89"/>
        <v>5.0890586340066805E-4</v>
      </c>
      <c r="J1102" s="22">
        <f t="shared" si="90"/>
        <v>311.71416396626182</v>
      </c>
      <c r="L1102" s="22">
        <f t="shared" si="91"/>
        <v>1.9965817045562062</v>
      </c>
    </row>
    <row r="1103" spans="1:12" x14ac:dyDescent="0.3">
      <c r="A1103" s="25">
        <v>42562</v>
      </c>
      <c r="B1103" s="22">
        <v>24.245000000000001</v>
      </c>
      <c r="C1103" s="22">
        <v>753.78</v>
      </c>
      <c r="D1103" s="22">
        <v>117.87</v>
      </c>
      <c r="F1103" s="22">
        <f t="shared" si="87"/>
        <v>3.0982158419239209E-3</v>
      </c>
      <c r="G1103" s="22">
        <f t="shared" si="88"/>
        <v>1.0629538086666817E-2</v>
      </c>
      <c r="H1103" s="22">
        <f t="shared" si="89"/>
        <v>5.3592063957865026E-3</v>
      </c>
      <c r="J1103" s="22">
        <f t="shared" si="90"/>
        <v>313.71074567081803</v>
      </c>
      <c r="L1103" s="22">
        <f t="shared" si="91"/>
        <v>-3.1082515805348407</v>
      </c>
    </row>
    <row r="1104" spans="1:12" x14ac:dyDescent="0.3">
      <c r="A1104" s="25">
        <v>42559</v>
      </c>
      <c r="B1104" s="22">
        <v>24.17</v>
      </c>
      <c r="C1104" s="22">
        <v>745.81010000000003</v>
      </c>
      <c r="D1104" s="22">
        <v>117.24</v>
      </c>
      <c r="F1104" s="22">
        <f t="shared" si="87"/>
        <v>7.6835597613645161E-3</v>
      </c>
      <c r="G1104" s="22">
        <f t="shared" si="88"/>
        <v>1.2466598879393368E-2</v>
      </c>
      <c r="H1104" s="22">
        <f t="shared" si="89"/>
        <v>1.1926864964306425E-2</v>
      </c>
      <c r="J1104" s="22">
        <f t="shared" si="90"/>
        <v>310.60249409028319</v>
      </c>
      <c r="L1104" s="22">
        <f t="shared" si="91"/>
        <v>-3.7871557978999704</v>
      </c>
    </row>
    <row r="1105" spans="1:12" x14ac:dyDescent="0.3">
      <c r="A1105" s="25">
        <v>42558</v>
      </c>
      <c r="B1105" s="22">
        <v>23.984999999999999</v>
      </c>
      <c r="C1105" s="22">
        <v>736.57010000000002</v>
      </c>
      <c r="D1105" s="22">
        <v>115.85</v>
      </c>
      <c r="F1105" s="22">
        <f t="shared" si="87"/>
        <v>4.2826617920007281E-3</v>
      </c>
      <c r="G1105" s="22">
        <f t="shared" si="88"/>
        <v>-1.410953928882158E-3</v>
      </c>
      <c r="H1105" s="22">
        <f t="shared" si="89"/>
        <v>-7.310288414125142E-3</v>
      </c>
      <c r="J1105" s="22">
        <f t="shared" si="90"/>
        <v>306.81533829238322</v>
      </c>
      <c r="L1105" s="22">
        <f t="shared" si="91"/>
        <v>0.52546575241473192</v>
      </c>
    </row>
    <row r="1106" spans="1:12" x14ac:dyDescent="0.3">
      <c r="A1106" s="25">
        <v>42557</v>
      </c>
      <c r="B1106" s="22">
        <v>23.8825</v>
      </c>
      <c r="C1106" s="22">
        <v>737.61009999999999</v>
      </c>
      <c r="D1106" s="22">
        <v>116.7</v>
      </c>
      <c r="F1106" s="22">
        <f t="shared" si="87"/>
        <v>5.6687113798260681E-3</v>
      </c>
      <c r="G1106" s="22">
        <f t="shared" si="88"/>
        <v>1.2976826462775906E-2</v>
      </c>
      <c r="H1106" s="22">
        <f t="shared" si="89"/>
        <v>2.3408090898014804E-2</v>
      </c>
      <c r="J1106" s="22">
        <f t="shared" si="90"/>
        <v>307.34080404479795</v>
      </c>
      <c r="L1106" s="22">
        <f t="shared" si="91"/>
        <v>-4.1499543937022736</v>
      </c>
    </row>
    <row r="1107" spans="1:12" x14ac:dyDescent="0.3">
      <c r="A1107" s="25">
        <v>42556</v>
      </c>
      <c r="B1107" s="22">
        <v>23.747499999999999</v>
      </c>
      <c r="C1107" s="22">
        <v>728.1001</v>
      </c>
      <c r="D1107" s="22">
        <v>114</v>
      </c>
      <c r="F1107" s="22">
        <f t="shared" si="87"/>
        <v>-9.4300782634987503E-3</v>
      </c>
      <c r="G1107" s="22">
        <f t="shared" si="88"/>
        <v>3.329530239534259E-3</v>
      </c>
      <c r="H1107" s="22">
        <f t="shared" si="89"/>
        <v>-1.6652793190612089E-3</v>
      </c>
      <c r="J1107" s="22">
        <f t="shared" si="90"/>
        <v>303.19084965109568</v>
      </c>
      <c r="L1107" s="22">
        <f t="shared" si="91"/>
        <v>-0.75858273678483101</v>
      </c>
    </row>
    <row r="1108" spans="1:12" x14ac:dyDescent="0.3">
      <c r="A1108" s="25">
        <v>42555</v>
      </c>
      <c r="B1108" s="22">
        <v>23.9725</v>
      </c>
      <c r="C1108" s="22">
        <v>725.67989999999998</v>
      </c>
      <c r="D1108" s="22">
        <v>114.19</v>
      </c>
      <c r="F1108" s="22">
        <f t="shared" si="87"/>
        <v>0</v>
      </c>
      <c r="G1108" s="22">
        <f t="shared" si="88"/>
        <v>0</v>
      </c>
      <c r="H1108" s="22">
        <f t="shared" si="89"/>
        <v>0</v>
      </c>
      <c r="J1108" s="22">
        <f t="shared" si="90"/>
        <v>302.43226691431084</v>
      </c>
      <c r="L1108" s="22">
        <f t="shared" si="91"/>
        <v>0</v>
      </c>
    </row>
    <row r="1109" spans="1:12" x14ac:dyDescent="0.3">
      <c r="A1109" s="25">
        <v>42552</v>
      </c>
      <c r="B1109" s="22">
        <v>23.9725</v>
      </c>
      <c r="C1109" s="22">
        <v>725.67989999999998</v>
      </c>
      <c r="D1109" s="22">
        <v>114.19</v>
      </c>
      <c r="F1109" s="22">
        <f t="shared" si="87"/>
        <v>3.028881108234357E-3</v>
      </c>
      <c r="G1109" s="22">
        <f t="shared" si="88"/>
        <v>1.3959568947302738E-2</v>
      </c>
      <c r="H1109" s="22">
        <f t="shared" si="89"/>
        <v>-7.8784964901565206E-4</v>
      </c>
      <c r="J1109" s="22">
        <f t="shared" si="90"/>
        <v>302.43226691431084</v>
      </c>
      <c r="L1109" s="22">
        <f t="shared" si="91"/>
        <v>-3.7222922214459118</v>
      </c>
    </row>
    <row r="1110" spans="1:12" x14ac:dyDescent="0.3">
      <c r="A1110" s="25">
        <v>42551</v>
      </c>
      <c r="B1110" s="22">
        <v>23.9</v>
      </c>
      <c r="C1110" s="22">
        <v>715.62009999999998</v>
      </c>
      <c r="D1110" s="22">
        <v>114.28</v>
      </c>
      <c r="F1110" s="22">
        <f t="shared" si="87"/>
        <v>1.2631746905900564E-2</v>
      </c>
      <c r="G1110" s="22">
        <f t="shared" si="88"/>
        <v>2.7948180163058935E-5</v>
      </c>
      <c r="H1110" s="22">
        <f t="shared" si="89"/>
        <v>1.0506041939913687E-3</v>
      </c>
      <c r="J1110" s="22">
        <f t="shared" si="90"/>
        <v>298.70997469286493</v>
      </c>
      <c r="L1110" s="22">
        <f t="shared" si="91"/>
        <v>-0.15768040279687057</v>
      </c>
    </row>
    <row r="1111" spans="1:12" x14ac:dyDescent="0.3">
      <c r="A1111" s="25">
        <v>42550</v>
      </c>
      <c r="B1111" s="22">
        <v>23.6</v>
      </c>
      <c r="C1111" s="22">
        <v>715.6001</v>
      </c>
      <c r="D1111" s="22">
        <v>114.16</v>
      </c>
      <c r="F1111" s="22">
        <f t="shared" si="87"/>
        <v>8.6175329822899237E-3</v>
      </c>
      <c r="G1111" s="22">
        <f t="shared" si="88"/>
        <v>1.0748021646447618E-2</v>
      </c>
      <c r="H1111" s="22">
        <f t="shared" si="89"/>
        <v>1.2871552122850237E-2</v>
      </c>
      <c r="J1111" s="22">
        <f t="shared" si="90"/>
        <v>298.55229429006806</v>
      </c>
      <c r="L1111" s="22">
        <f t="shared" si="91"/>
        <v>-3.2229517926575681</v>
      </c>
    </row>
    <row r="1112" spans="1:12" x14ac:dyDescent="0.3">
      <c r="A1112" s="25">
        <v>42549</v>
      </c>
      <c r="B1112" s="22">
        <v>23.397500000000001</v>
      </c>
      <c r="C1112" s="22">
        <v>707.95</v>
      </c>
      <c r="D1112" s="22">
        <v>112.7</v>
      </c>
      <c r="F1112" s="22">
        <f t="shared" si="87"/>
        <v>1.6700275001999953E-2</v>
      </c>
      <c r="G1112" s="22">
        <f t="shared" si="88"/>
        <v>2.3712652904923408E-2</v>
      </c>
      <c r="H1112" s="22">
        <f t="shared" si="89"/>
        <v>3.3656806056935898E-2</v>
      </c>
      <c r="J1112" s="22">
        <f t="shared" si="90"/>
        <v>295.32934249741049</v>
      </c>
      <c r="L1112" s="22">
        <f t="shared" si="91"/>
        <v>-7.0900495885982195</v>
      </c>
    </row>
    <row r="1113" spans="1:12" x14ac:dyDescent="0.3">
      <c r="A1113" s="25">
        <v>42548</v>
      </c>
      <c r="B1113" s="22">
        <v>23.01</v>
      </c>
      <c r="C1113" s="22">
        <v>691.36009999999999</v>
      </c>
      <c r="D1113" s="22">
        <v>108.97</v>
      </c>
      <c r="F1113" s="22">
        <f t="shared" si="87"/>
        <v>-1.4668080067631806E-2</v>
      </c>
      <c r="G1113" s="22">
        <f t="shared" si="88"/>
        <v>-1.0932699163782773E-2</v>
      </c>
      <c r="H1113" s="22">
        <f t="shared" si="89"/>
        <v>-2.8140287039956777E-2</v>
      </c>
      <c r="J1113" s="22">
        <f t="shared" si="90"/>
        <v>288.23929290881227</v>
      </c>
      <c r="L1113" s="22">
        <f t="shared" si="91"/>
        <v>3.6189732203075664</v>
      </c>
    </row>
    <row r="1114" spans="1:12" x14ac:dyDescent="0.3">
      <c r="A1114" s="25">
        <v>42545</v>
      </c>
      <c r="B1114" s="22">
        <v>23.35</v>
      </c>
      <c r="C1114" s="22">
        <v>698.96</v>
      </c>
      <c r="D1114" s="22">
        <v>112.08</v>
      </c>
      <c r="F1114" s="22">
        <f t="shared" si="87"/>
        <v>-2.8497970741449767E-2</v>
      </c>
      <c r="G1114" s="22">
        <f t="shared" si="88"/>
        <v>-3.2542558577652356E-2</v>
      </c>
      <c r="H1114" s="22">
        <f t="shared" si="89"/>
        <v>-2.6414636654595567E-2</v>
      </c>
      <c r="J1114" s="22">
        <f t="shared" si="90"/>
        <v>291.85826612911984</v>
      </c>
      <c r="L1114" s="22">
        <f t="shared" si="91"/>
        <v>9.4604102484010468</v>
      </c>
    </row>
    <row r="1115" spans="1:12" x14ac:dyDescent="0.3">
      <c r="A1115" s="25">
        <v>42544</v>
      </c>
      <c r="B1115" s="22">
        <v>24.024999999999999</v>
      </c>
      <c r="C1115" s="22">
        <v>722.08010000000002</v>
      </c>
      <c r="D1115" s="22">
        <v>115.08</v>
      </c>
      <c r="F1115" s="22">
        <f t="shared" si="87"/>
        <v>5.7396452899648375E-3</v>
      </c>
      <c r="G1115" s="22">
        <f t="shared" si="88"/>
        <v>1.6026250254427919E-2</v>
      </c>
      <c r="H1115" s="22">
        <f t="shared" si="89"/>
        <v>1.0218875771526598E-2</v>
      </c>
      <c r="J1115" s="22">
        <f t="shared" si="90"/>
        <v>301.31867637752089</v>
      </c>
      <c r="L1115" s="22">
        <f t="shared" si="91"/>
        <v>-4.5462904348609072</v>
      </c>
    </row>
    <row r="1116" spans="1:12" x14ac:dyDescent="0.3">
      <c r="A1116" s="25">
        <v>42543</v>
      </c>
      <c r="B1116" s="22">
        <v>23.887499999999999</v>
      </c>
      <c r="C1116" s="22">
        <v>710.6001</v>
      </c>
      <c r="D1116" s="22">
        <v>113.91</v>
      </c>
      <c r="F1116" s="22">
        <f t="shared" si="87"/>
        <v>-3.7605810535777133E-3</v>
      </c>
      <c r="G1116" s="22">
        <f t="shared" si="88"/>
        <v>-7.3190540940175726E-3</v>
      </c>
      <c r="H1116" s="22">
        <f t="shared" si="89"/>
        <v>-4.117575575349447E-3</v>
      </c>
      <c r="J1116" s="22">
        <f t="shared" si="90"/>
        <v>296.77238594265998</v>
      </c>
      <c r="L1116" s="22">
        <f t="shared" si="91"/>
        <v>2.0651635209670189</v>
      </c>
    </row>
    <row r="1117" spans="1:12" x14ac:dyDescent="0.3">
      <c r="A1117" s="25">
        <v>42542</v>
      </c>
      <c r="B1117" s="22">
        <v>23.977499999999999</v>
      </c>
      <c r="C1117" s="22">
        <v>715.82010000000002</v>
      </c>
      <c r="D1117" s="22">
        <v>114.38</v>
      </c>
      <c r="F1117" s="22">
        <f t="shared" si="87"/>
        <v>8.4812821885151407E-3</v>
      </c>
      <c r="G1117" s="22">
        <f t="shared" si="88"/>
        <v>2.5319105633335101E-3</v>
      </c>
      <c r="H1117" s="22">
        <f t="shared" si="89"/>
        <v>8.8694324576627757E-3</v>
      </c>
      <c r="J1117" s="22">
        <f t="shared" si="90"/>
        <v>298.837549463627</v>
      </c>
      <c r="L1117" s="22">
        <f t="shared" si="91"/>
        <v>-0.97065016520491554</v>
      </c>
    </row>
    <row r="1118" spans="1:12" x14ac:dyDescent="0.3">
      <c r="A1118" s="25">
        <v>42541</v>
      </c>
      <c r="B1118" s="22">
        <v>23.774999999999999</v>
      </c>
      <c r="C1118" s="22">
        <v>714.01</v>
      </c>
      <c r="D1118" s="22">
        <v>113.37</v>
      </c>
      <c r="F1118" s="22">
        <f t="shared" si="87"/>
        <v>-2.4155869541422023E-3</v>
      </c>
      <c r="G1118" s="22">
        <f t="shared" si="88"/>
        <v>1.0729616504457333E-2</v>
      </c>
      <c r="H1118" s="22">
        <f t="shared" si="89"/>
        <v>3.092011827810162E-3</v>
      </c>
      <c r="J1118" s="22">
        <f t="shared" si="90"/>
        <v>297.86689929842208</v>
      </c>
      <c r="L1118" s="22">
        <f t="shared" si="91"/>
        <v>-2.8636095054584416</v>
      </c>
    </row>
    <row r="1119" spans="1:12" x14ac:dyDescent="0.3">
      <c r="A1119" s="25">
        <v>42538</v>
      </c>
      <c r="B1119" s="22">
        <v>23.8325</v>
      </c>
      <c r="C1119" s="22">
        <v>706.38990000000001</v>
      </c>
      <c r="D1119" s="22">
        <v>113.02</v>
      </c>
      <c r="F1119" s="22">
        <f t="shared" si="87"/>
        <v>-2.3020510563633398E-2</v>
      </c>
      <c r="G1119" s="22">
        <f t="shared" si="88"/>
        <v>-1.5619533479592718E-2</v>
      </c>
      <c r="H1119" s="22">
        <f t="shared" si="89"/>
        <v>-1.2048868335884859E-2</v>
      </c>
      <c r="J1119" s="22">
        <f t="shared" si="90"/>
        <v>295.00328979296364</v>
      </c>
      <c r="L1119" s="22">
        <f t="shared" si="91"/>
        <v>4.6298187639802677</v>
      </c>
    </row>
    <row r="1120" spans="1:12" x14ac:dyDescent="0.3">
      <c r="A1120" s="25">
        <v>42537</v>
      </c>
      <c r="B1120" s="22">
        <v>24.387499999999999</v>
      </c>
      <c r="C1120" s="22">
        <v>717.51</v>
      </c>
      <c r="D1120" s="22">
        <v>114.39</v>
      </c>
      <c r="F1120" s="22">
        <f t="shared" si="87"/>
        <v>4.2118301515214254E-3</v>
      </c>
      <c r="G1120" s="22">
        <f t="shared" si="88"/>
        <v>4.5398431059746648E-3</v>
      </c>
      <c r="H1120" s="22">
        <f t="shared" si="89"/>
        <v>-1.8341417430570964E-3</v>
      </c>
      <c r="J1120" s="22">
        <f t="shared" si="90"/>
        <v>299.63310855694391</v>
      </c>
      <c r="L1120" s="22">
        <f t="shared" si="91"/>
        <v>-1.1961086198130602</v>
      </c>
    </row>
    <row r="1121" spans="1:12" x14ac:dyDescent="0.3">
      <c r="A1121" s="25">
        <v>42536</v>
      </c>
      <c r="B1121" s="22">
        <v>24.285</v>
      </c>
      <c r="C1121" s="22">
        <v>714.26</v>
      </c>
      <c r="D1121" s="22">
        <v>114.6</v>
      </c>
      <c r="F1121" s="22">
        <f t="shared" si="87"/>
        <v>-3.2888004977613215E-3</v>
      </c>
      <c r="G1121" s="22">
        <f t="shared" si="88"/>
        <v>-7.0314751604019319E-3</v>
      </c>
      <c r="H1121" s="22">
        <f t="shared" si="89"/>
        <v>-2.962448798956257E-3</v>
      </c>
      <c r="J1121" s="22">
        <f t="shared" si="90"/>
        <v>298.43699993713085</v>
      </c>
      <c r="L1121" s="22">
        <f t="shared" si="91"/>
        <v>1.9664332792336836</v>
      </c>
    </row>
    <row r="1122" spans="1:12" x14ac:dyDescent="0.3">
      <c r="A1122" s="25">
        <v>42535</v>
      </c>
      <c r="B1122" s="22">
        <v>24.364999999999998</v>
      </c>
      <c r="C1122" s="22">
        <v>719.3</v>
      </c>
      <c r="D1122" s="22">
        <v>114.94</v>
      </c>
      <c r="F1122" s="22">
        <f t="shared" si="87"/>
        <v>1.2320330100518142E-3</v>
      </c>
      <c r="G1122" s="22">
        <f t="shared" si="88"/>
        <v>5.6603661663082597E-3</v>
      </c>
      <c r="H1122" s="22">
        <f t="shared" si="89"/>
        <v>8.6504973879021306E-3</v>
      </c>
      <c r="J1122" s="22">
        <f t="shared" si="90"/>
        <v>300.40343321636453</v>
      </c>
      <c r="L1122" s="22">
        <f t="shared" si="91"/>
        <v>-1.7249901895013977</v>
      </c>
    </row>
    <row r="1123" spans="1:12" x14ac:dyDescent="0.3">
      <c r="A1123" s="25">
        <v>42534</v>
      </c>
      <c r="B1123" s="22">
        <v>24.335000000000001</v>
      </c>
      <c r="C1123" s="22">
        <v>715.24</v>
      </c>
      <c r="D1123" s="22">
        <v>113.95</v>
      </c>
      <c r="F1123" s="22">
        <f t="shared" si="87"/>
        <v>-1.5191197982784177E-2</v>
      </c>
      <c r="G1123" s="22">
        <f t="shared" si="88"/>
        <v>-3.7259230018301857E-3</v>
      </c>
      <c r="H1123" s="22">
        <f t="shared" si="89"/>
        <v>-2.316103010231672E-2</v>
      </c>
      <c r="J1123" s="22">
        <f t="shared" si="90"/>
        <v>298.67844302686314</v>
      </c>
      <c r="L1123" s="22">
        <f t="shared" si="91"/>
        <v>1.7180662062260694</v>
      </c>
    </row>
    <row r="1124" spans="1:12" x14ac:dyDescent="0.3">
      <c r="A1124" s="25">
        <v>42531</v>
      </c>
      <c r="B1124" s="22">
        <v>24.7075</v>
      </c>
      <c r="C1124" s="22">
        <v>717.90989999999999</v>
      </c>
      <c r="D1124" s="22">
        <v>116.62</v>
      </c>
      <c r="F1124" s="22">
        <f t="shared" si="87"/>
        <v>-8.2628442707112226E-3</v>
      </c>
      <c r="G1124" s="22">
        <f t="shared" si="88"/>
        <v>-1.3475952221784507E-2</v>
      </c>
      <c r="H1124" s="22">
        <f t="shared" si="89"/>
        <v>-1.649837575376685E-2</v>
      </c>
      <c r="J1124" s="22">
        <f t="shared" si="90"/>
        <v>300.3965092330892</v>
      </c>
      <c r="L1124" s="22">
        <f t="shared" si="91"/>
        <v>4.099118490685612</v>
      </c>
    </row>
    <row r="1125" spans="1:12" x14ac:dyDescent="0.3">
      <c r="A1125" s="25">
        <v>42530</v>
      </c>
      <c r="B1125" s="22">
        <v>24.912500000000001</v>
      </c>
      <c r="C1125" s="22">
        <v>727.6499</v>
      </c>
      <c r="D1125" s="22">
        <v>118.56</v>
      </c>
      <c r="F1125" s="22">
        <f t="shared" si="87"/>
        <v>7.1504408592411653E-3</v>
      </c>
      <c r="G1125" s="22">
        <f t="shared" si="88"/>
        <v>1.3889943563974135E-3</v>
      </c>
      <c r="H1125" s="22">
        <f t="shared" si="89"/>
        <v>1.4349021242318772E-3</v>
      </c>
      <c r="J1125" s="22">
        <f t="shared" si="90"/>
        <v>304.49562772377482</v>
      </c>
      <c r="L1125" s="22">
        <f t="shared" si="91"/>
        <v>-0.48304167188899783</v>
      </c>
    </row>
    <row r="1126" spans="1:12" x14ac:dyDescent="0.3">
      <c r="A1126" s="25">
        <v>42529</v>
      </c>
      <c r="B1126" s="22">
        <v>24.734999999999999</v>
      </c>
      <c r="C1126" s="22">
        <v>726.63990000000001</v>
      </c>
      <c r="D1126" s="22">
        <v>118.39</v>
      </c>
      <c r="F1126" s="22">
        <f t="shared" si="87"/>
        <v>-9.0922873364883351E-4</v>
      </c>
      <c r="G1126" s="22">
        <f t="shared" si="88"/>
        <v>3.998819708203186E-3</v>
      </c>
      <c r="H1126" s="22">
        <f t="shared" si="89"/>
        <v>5.3356044429787829E-3</v>
      </c>
      <c r="J1126" s="22">
        <f t="shared" si="90"/>
        <v>304.01258605188582</v>
      </c>
      <c r="L1126" s="22">
        <f t="shared" si="91"/>
        <v>-1.1971807431571619</v>
      </c>
    </row>
    <row r="1127" spans="1:12" x14ac:dyDescent="0.3">
      <c r="A1127" s="25">
        <v>42528</v>
      </c>
      <c r="B1127" s="22">
        <v>24.7575</v>
      </c>
      <c r="C1127" s="22">
        <v>723.74</v>
      </c>
      <c r="D1127" s="22">
        <v>117.76</v>
      </c>
      <c r="F1127" s="22">
        <f t="shared" si="87"/>
        <v>4.047359567309298E-3</v>
      </c>
      <c r="G1127" s="22">
        <f t="shared" si="88"/>
        <v>-4.1228074144510672E-3</v>
      </c>
      <c r="H1127" s="22">
        <f t="shared" si="89"/>
        <v>-8.708573320882193E-3</v>
      </c>
      <c r="J1127" s="22">
        <f t="shared" si="90"/>
        <v>302.81540530872866</v>
      </c>
      <c r="L1127" s="22">
        <f t="shared" si="91"/>
        <v>1.2850000175261584</v>
      </c>
    </row>
    <row r="1128" spans="1:12" x14ac:dyDescent="0.3">
      <c r="A1128" s="25">
        <v>42527</v>
      </c>
      <c r="B1128" s="22">
        <v>24.657499999999999</v>
      </c>
      <c r="C1128" s="22">
        <v>726.73</v>
      </c>
      <c r="D1128" s="22">
        <v>118.79</v>
      </c>
      <c r="F1128" s="22">
        <f t="shared" si="87"/>
        <v>7.2246562018861218E-3</v>
      </c>
      <c r="G1128" s="22">
        <f t="shared" si="88"/>
        <v>1.638814085993853E-3</v>
      </c>
      <c r="H1128" s="22">
        <f t="shared" si="89"/>
        <v>2.6974643347805788E-3</v>
      </c>
      <c r="J1128" s="22">
        <f t="shared" si="90"/>
        <v>304.10040532625482</v>
      </c>
      <c r="L1128" s="22">
        <f t="shared" si="91"/>
        <v>-0.58196296907124179</v>
      </c>
    </row>
    <row r="1129" spans="1:12" x14ac:dyDescent="0.3">
      <c r="A1129" s="25">
        <v>42524</v>
      </c>
      <c r="B1129" s="22">
        <v>24.48</v>
      </c>
      <c r="C1129" s="22">
        <v>725.54</v>
      </c>
      <c r="D1129" s="22">
        <v>118.47</v>
      </c>
      <c r="F1129" s="22">
        <f t="shared" si="87"/>
        <v>2.0445723744762284E-3</v>
      </c>
      <c r="G1129" s="22">
        <f t="shared" si="88"/>
        <v>-3.7144590025596316E-3</v>
      </c>
      <c r="H1129" s="22">
        <f t="shared" si="89"/>
        <v>-3.8753207724862692E-3</v>
      </c>
      <c r="J1129" s="22">
        <f t="shared" si="90"/>
        <v>303.51844235718357</v>
      </c>
      <c r="L1129" s="22">
        <f t="shared" si="91"/>
        <v>1.0751889536963404</v>
      </c>
    </row>
    <row r="1130" spans="1:12" x14ac:dyDescent="0.3">
      <c r="A1130" s="25">
        <v>42523</v>
      </c>
      <c r="B1130" s="22">
        <v>24.43</v>
      </c>
      <c r="C1130" s="22">
        <v>728.24</v>
      </c>
      <c r="D1130" s="22">
        <v>118.93</v>
      </c>
      <c r="F1130" s="22">
        <f t="shared" si="87"/>
        <v>-7.544127940514813E-3</v>
      </c>
      <c r="G1130" s="22">
        <f t="shared" si="88"/>
        <v>1.2157671587780696E-2</v>
      </c>
      <c r="H1130" s="22">
        <f t="shared" si="89"/>
        <v>1.2620421514398389E-3</v>
      </c>
      <c r="J1130" s="22">
        <f t="shared" si="90"/>
        <v>304.59363131087991</v>
      </c>
      <c r="L1130" s="22">
        <f t="shared" si="91"/>
        <v>-3.2028253513275899</v>
      </c>
    </row>
    <row r="1131" spans="1:12" x14ac:dyDescent="0.3">
      <c r="A1131" s="25">
        <v>42522</v>
      </c>
      <c r="B1131" s="22">
        <v>24.614999999999998</v>
      </c>
      <c r="C1131" s="22">
        <v>719.43989999999997</v>
      </c>
      <c r="D1131" s="22">
        <v>118.78</v>
      </c>
      <c r="F1131" s="22">
        <f t="shared" si="87"/>
        <v>-1.4118830742408803E-2</v>
      </c>
      <c r="G1131" s="22">
        <f t="shared" si="88"/>
        <v>-4.6457309273375078E-3</v>
      </c>
      <c r="H1131" s="22">
        <f t="shared" si="89"/>
        <v>-2.5253588248185627E-4</v>
      </c>
      <c r="J1131" s="22">
        <f t="shared" si="90"/>
        <v>301.39080595955232</v>
      </c>
      <c r="L1131" s="22">
        <f t="shared" si="91"/>
        <v>1.3875971921900145</v>
      </c>
    </row>
    <row r="1132" spans="1:12" x14ac:dyDescent="0.3">
      <c r="A1132" s="25">
        <v>42521</v>
      </c>
      <c r="B1132" s="22">
        <v>24.965</v>
      </c>
      <c r="C1132" s="22">
        <v>722.79</v>
      </c>
      <c r="D1132" s="22">
        <v>118.81</v>
      </c>
      <c r="F1132" s="22">
        <f t="shared" si="87"/>
        <v>-4.8948701698838908E-3</v>
      </c>
      <c r="G1132" s="22">
        <f t="shared" si="88"/>
        <v>1.4703790271174312E-2</v>
      </c>
      <c r="H1132" s="22">
        <f t="shared" si="89"/>
        <v>-4.7861042703077434E-3</v>
      </c>
      <c r="J1132" s="22">
        <f t="shared" si="90"/>
        <v>302.77840315174234</v>
      </c>
      <c r="L1132" s="22">
        <f t="shared" si="91"/>
        <v>-3.7183471081814332</v>
      </c>
    </row>
    <row r="1133" spans="1:12" x14ac:dyDescent="0.3">
      <c r="A1133" s="25">
        <v>42520</v>
      </c>
      <c r="B1133" s="22">
        <v>25.087499999999999</v>
      </c>
      <c r="C1133" s="22">
        <v>712.24</v>
      </c>
      <c r="D1133" s="22">
        <v>119.38</v>
      </c>
      <c r="F1133" s="22">
        <f t="shared" si="87"/>
        <v>0</v>
      </c>
      <c r="G1133" s="22">
        <f t="shared" si="88"/>
        <v>0</v>
      </c>
      <c r="H1133" s="22">
        <f t="shared" si="89"/>
        <v>0</v>
      </c>
      <c r="J1133" s="22">
        <f t="shared" si="90"/>
        <v>299.06005604356091</v>
      </c>
      <c r="L1133" s="22">
        <f t="shared" si="91"/>
        <v>0</v>
      </c>
    </row>
    <row r="1134" spans="1:12" x14ac:dyDescent="0.3">
      <c r="A1134" s="25">
        <v>42517</v>
      </c>
      <c r="B1134" s="22">
        <v>25.087499999999999</v>
      </c>
      <c r="C1134" s="22">
        <v>712.24</v>
      </c>
      <c r="D1134" s="22">
        <v>119.38</v>
      </c>
      <c r="F1134" s="22">
        <f t="shared" si="87"/>
        <v>-5.977286489978514E-4</v>
      </c>
      <c r="G1134" s="22">
        <f t="shared" si="88"/>
        <v>-3.7415875021484541E-3</v>
      </c>
      <c r="H1134" s="22">
        <f t="shared" si="89"/>
        <v>-7.5361108862865873E-4</v>
      </c>
      <c r="J1134" s="22">
        <f t="shared" si="90"/>
        <v>299.06005604356091</v>
      </c>
      <c r="L1134" s="22">
        <f t="shared" si="91"/>
        <v>1.0108302219544498</v>
      </c>
    </row>
    <row r="1135" spans="1:12" x14ac:dyDescent="0.3">
      <c r="A1135" s="25">
        <v>42516</v>
      </c>
      <c r="B1135" s="22">
        <v>25.102499999999999</v>
      </c>
      <c r="C1135" s="22">
        <v>714.90989999999999</v>
      </c>
      <c r="D1135" s="22">
        <v>119.47</v>
      </c>
      <c r="F1135" s="22">
        <f t="shared" si="87"/>
        <v>7.8988562462074825E-3</v>
      </c>
      <c r="G1135" s="22">
        <f t="shared" si="88"/>
        <v>9.2180577690655022E-3</v>
      </c>
      <c r="H1135" s="22">
        <f t="shared" si="89"/>
        <v>1.3313307525096315E-2</v>
      </c>
      <c r="J1135" s="22">
        <f t="shared" si="90"/>
        <v>300.07088626551536</v>
      </c>
      <c r="L1135" s="22">
        <f t="shared" si="91"/>
        <v>-2.8445983267562838</v>
      </c>
    </row>
    <row r="1136" spans="1:12" x14ac:dyDescent="0.3">
      <c r="A1136" s="25">
        <v>42515</v>
      </c>
      <c r="B1136" s="22">
        <v>24.905000000000001</v>
      </c>
      <c r="C1136" s="22">
        <v>708.3501</v>
      </c>
      <c r="D1136" s="22">
        <v>117.89</v>
      </c>
      <c r="F1136" s="22">
        <f t="shared" si="87"/>
        <v>1.7416398108672661E-2</v>
      </c>
      <c r="G1136" s="22">
        <f t="shared" si="88"/>
        <v>5.8760562775466941E-3</v>
      </c>
      <c r="H1136" s="22">
        <f t="shared" si="89"/>
        <v>1.6129720378051293E-3</v>
      </c>
      <c r="J1136" s="22">
        <f t="shared" si="90"/>
        <v>297.22628793875907</v>
      </c>
      <c r="L1136" s="22">
        <f t="shared" si="91"/>
        <v>-1.7505921130529032</v>
      </c>
    </row>
    <row r="1137" spans="1:12" x14ac:dyDescent="0.3">
      <c r="A1137" s="25">
        <v>42514</v>
      </c>
      <c r="B1137" s="22">
        <v>24.475000000000001</v>
      </c>
      <c r="C1137" s="22">
        <v>704.2</v>
      </c>
      <c r="D1137" s="22">
        <v>117.7</v>
      </c>
      <c r="F1137" s="22">
        <f t="shared" si="87"/>
        <v>1.5129193014171627E-2</v>
      </c>
      <c r="G1137" s="22">
        <f t="shared" si="88"/>
        <v>1.0635740358894665E-2</v>
      </c>
      <c r="H1137" s="22">
        <f t="shared" si="89"/>
        <v>1.4807477297619259E-2</v>
      </c>
      <c r="J1137" s="22">
        <f t="shared" si="90"/>
        <v>295.47569582570617</v>
      </c>
      <c r="L1137" s="22">
        <f t="shared" si="91"/>
        <v>-3.2759958361373833</v>
      </c>
    </row>
    <row r="1138" spans="1:12" x14ac:dyDescent="0.3">
      <c r="A1138" s="25">
        <v>42513</v>
      </c>
      <c r="B1138" s="22">
        <v>24.107500000000002</v>
      </c>
      <c r="C1138" s="22">
        <v>696.75</v>
      </c>
      <c r="D1138" s="22">
        <v>115.97</v>
      </c>
      <c r="F1138" s="22">
        <f t="shared" si="87"/>
        <v>1.2627352755920473E-2</v>
      </c>
      <c r="G1138" s="22">
        <f t="shared" si="88"/>
        <v>-8.6456899508845133E-3</v>
      </c>
      <c r="H1138" s="22">
        <f t="shared" si="89"/>
        <v>-1.1829385328420575E-2</v>
      </c>
      <c r="J1138" s="22">
        <f t="shared" si="90"/>
        <v>292.19969998956878</v>
      </c>
      <c r="L1138" s="22">
        <f t="shared" si="91"/>
        <v>2.4059960428681961</v>
      </c>
    </row>
    <row r="1139" spans="1:12" x14ac:dyDescent="0.3">
      <c r="A1139" s="25">
        <v>42510</v>
      </c>
      <c r="B1139" s="22">
        <v>23.805</v>
      </c>
      <c r="C1139" s="22">
        <v>702.8</v>
      </c>
      <c r="D1139" s="22">
        <v>117.35</v>
      </c>
      <c r="F1139" s="22">
        <f t="shared" si="87"/>
        <v>1.0769822184055219E-2</v>
      </c>
      <c r="G1139" s="22">
        <f t="shared" si="88"/>
        <v>6.1085452412977101E-3</v>
      </c>
      <c r="H1139" s="22">
        <f t="shared" si="89"/>
        <v>4.6122391294276003E-3</v>
      </c>
      <c r="J1139" s="22">
        <f t="shared" si="90"/>
        <v>294.60569603243698</v>
      </c>
      <c r="L1139" s="22">
        <f t="shared" si="91"/>
        <v>-1.8018647064088782</v>
      </c>
    </row>
    <row r="1140" spans="1:12" x14ac:dyDescent="0.3">
      <c r="A1140" s="25">
        <v>42509</v>
      </c>
      <c r="B1140" s="22">
        <v>23.55</v>
      </c>
      <c r="C1140" s="22">
        <v>698.52</v>
      </c>
      <c r="D1140" s="22">
        <v>116.81</v>
      </c>
      <c r="F1140" s="22">
        <f t="shared" si="87"/>
        <v>-3.8143720754706774E-3</v>
      </c>
      <c r="G1140" s="22">
        <f t="shared" si="88"/>
        <v>1.53298453340018E-3</v>
      </c>
      <c r="H1140" s="22">
        <f t="shared" si="89"/>
        <v>-7.1654320057667944E-3</v>
      </c>
      <c r="J1140" s="22">
        <f t="shared" si="90"/>
        <v>292.8038313260281</v>
      </c>
      <c r="L1140" s="22">
        <f t="shared" si="91"/>
        <v>-0.17547044540356183</v>
      </c>
    </row>
    <row r="1141" spans="1:12" x14ac:dyDescent="0.3">
      <c r="A1141" s="25">
        <v>42508</v>
      </c>
      <c r="B1141" s="22">
        <v>23.64</v>
      </c>
      <c r="C1141" s="22">
        <v>697.45</v>
      </c>
      <c r="D1141" s="22">
        <v>117.65</v>
      </c>
      <c r="F1141" s="22">
        <f t="shared" si="87"/>
        <v>1.1380074954563803E-2</v>
      </c>
      <c r="G1141" s="22">
        <f t="shared" si="88"/>
        <v>3.1305672072132998E-3</v>
      </c>
      <c r="H1141" s="22">
        <f t="shared" si="89"/>
        <v>2.5531928763391758E-3</v>
      </c>
      <c r="J1141" s="22">
        <f t="shared" si="90"/>
        <v>292.62836088062454</v>
      </c>
      <c r="L1141" s="22">
        <f t="shared" si="91"/>
        <v>-0.98019708889643198</v>
      </c>
    </row>
    <row r="1142" spans="1:12" x14ac:dyDescent="0.3">
      <c r="A1142" s="25">
        <v>42507</v>
      </c>
      <c r="B1142" s="22">
        <v>23.372499999999999</v>
      </c>
      <c r="C1142" s="22">
        <v>695.27</v>
      </c>
      <c r="D1142" s="22">
        <v>117.35</v>
      </c>
      <c r="F1142" s="22">
        <f t="shared" si="87"/>
        <v>-4.1628922795984343E-3</v>
      </c>
      <c r="G1142" s="22">
        <f t="shared" si="88"/>
        <v>-2.1893715665278996E-2</v>
      </c>
      <c r="H1142" s="22">
        <f t="shared" si="89"/>
        <v>-1.11856093800153E-2</v>
      </c>
      <c r="J1142" s="22">
        <f t="shared" si="90"/>
        <v>291.64816379172811</v>
      </c>
      <c r="L1142" s="22">
        <f t="shared" si="91"/>
        <v>6.0048578954304617</v>
      </c>
    </row>
    <row r="1143" spans="1:12" x14ac:dyDescent="0.3">
      <c r="A1143" s="25">
        <v>42506</v>
      </c>
      <c r="B1143" s="22">
        <v>23.47</v>
      </c>
      <c r="C1143" s="22">
        <v>710.65989999999999</v>
      </c>
      <c r="D1143" s="22">
        <v>118.67</v>
      </c>
      <c r="F1143" s="22">
        <f t="shared" si="87"/>
        <v>3.644655021748619E-2</v>
      </c>
      <c r="G1143" s="22">
        <f t="shared" si="88"/>
        <v>1.0418282266625647E-3</v>
      </c>
      <c r="H1143" s="22">
        <f t="shared" si="89"/>
        <v>-9.5606229747599268E-3</v>
      </c>
      <c r="J1143" s="22">
        <f t="shared" si="90"/>
        <v>297.65302168715857</v>
      </c>
      <c r="L1143" s="22">
        <f t="shared" si="91"/>
        <v>-0.37401319548240508</v>
      </c>
    </row>
    <row r="1144" spans="1:12" x14ac:dyDescent="0.3">
      <c r="A1144" s="25">
        <v>42503</v>
      </c>
      <c r="B1144" s="22">
        <v>22.63</v>
      </c>
      <c r="C1144" s="22">
        <v>709.91989999999998</v>
      </c>
      <c r="D1144" s="22">
        <v>119.81</v>
      </c>
      <c r="F1144" s="22">
        <f t="shared" si="87"/>
        <v>1.9904905388783605E-3</v>
      </c>
      <c r="G1144" s="22">
        <f t="shared" si="88"/>
        <v>-1.121978520025471E-2</v>
      </c>
      <c r="H1144" s="22">
        <f t="shared" si="89"/>
        <v>-3.9152034685205946E-3</v>
      </c>
      <c r="J1144" s="22">
        <f t="shared" si="90"/>
        <v>297.27900849167617</v>
      </c>
      <c r="L1144" s="22">
        <f t="shared" si="91"/>
        <v>3.0386550967910466</v>
      </c>
    </row>
    <row r="1145" spans="1:12" x14ac:dyDescent="0.3">
      <c r="A1145" s="25">
        <v>42502</v>
      </c>
      <c r="B1145" s="22">
        <v>22.585000000000001</v>
      </c>
      <c r="C1145" s="22">
        <v>717.92989999999998</v>
      </c>
      <c r="D1145" s="22">
        <v>120.28</v>
      </c>
      <c r="F1145" s="22">
        <f t="shared" si="87"/>
        <v>-2.3736416556769113E-2</v>
      </c>
      <c r="G1145" s="22">
        <f t="shared" si="88"/>
        <v>6.5679829283948393E-3</v>
      </c>
      <c r="H1145" s="22">
        <f t="shared" si="89"/>
        <v>6.3386367358212216E-3</v>
      </c>
      <c r="J1145" s="22">
        <f t="shared" si="90"/>
        <v>300.31766358846721</v>
      </c>
      <c r="L1145" s="22">
        <f t="shared" si="91"/>
        <v>-1.674052549178441</v>
      </c>
    </row>
    <row r="1146" spans="1:12" x14ac:dyDescent="0.3">
      <c r="A1146" s="25">
        <v>42501</v>
      </c>
      <c r="B1146" s="22">
        <v>23.127500000000001</v>
      </c>
      <c r="C1146" s="22">
        <v>713.23</v>
      </c>
      <c r="D1146" s="22">
        <v>119.52</v>
      </c>
      <c r="F1146" s="22">
        <f t="shared" si="87"/>
        <v>-9.7887082907347212E-3</v>
      </c>
      <c r="G1146" s="22">
        <f t="shared" si="88"/>
        <v>1.4347346697124166E-2</v>
      </c>
      <c r="H1146" s="22">
        <f t="shared" si="89"/>
        <v>-8.1660315462025266E-3</v>
      </c>
      <c r="J1146" s="22">
        <f t="shared" si="90"/>
        <v>298.64361103928877</v>
      </c>
      <c r="L1146" s="22">
        <f t="shared" si="91"/>
        <v>-3.4420567604206553</v>
      </c>
    </row>
    <row r="1147" spans="1:12" x14ac:dyDescent="0.3">
      <c r="A1147" s="25">
        <v>42500</v>
      </c>
      <c r="B1147" s="22">
        <v>23.355</v>
      </c>
      <c r="C1147" s="22">
        <v>703.07010000000002</v>
      </c>
      <c r="D1147" s="22">
        <v>120.5</v>
      </c>
      <c r="F1147" s="22">
        <f t="shared" si="87"/>
        <v>6.7665797088739005E-3</v>
      </c>
      <c r="G1147" s="22">
        <f t="shared" si="88"/>
        <v>3.3731518831802997E-2</v>
      </c>
      <c r="H1147" s="22">
        <f t="shared" si="89"/>
        <v>1.0511484120839139E-2</v>
      </c>
      <c r="J1147" s="22">
        <f t="shared" si="90"/>
        <v>295.20155427886812</v>
      </c>
      <c r="L1147" s="22">
        <f t="shared" si="91"/>
        <v>-8.9427152960053604</v>
      </c>
    </row>
    <row r="1148" spans="1:12" x14ac:dyDescent="0.3">
      <c r="A1148" s="25">
        <v>42499</v>
      </c>
      <c r="B1148" s="22">
        <v>23.197500000000002</v>
      </c>
      <c r="C1148" s="22">
        <v>679.75</v>
      </c>
      <c r="D1148" s="22">
        <v>119.24</v>
      </c>
      <c r="F1148" s="22">
        <f t="shared" si="87"/>
        <v>7.5467633359174344E-4</v>
      </c>
      <c r="G1148" s="22">
        <f t="shared" si="88"/>
        <v>8.5691593283012697E-3</v>
      </c>
      <c r="H1148" s="22">
        <f t="shared" si="89"/>
        <v>-2.0944170517918554E-3</v>
      </c>
      <c r="J1148" s="22">
        <f t="shared" si="90"/>
        <v>286.25883898286276</v>
      </c>
      <c r="L1148" s="22">
        <f t="shared" si="91"/>
        <v>-2.093094989415647</v>
      </c>
    </row>
    <row r="1149" spans="1:12" x14ac:dyDescent="0.3">
      <c r="A1149" s="25">
        <v>42496</v>
      </c>
      <c r="B1149" s="22">
        <v>23.18</v>
      </c>
      <c r="C1149" s="22">
        <v>673.95</v>
      </c>
      <c r="D1149" s="22">
        <v>119.49</v>
      </c>
      <c r="F1149" s="22">
        <f t="shared" si="87"/>
        <v>-5.592615136060115E-3</v>
      </c>
      <c r="G1149" s="22">
        <f t="shared" si="88"/>
        <v>2.2295676720889179E-2</v>
      </c>
      <c r="H1149" s="22">
        <f t="shared" si="89"/>
        <v>1.4159528603634515E-2</v>
      </c>
      <c r="J1149" s="22">
        <f t="shared" si="90"/>
        <v>284.16574399344711</v>
      </c>
      <c r="L1149" s="22">
        <f t="shared" si="91"/>
        <v>-5.793062988213137</v>
      </c>
    </row>
    <row r="1150" spans="1:12" x14ac:dyDescent="0.3">
      <c r="A1150" s="25">
        <v>42495</v>
      </c>
      <c r="B1150" s="22">
        <v>23.31</v>
      </c>
      <c r="C1150" s="22">
        <v>659.09010000000001</v>
      </c>
      <c r="D1150" s="22">
        <v>117.81</v>
      </c>
      <c r="F1150" s="22">
        <f t="shared" si="87"/>
        <v>-1.0137204667169365E-2</v>
      </c>
      <c r="G1150" s="22">
        <f t="shared" si="88"/>
        <v>-1.7759698051931453E-2</v>
      </c>
      <c r="H1150" s="22">
        <f t="shared" si="89"/>
        <v>-2.1198125545153186E-3</v>
      </c>
      <c r="J1150" s="22">
        <f t="shared" si="90"/>
        <v>278.37268100523397</v>
      </c>
      <c r="L1150" s="22">
        <f t="shared" si="91"/>
        <v>4.5100333046748915</v>
      </c>
    </row>
    <row r="1151" spans="1:12" x14ac:dyDescent="0.3">
      <c r="A1151" s="25">
        <v>42494</v>
      </c>
      <c r="B1151" s="22">
        <v>23.547499999999999</v>
      </c>
      <c r="C1151" s="22">
        <v>670.8999</v>
      </c>
      <c r="D1151" s="22">
        <v>118.06</v>
      </c>
      <c r="F1151" s="22">
        <f t="shared" si="87"/>
        <v>-1.045581685823873E-2</v>
      </c>
      <c r="G1151" s="22">
        <f t="shared" si="88"/>
        <v>-6.2612688490373825E-4</v>
      </c>
      <c r="H1151" s="22">
        <f t="shared" si="89"/>
        <v>5.3505584355534258E-3</v>
      </c>
      <c r="J1151" s="22">
        <f t="shared" si="90"/>
        <v>282.88271430990886</v>
      </c>
      <c r="L1151" s="22">
        <f t="shared" si="91"/>
        <v>0.12105618561639631</v>
      </c>
    </row>
    <row r="1152" spans="1:12" x14ac:dyDescent="0.3">
      <c r="A1152" s="25">
        <v>42493</v>
      </c>
      <c r="B1152" s="22">
        <v>23.795000000000002</v>
      </c>
      <c r="C1152" s="22">
        <v>671.32010000000002</v>
      </c>
      <c r="D1152" s="22">
        <v>117.43</v>
      </c>
      <c r="F1152" s="22">
        <f t="shared" si="87"/>
        <v>1.6312193070254537E-2</v>
      </c>
      <c r="G1152" s="22">
        <f t="shared" si="88"/>
        <v>-1.8492669158223143E-2</v>
      </c>
      <c r="H1152" s="22">
        <f t="shared" si="89"/>
        <v>-9.6610920929892964E-3</v>
      </c>
      <c r="J1152" s="22">
        <f t="shared" si="90"/>
        <v>283.00377049552526</v>
      </c>
      <c r="L1152" s="22">
        <f t="shared" si="91"/>
        <v>4.7107254778024981</v>
      </c>
    </row>
    <row r="1153" spans="1:12" x14ac:dyDescent="0.3">
      <c r="A1153" s="25">
        <v>42492</v>
      </c>
      <c r="B1153" s="22">
        <v>23.41</v>
      </c>
      <c r="C1153" s="22">
        <v>683.8501</v>
      </c>
      <c r="D1153" s="22">
        <v>118.57</v>
      </c>
      <c r="F1153" s="22">
        <f t="shared" si="87"/>
        <v>-1.0673498718499414E-3</v>
      </c>
      <c r="G1153" s="22">
        <f t="shared" si="88"/>
        <v>3.6120160082063812E-2</v>
      </c>
      <c r="H1153" s="22">
        <f t="shared" si="89"/>
        <v>8.3845504958702712E-3</v>
      </c>
      <c r="J1153" s="22">
        <f t="shared" si="90"/>
        <v>287.71449597332776</v>
      </c>
      <c r="L1153" s="22">
        <f t="shared" si="91"/>
        <v>-9.1553842280675894</v>
      </c>
    </row>
    <row r="1154" spans="1:12" x14ac:dyDescent="0.3">
      <c r="A1154" s="25">
        <v>42489</v>
      </c>
      <c r="B1154" s="22">
        <v>23.434999999999999</v>
      </c>
      <c r="C1154" s="22">
        <v>659.59010000000001</v>
      </c>
      <c r="D1154" s="22">
        <v>117.58</v>
      </c>
      <c r="F1154" s="22">
        <f t="shared" si="87"/>
        <v>-1.1560822401075971E-2</v>
      </c>
      <c r="G1154" s="22">
        <f t="shared" si="88"/>
        <v>9.1361136167563195E-2</v>
      </c>
      <c r="H1154" s="22">
        <f t="shared" si="89"/>
        <v>7.2553773095369607E-3</v>
      </c>
      <c r="J1154" s="22">
        <f t="shared" si="90"/>
        <v>278.55911174526017</v>
      </c>
      <c r="L1154" s="22">
        <f t="shared" si="91"/>
        <v>-21.32028716650052</v>
      </c>
    </row>
    <row r="1155" spans="1:12" x14ac:dyDescent="0.3">
      <c r="A1155" s="25">
        <v>42488</v>
      </c>
      <c r="B1155" s="22">
        <v>23.7075</v>
      </c>
      <c r="C1155" s="22">
        <v>602</v>
      </c>
      <c r="D1155" s="22">
        <v>116.73</v>
      </c>
      <c r="F1155" s="22">
        <f t="shared" si="87"/>
        <v>-3.1043240215575026E-2</v>
      </c>
      <c r="G1155" s="22">
        <f t="shared" si="88"/>
        <v>-7.5628575999185481E-3</v>
      </c>
      <c r="H1155" s="22">
        <f t="shared" si="89"/>
        <v>6.9525377306602285E-2</v>
      </c>
      <c r="J1155" s="22">
        <f t="shared" si="90"/>
        <v>257.23882457875965</v>
      </c>
      <c r="L1155" s="22">
        <f t="shared" si="91"/>
        <v>0.29690760760098556</v>
      </c>
    </row>
    <row r="1156" spans="1:12" x14ac:dyDescent="0.3">
      <c r="A1156" s="25">
        <v>42487</v>
      </c>
      <c r="B1156" s="22">
        <v>24.454999999999998</v>
      </c>
      <c r="C1156" s="22">
        <v>606.57010000000002</v>
      </c>
      <c r="D1156" s="22">
        <v>108.89</v>
      </c>
      <c r="F1156" s="22">
        <f t="shared" ref="F1156:F1219" si="92">LN(B1156/B1157)</f>
        <v>-6.4621578411998601E-2</v>
      </c>
      <c r="G1156" s="22">
        <f t="shared" ref="G1156:G1219" si="93">LN(C1156/C1157)</f>
        <v>-1.6854050509870318E-2</v>
      </c>
      <c r="H1156" s="22">
        <f t="shared" ref="H1156:H1219" si="94">LN(D1156/D1157)</f>
        <v>1.1945785936996374E-3</v>
      </c>
      <c r="J1156" s="22">
        <f t="shared" ref="J1156:J1219" si="95">$O$8*B1156+$P$8*C1156+$Q$8*D1156</f>
        <v>257.53573218636063</v>
      </c>
      <c r="L1156" s="22">
        <f t="shared" ref="L1156:L1219" si="96">-(J1156-J1157)</f>
        <v>4.4522030424905665</v>
      </c>
    </row>
    <row r="1157" spans="1:12" x14ac:dyDescent="0.3">
      <c r="A1157" s="25">
        <v>42486</v>
      </c>
      <c r="B1157" s="22">
        <v>26.087499999999999</v>
      </c>
      <c r="C1157" s="22">
        <v>616.87990000000002</v>
      </c>
      <c r="D1157" s="22">
        <v>108.76</v>
      </c>
      <c r="F1157" s="22">
        <f t="shared" si="92"/>
        <v>-6.9713312941294065E-3</v>
      </c>
      <c r="G1157" s="22">
        <f t="shared" si="93"/>
        <v>-1.4995455473695563E-2</v>
      </c>
      <c r="H1157" s="22">
        <f t="shared" si="94"/>
        <v>-1.2245423964364273E-2</v>
      </c>
      <c r="J1157" s="22">
        <f t="shared" si="95"/>
        <v>261.9879352288512</v>
      </c>
      <c r="L1157" s="22">
        <f t="shared" si="96"/>
        <v>3.8048388464839604</v>
      </c>
    </row>
    <row r="1158" spans="1:12" x14ac:dyDescent="0.3">
      <c r="A1158" s="25">
        <v>42485</v>
      </c>
      <c r="B1158" s="22">
        <v>26.27</v>
      </c>
      <c r="C1158" s="22">
        <v>626.20000000000005</v>
      </c>
      <c r="D1158" s="22">
        <v>110.1</v>
      </c>
      <c r="F1158" s="22">
        <f t="shared" si="92"/>
        <v>-5.6936953967308144E-3</v>
      </c>
      <c r="G1158" s="22">
        <f t="shared" si="93"/>
        <v>9.1442042476435458E-3</v>
      </c>
      <c r="H1158" s="22">
        <f t="shared" si="94"/>
        <v>-4.1693162907255592E-3</v>
      </c>
      <c r="J1158" s="22">
        <f t="shared" si="95"/>
        <v>265.79277407533516</v>
      </c>
      <c r="L1158" s="22">
        <f t="shared" si="96"/>
        <v>-1.9412901605672346</v>
      </c>
    </row>
    <row r="1159" spans="1:12" x14ac:dyDescent="0.3">
      <c r="A1159" s="25">
        <v>42482</v>
      </c>
      <c r="B1159" s="22">
        <v>26.42</v>
      </c>
      <c r="C1159" s="22">
        <v>620.5</v>
      </c>
      <c r="D1159" s="22">
        <v>110.56</v>
      </c>
      <c r="F1159" s="22">
        <f t="shared" si="92"/>
        <v>-2.7403749726747071E-3</v>
      </c>
      <c r="G1159" s="22">
        <f t="shared" si="93"/>
        <v>-1.6780257896551229E-2</v>
      </c>
      <c r="H1159" s="22">
        <f t="shared" si="94"/>
        <v>-2.5715702764457563E-2</v>
      </c>
      <c r="J1159" s="22">
        <f t="shared" si="95"/>
        <v>263.85148391476793</v>
      </c>
      <c r="L1159" s="22">
        <f t="shared" si="96"/>
        <v>4.5283473434976713</v>
      </c>
    </row>
    <row r="1160" spans="1:12" x14ac:dyDescent="0.3">
      <c r="A1160" s="25">
        <v>42481</v>
      </c>
      <c r="B1160" s="22">
        <v>26.4925</v>
      </c>
      <c r="C1160" s="22">
        <v>631</v>
      </c>
      <c r="D1160" s="22">
        <v>113.44</v>
      </c>
      <c r="F1160" s="22">
        <f t="shared" si="92"/>
        <v>-1.0887015087722151E-2</v>
      </c>
      <c r="G1160" s="22">
        <f t="shared" si="93"/>
        <v>-3.1487616898670384E-3</v>
      </c>
      <c r="H1160" s="22">
        <f t="shared" si="94"/>
        <v>9.0322052098884536E-3</v>
      </c>
      <c r="J1160" s="22">
        <f t="shared" si="95"/>
        <v>268.3798312582656</v>
      </c>
      <c r="L1160" s="22">
        <f t="shared" si="96"/>
        <v>0.63335516282626259</v>
      </c>
    </row>
    <row r="1161" spans="1:12" x14ac:dyDescent="0.3">
      <c r="A1161" s="25">
        <v>42480</v>
      </c>
      <c r="B1161" s="22">
        <v>26.782499999999999</v>
      </c>
      <c r="C1161" s="22">
        <v>632.99</v>
      </c>
      <c r="D1161" s="22">
        <v>112.42</v>
      </c>
      <c r="F1161" s="22">
        <f t="shared" si="92"/>
        <v>2.0556912490581592E-3</v>
      </c>
      <c r="G1161" s="22">
        <f t="shared" si="93"/>
        <v>8.0738653720579482E-3</v>
      </c>
      <c r="H1161" s="22">
        <f t="shared" si="94"/>
        <v>1.1570469894816894E-3</v>
      </c>
      <c r="J1161" s="22">
        <f t="shared" si="95"/>
        <v>269.01318642109186</v>
      </c>
      <c r="L1161" s="22">
        <f t="shared" si="96"/>
        <v>-1.9290511500684033</v>
      </c>
    </row>
    <row r="1162" spans="1:12" x14ac:dyDescent="0.3">
      <c r="A1162" s="25">
        <v>42479</v>
      </c>
      <c r="B1162" s="22">
        <v>26.727499999999999</v>
      </c>
      <c r="C1162" s="22">
        <v>627.8999</v>
      </c>
      <c r="D1162" s="22">
        <v>112.29</v>
      </c>
      <c r="F1162" s="22">
        <f t="shared" si="92"/>
        <v>-5.3174247218820058E-3</v>
      </c>
      <c r="G1162" s="22">
        <f t="shared" si="93"/>
        <v>-1.1795426685071348E-2</v>
      </c>
      <c r="H1162" s="22">
        <f t="shared" si="94"/>
        <v>1.6521880718321124E-2</v>
      </c>
      <c r="J1162" s="22">
        <f t="shared" si="95"/>
        <v>267.08413527102346</v>
      </c>
      <c r="L1162" s="22">
        <f t="shared" si="96"/>
        <v>2.4091859221923073</v>
      </c>
    </row>
    <row r="1163" spans="1:12" x14ac:dyDescent="0.3">
      <c r="A1163" s="25">
        <v>42478</v>
      </c>
      <c r="B1163" s="22">
        <v>26.87</v>
      </c>
      <c r="C1163" s="22">
        <v>635.3501</v>
      </c>
      <c r="D1163" s="22">
        <v>110.45</v>
      </c>
      <c r="F1163" s="22">
        <f t="shared" si="92"/>
        <v>-2.1811015083328677E-2</v>
      </c>
      <c r="G1163" s="22">
        <f t="shared" si="93"/>
        <v>1.5001708506697837E-2</v>
      </c>
      <c r="H1163" s="22">
        <f t="shared" si="94"/>
        <v>7.3606584315412367E-3</v>
      </c>
      <c r="J1163" s="22">
        <f t="shared" si="95"/>
        <v>269.49332119321576</v>
      </c>
      <c r="L1163" s="22">
        <f t="shared" si="96"/>
        <v>-3.4205771830333447</v>
      </c>
    </row>
    <row r="1164" spans="1:12" x14ac:dyDescent="0.3">
      <c r="A1164" s="25">
        <v>42475</v>
      </c>
      <c r="B1164" s="22">
        <v>27.462499999999999</v>
      </c>
      <c r="C1164" s="22">
        <v>625.88990000000001</v>
      </c>
      <c r="D1164" s="22">
        <v>109.64</v>
      </c>
      <c r="F1164" s="22">
        <f t="shared" si="92"/>
        <v>-2.0275531247495048E-2</v>
      </c>
      <c r="G1164" s="22">
        <f t="shared" si="93"/>
        <v>8.2460526491197252E-3</v>
      </c>
      <c r="H1164" s="22">
        <f t="shared" si="94"/>
        <v>-1.0885448560192619E-2</v>
      </c>
      <c r="J1164" s="22">
        <f t="shared" si="95"/>
        <v>266.07274401018242</v>
      </c>
      <c r="L1164" s="22">
        <f t="shared" si="96"/>
        <v>-1.4033570819190686</v>
      </c>
    </row>
    <row r="1165" spans="1:12" x14ac:dyDescent="0.3">
      <c r="A1165" s="25">
        <v>42474</v>
      </c>
      <c r="B1165" s="22">
        <v>28.024999999999999</v>
      </c>
      <c r="C1165" s="22">
        <v>620.75</v>
      </c>
      <c r="D1165" s="22">
        <v>110.84</v>
      </c>
      <c r="F1165" s="22">
        <f t="shared" si="92"/>
        <v>5.3537968620642859E-4</v>
      </c>
      <c r="G1165" s="22">
        <f t="shared" si="93"/>
        <v>9.5987196993769872E-3</v>
      </c>
      <c r="H1165" s="22">
        <f t="shared" si="94"/>
        <v>2.981705394086708E-3</v>
      </c>
      <c r="J1165" s="22">
        <f t="shared" si="95"/>
        <v>264.66938692826335</v>
      </c>
      <c r="L1165" s="22">
        <f t="shared" si="96"/>
        <v>-2.265681307089892</v>
      </c>
    </row>
    <row r="1166" spans="1:12" x14ac:dyDescent="0.3">
      <c r="A1166" s="25">
        <v>42473</v>
      </c>
      <c r="B1166" s="22">
        <v>28.01</v>
      </c>
      <c r="C1166" s="22">
        <v>614.82010000000002</v>
      </c>
      <c r="D1166" s="22">
        <v>110.51</v>
      </c>
      <c r="F1166" s="22">
        <f t="shared" si="92"/>
        <v>1.4383563329954082E-2</v>
      </c>
      <c r="G1166" s="22">
        <f t="shared" si="93"/>
        <v>1.9130789770729604E-2</v>
      </c>
      <c r="H1166" s="22">
        <f t="shared" si="94"/>
        <v>-9.044863134719084E-4</v>
      </c>
      <c r="J1166" s="22">
        <f t="shared" si="95"/>
        <v>262.40370562117346</v>
      </c>
      <c r="L1166" s="22">
        <f t="shared" si="96"/>
        <v>-4.442623338581825</v>
      </c>
    </row>
    <row r="1167" spans="1:12" x14ac:dyDescent="0.3">
      <c r="A1167" s="25">
        <v>42472</v>
      </c>
      <c r="B1167" s="22">
        <v>27.61</v>
      </c>
      <c r="C1167" s="22">
        <v>603.16989999999998</v>
      </c>
      <c r="D1167" s="22">
        <v>110.61</v>
      </c>
      <c r="F1167" s="22">
        <f t="shared" si="92"/>
        <v>1.2941035425818974E-2</v>
      </c>
      <c r="G1167" s="22">
        <f t="shared" si="93"/>
        <v>1.207587221995887E-2</v>
      </c>
      <c r="H1167" s="22">
        <f t="shared" si="94"/>
        <v>1.4754366012942546E-2</v>
      </c>
      <c r="J1167" s="22">
        <f t="shared" si="95"/>
        <v>257.96108228259163</v>
      </c>
      <c r="L1167" s="22">
        <f t="shared" si="96"/>
        <v>-3.1694949575461635</v>
      </c>
    </row>
    <row r="1168" spans="1:12" x14ac:dyDescent="0.3">
      <c r="A1168" s="25">
        <v>42471</v>
      </c>
      <c r="B1168" s="22">
        <v>27.254999999999999</v>
      </c>
      <c r="C1168" s="22">
        <v>595.92989999999998</v>
      </c>
      <c r="D1168" s="22">
        <v>108.99</v>
      </c>
      <c r="F1168" s="22">
        <f t="shared" si="92"/>
        <v>3.307610512757814E-3</v>
      </c>
      <c r="G1168" s="22">
        <f t="shared" si="93"/>
        <v>2.2339639539381197E-3</v>
      </c>
      <c r="H1168" s="22">
        <f t="shared" si="94"/>
        <v>-1.4935165145599257E-2</v>
      </c>
      <c r="J1168" s="22">
        <f t="shared" si="95"/>
        <v>254.79158732504547</v>
      </c>
      <c r="L1168" s="22">
        <f t="shared" si="96"/>
        <v>-0.17253638974116825</v>
      </c>
    </row>
    <row r="1169" spans="1:12" x14ac:dyDescent="0.3">
      <c r="A1169" s="25">
        <v>42468</v>
      </c>
      <c r="B1169" s="22">
        <v>27.164999999999999</v>
      </c>
      <c r="C1169" s="22">
        <v>594.6001</v>
      </c>
      <c r="D1169" s="22">
        <v>110.63</v>
      </c>
      <c r="F1169" s="22">
        <f t="shared" si="92"/>
        <v>1.1049724881182432E-3</v>
      </c>
      <c r="G1169" s="22">
        <f t="shared" si="93"/>
        <v>5.3459146059372537E-3</v>
      </c>
      <c r="H1169" s="22">
        <f t="shared" si="94"/>
        <v>-2.6844256939167713E-2</v>
      </c>
      <c r="J1169" s="22">
        <f t="shared" si="95"/>
        <v>254.6190509353043</v>
      </c>
      <c r="L1169" s="22">
        <f t="shared" si="96"/>
        <v>-0.52983301714775166</v>
      </c>
    </row>
    <row r="1170" spans="1:12" x14ac:dyDescent="0.3">
      <c r="A1170" s="25">
        <v>42467</v>
      </c>
      <c r="B1170" s="22">
        <v>27.135000000000002</v>
      </c>
      <c r="C1170" s="22">
        <v>591.42989999999998</v>
      </c>
      <c r="D1170" s="22">
        <v>113.64</v>
      </c>
      <c r="F1170" s="22">
        <f t="shared" si="92"/>
        <v>-2.2051007371317311E-2</v>
      </c>
      <c r="G1170" s="22">
        <f t="shared" si="93"/>
        <v>-1.7847328797663046E-2</v>
      </c>
      <c r="H1170" s="22">
        <f t="shared" si="94"/>
        <v>-6.1579065064422498E-4</v>
      </c>
      <c r="J1170" s="22">
        <f t="shared" si="95"/>
        <v>254.08921791815655</v>
      </c>
      <c r="L1170" s="22">
        <f t="shared" si="96"/>
        <v>4.1954303088256495</v>
      </c>
    </row>
    <row r="1171" spans="1:12" x14ac:dyDescent="0.3">
      <c r="A1171" s="25">
        <v>42466</v>
      </c>
      <c r="B1171" s="22">
        <v>27.74</v>
      </c>
      <c r="C1171" s="22">
        <v>602.08010000000002</v>
      </c>
      <c r="D1171" s="22">
        <v>113.71</v>
      </c>
      <c r="F1171" s="22">
        <f t="shared" si="92"/>
        <v>1.0418176396954113E-2</v>
      </c>
      <c r="G1171" s="22">
        <f t="shared" si="93"/>
        <v>2.6831994650811271E-2</v>
      </c>
      <c r="H1171" s="22">
        <f t="shared" si="94"/>
        <v>1.3190117313805479E-2</v>
      </c>
      <c r="J1171" s="22">
        <f t="shared" si="95"/>
        <v>258.2846482269822</v>
      </c>
      <c r="L1171" s="22">
        <f t="shared" si="96"/>
        <v>-6.3234633234619082</v>
      </c>
    </row>
    <row r="1172" spans="1:12" x14ac:dyDescent="0.3">
      <c r="A1172" s="25">
        <v>42465</v>
      </c>
      <c r="B1172" s="22">
        <v>27.452500000000001</v>
      </c>
      <c r="C1172" s="22">
        <v>586.13990000000001</v>
      </c>
      <c r="D1172" s="22">
        <v>112.22</v>
      </c>
      <c r="F1172" s="22">
        <f t="shared" si="92"/>
        <v>-1.1859098836466433E-2</v>
      </c>
      <c r="G1172" s="22">
        <f t="shared" si="93"/>
        <v>-1.195608553559644E-2</v>
      </c>
      <c r="H1172" s="22">
        <f t="shared" si="94"/>
        <v>-2.9363370299152901E-3</v>
      </c>
      <c r="J1172" s="22">
        <f t="shared" si="95"/>
        <v>251.96118490352029</v>
      </c>
      <c r="L1172" s="22">
        <f t="shared" si="96"/>
        <v>2.8084384649696972</v>
      </c>
    </row>
    <row r="1173" spans="1:12" x14ac:dyDescent="0.3">
      <c r="A1173" s="25">
        <v>42464</v>
      </c>
      <c r="B1173" s="22">
        <v>27.78</v>
      </c>
      <c r="C1173" s="22">
        <v>593.18989999999997</v>
      </c>
      <c r="D1173" s="22">
        <v>112.55</v>
      </c>
      <c r="F1173" s="22">
        <f t="shared" si="92"/>
        <v>1.022124587706315E-2</v>
      </c>
      <c r="G1173" s="22">
        <f t="shared" si="93"/>
        <v>-8.9119411772444167E-3</v>
      </c>
      <c r="H1173" s="22">
        <f t="shared" si="94"/>
        <v>-3.0709731409721042E-2</v>
      </c>
      <c r="J1173" s="22">
        <f t="shared" si="95"/>
        <v>254.76962336848999</v>
      </c>
      <c r="L1173" s="22">
        <f t="shared" si="96"/>
        <v>2.6028786409359554</v>
      </c>
    </row>
    <row r="1174" spans="1:12" x14ac:dyDescent="0.3">
      <c r="A1174" s="25">
        <v>42461</v>
      </c>
      <c r="B1174" s="22">
        <v>27.497499999999999</v>
      </c>
      <c r="C1174" s="22">
        <v>598.5</v>
      </c>
      <c r="D1174" s="22">
        <v>116.06</v>
      </c>
      <c r="F1174" s="22">
        <f t="shared" si="92"/>
        <v>9.1333176678050718E-3</v>
      </c>
      <c r="G1174" s="22">
        <f t="shared" si="93"/>
        <v>8.153618422685022E-3</v>
      </c>
      <c r="H1174" s="22">
        <f t="shared" si="94"/>
        <v>1.7032041894432387E-2</v>
      </c>
      <c r="J1174" s="22">
        <f t="shared" si="95"/>
        <v>257.37250200942594</v>
      </c>
      <c r="L1174" s="22">
        <f t="shared" si="96"/>
        <v>-2.3215633694281053</v>
      </c>
    </row>
    <row r="1175" spans="1:12" x14ac:dyDescent="0.3">
      <c r="A1175" s="25">
        <v>42460</v>
      </c>
      <c r="B1175" s="22">
        <v>27.247499999999999</v>
      </c>
      <c r="C1175" s="22">
        <v>593.63990000000001</v>
      </c>
      <c r="D1175" s="22">
        <v>114.1</v>
      </c>
      <c r="F1175" s="22">
        <f t="shared" si="92"/>
        <v>-5.2162094936572482E-3</v>
      </c>
      <c r="G1175" s="22">
        <f t="shared" si="93"/>
        <v>-8.4708613289151916E-3</v>
      </c>
      <c r="H1175" s="22">
        <f t="shared" si="94"/>
        <v>-5.2447672672950767E-3</v>
      </c>
      <c r="J1175" s="22">
        <f t="shared" si="95"/>
        <v>255.05093863999784</v>
      </c>
      <c r="L1175" s="22">
        <f t="shared" si="96"/>
        <v>2.0523630171503839</v>
      </c>
    </row>
    <row r="1176" spans="1:12" x14ac:dyDescent="0.3">
      <c r="A1176" s="25">
        <v>42459</v>
      </c>
      <c r="B1176" s="22">
        <v>27.39</v>
      </c>
      <c r="C1176" s="22">
        <v>598.68989999999997</v>
      </c>
      <c r="D1176" s="22">
        <v>114.7</v>
      </c>
      <c r="F1176" s="22">
        <f t="shared" si="92"/>
        <v>1.7308478498459675E-2</v>
      </c>
      <c r="G1176" s="22">
        <f t="shared" si="93"/>
        <v>8.0999981667697098E-3</v>
      </c>
      <c r="H1176" s="22">
        <f t="shared" si="94"/>
        <v>-1.2476335808578837E-2</v>
      </c>
      <c r="J1176" s="22">
        <f t="shared" si="95"/>
        <v>257.10330165714822</v>
      </c>
      <c r="L1176" s="22">
        <f t="shared" si="96"/>
        <v>-1.6647126985910461</v>
      </c>
    </row>
    <row r="1177" spans="1:12" x14ac:dyDescent="0.3">
      <c r="A1177" s="25">
        <v>42458</v>
      </c>
      <c r="B1177" s="22">
        <v>26.92</v>
      </c>
      <c r="C1177" s="22">
        <v>593.86009999999999</v>
      </c>
      <c r="D1177" s="22">
        <v>116.14</v>
      </c>
      <c r="F1177" s="22">
        <f t="shared" si="92"/>
        <v>2.339562714523493E-2</v>
      </c>
      <c r="G1177" s="22">
        <f t="shared" si="93"/>
        <v>2.383965679828625E-2</v>
      </c>
      <c r="H1177" s="22">
        <f t="shared" si="94"/>
        <v>2.1320913802888603E-2</v>
      </c>
      <c r="J1177" s="22">
        <f t="shared" si="95"/>
        <v>255.43858895855718</v>
      </c>
      <c r="L1177" s="22">
        <f t="shared" si="96"/>
        <v>-5.9507395203331157</v>
      </c>
    </row>
    <row r="1178" spans="1:12" x14ac:dyDescent="0.3">
      <c r="A1178" s="25">
        <v>42457</v>
      </c>
      <c r="B1178" s="22">
        <v>26.297499999999999</v>
      </c>
      <c r="C1178" s="22">
        <v>579.87009999999998</v>
      </c>
      <c r="D1178" s="22">
        <v>113.69</v>
      </c>
      <c r="F1178" s="22">
        <f t="shared" si="92"/>
        <v>-4.5527917017567539E-3</v>
      </c>
      <c r="G1178" s="22">
        <f t="shared" si="93"/>
        <v>-5.2973064400987204E-3</v>
      </c>
      <c r="H1178" s="22">
        <f t="shared" si="94"/>
        <v>5.645247417036303E-3</v>
      </c>
      <c r="J1178" s="22">
        <f t="shared" si="95"/>
        <v>249.48784943822406</v>
      </c>
      <c r="L1178" s="22">
        <f t="shared" si="96"/>
        <v>1.0474113193691039</v>
      </c>
    </row>
    <row r="1179" spans="1:12" x14ac:dyDescent="0.3">
      <c r="A1179" s="25">
        <v>42454</v>
      </c>
      <c r="B1179" s="22">
        <v>26.4175</v>
      </c>
      <c r="C1179" s="22">
        <v>582.95000000000005</v>
      </c>
      <c r="D1179" s="22">
        <v>113.05</v>
      </c>
      <c r="F1179" s="22">
        <f t="shared" si="92"/>
        <v>0</v>
      </c>
      <c r="G1179" s="22">
        <f t="shared" si="93"/>
        <v>0</v>
      </c>
      <c r="H1179" s="22">
        <f t="shared" si="94"/>
        <v>0</v>
      </c>
      <c r="J1179" s="22">
        <f t="shared" si="95"/>
        <v>250.53526075759316</v>
      </c>
      <c r="L1179" s="22">
        <f t="shared" si="96"/>
        <v>0</v>
      </c>
    </row>
    <row r="1180" spans="1:12" x14ac:dyDescent="0.3">
      <c r="A1180" s="25">
        <v>42453</v>
      </c>
      <c r="B1180" s="22">
        <v>26.4175</v>
      </c>
      <c r="C1180" s="22">
        <v>582.95000000000005</v>
      </c>
      <c r="D1180" s="22">
        <v>113.05</v>
      </c>
      <c r="F1180" s="22">
        <f t="shared" si="92"/>
        <v>-4.343727320791608E-3</v>
      </c>
      <c r="G1180" s="22">
        <f t="shared" si="93"/>
        <v>2.311456768171443E-2</v>
      </c>
      <c r="H1180" s="22">
        <f t="shared" si="94"/>
        <v>4.5214847188458371E-3</v>
      </c>
      <c r="J1180" s="22">
        <f t="shared" si="95"/>
        <v>250.53526075759316</v>
      </c>
      <c r="L1180" s="22">
        <f t="shared" si="96"/>
        <v>-4.9775856062609876</v>
      </c>
    </row>
    <row r="1181" spans="1:12" x14ac:dyDescent="0.3">
      <c r="A1181" s="25">
        <v>42452</v>
      </c>
      <c r="B1181" s="22">
        <v>26.532499999999999</v>
      </c>
      <c r="C1181" s="22">
        <v>569.62990000000002</v>
      </c>
      <c r="D1181" s="22">
        <v>112.54</v>
      </c>
      <c r="F1181" s="22">
        <f t="shared" si="92"/>
        <v>-5.5438243935825304E-3</v>
      </c>
      <c r="G1181" s="22">
        <f t="shared" si="93"/>
        <v>1.6193292248409395E-2</v>
      </c>
      <c r="H1181" s="22">
        <f t="shared" si="94"/>
        <v>2.5801873827693261E-3</v>
      </c>
      <c r="J1181" s="22">
        <f t="shared" si="95"/>
        <v>245.55767515133218</v>
      </c>
      <c r="L1181" s="22">
        <f t="shared" si="96"/>
        <v>-3.3777674754851148</v>
      </c>
    </row>
    <row r="1182" spans="1:12" x14ac:dyDescent="0.3">
      <c r="A1182" s="25">
        <v>42451</v>
      </c>
      <c r="B1182" s="22">
        <v>26.68</v>
      </c>
      <c r="C1182" s="22">
        <v>560.48</v>
      </c>
      <c r="D1182" s="22">
        <v>112.25</v>
      </c>
      <c r="F1182" s="22">
        <f t="shared" si="92"/>
        <v>7.6189053117358633E-3</v>
      </c>
      <c r="G1182" s="22">
        <f t="shared" si="93"/>
        <v>1.1664974436585202E-2</v>
      </c>
      <c r="H1182" s="22">
        <f t="shared" si="94"/>
        <v>3.5698386862250387E-3</v>
      </c>
      <c r="J1182" s="22">
        <f t="shared" si="95"/>
        <v>242.17990767584706</v>
      </c>
      <c r="L1182" s="22">
        <f t="shared" si="96"/>
        <v>-2.5688853271627181</v>
      </c>
    </row>
    <row r="1183" spans="1:12" x14ac:dyDescent="0.3">
      <c r="A1183" s="25">
        <v>42450</v>
      </c>
      <c r="B1183" s="22">
        <v>26.477499999999999</v>
      </c>
      <c r="C1183" s="22">
        <v>553.98</v>
      </c>
      <c r="D1183" s="22">
        <v>111.85</v>
      </c>
      <c r="F1183" s="22">
        <f t="shared" si="92"/>
        <v>-9.4415333120226888E-5</v>
      </c>
      <c r="G1183" s="22">
        <f t="shared" si="93"/>
        <v>3.4354405670925315E-3</v>
      </c>
      <c r="H1183" s="22">
        <f t="shared" si="94"/>
        <v>3.5826281042605902E-3</v>
      </c>
      <c r="J1183" s="22">
        <f t="shared" si="95"/>
        <v>239.61102234868434</v>
      </c>
      <c r="L1183" s="22">
        <f t="shared" si="96"/>
        <v>-0.78665395794425308</v>
      </c>
    </row>
    <row r="1184" spans="1:12" x14ac:dyDescent="0.3">
      <c r="A1184" s="25">
        <v>42447</v>
      </c>
      <c r="B1184" s="22">
        <v>26.48</v>
      </c>
      <c r="C1184" s="22">
        <v>552.08010000000002</v>
      </c>
      <c r="D1184" s="22">
        <v>111.45</v>
      </c>
      <c r="F1184" s="22">
        <f t="shared" si="92"/>
        <v>1.1335727644991723E-3</v>
      </c>
      <c r="G1184" s="22">
        <f t="shared" si="93"/>
        <v>-1.324296019991753E-2</v>
      </c>
      <c r="H1184" s="22">
        <f t="shared" si="94"/>
        <v>3.8656945698626612E-3</v>
      </c>
      <c r="J1184" s="22">
        <f t="shared" si="95"/>
        <v>238.82436839074009</v>
      </c>
      <c r="L1184" s="22">
        <f t="shared" si="96"/>
        <v>2.6099251334326254</v>
      </c>
    </row>
    <row r="1185" spans="1:12" x14ac:dyDescent="0.3">
      <c r="A1185" s="25">
        <v>42446</v>
      </c>
      <c r="B1185" s="22">
        <v>26.45</v>
      </c>
      <c r="C1185" s="22">
        <v>559.43989999999997</v>
      </c>
      <c r="D1185" s="22">
        <v>111.02</v>
      </c>
      <c r="F1185" s="22">
        <f t="shared" si="92"/>
        <v>-1.605515762545627E-3</v>
      </c>
      <c r="G1185" s="22">
        <f t="shared" si="93"/>
        <v>-2.6163564353878413E-2</v>
      </c>
      <c r="H1185" s="22">
        <f t="shared" si="94"/>
        <v>-1.0394358818175667E-2</v>
      </c>
      <c r="J1185" s="22">
        <f t="shared" si="95"/>
        <v>241.43429352417272</v>
      </c>
      <c r="L1185" s="22">
        <f t="shared" si="96"/>
        <v>5.7408473846932679</v>
      </c>
    </row>
    <row r="1186" spans="1:12" x14ac:dyDescent="0.3">
      <c r="A1186" s="25">
        <v>42445</v>
      </c>
      <c r="B1186" s="22">
        <v>26.4925</v>
      </c>
      <c r="C1186" s="22">
        <v>574.27</v>
      </c>
      <c r="D1186" s="22">
        <v>112.18</v>
      </c>
      <c r="F1186" s="22">
        <f t="shared" si="92"/>
        <v>1.3203706426760121E-2</v>
      </c>
      <c r="G1186" s="22">
        <f t="shared" si="93"/>
        <v>-4.777258953150316E-3</v>
      </c>
      <c r="H1186" s="22">
        <f t="shared" si="94"/>
        <v>1.3551923803497052E-2</v>
      </c>
      <c r="J1186" s="22">
        <f t="shared" si="95"/>
        <v>247.17514090886598</v>
      </c>
      <c r="L1186" s="22">
        <f t="shared" si="96"/>
        <v>0.54345490505670568</v>
      </c>
    </row>
    <row r="1187" spans="1:12" x14ac:dyDescent="0.3">
      <c r="A1187" s="25">
        <v>42444</v>
      </c>
      <c r="B1187" s="22">
        <v>26.145</v>
      </c>
      <c r="C1187" s="22">
        <v>577.02</v>
      </c>
      <c r="D1187" s="22">
        <v>110.67</v>
      </c>
      <c r="F1187" s="22">
        <f t="shared" si="92"/>
        <v>1.9894427264114126E-2</v>
      </c>
      <c r="G1187" s="22">
        <f t="shared" si="93"/>
        <v>6.3455209621859979E-3</v>
      </c>
      <c r="H1187" s="22">
        <f t="shared" si="94"/>
        <v>7.0729348178612816E-3</v>
      </c>
      <c r="J1187" s="22">
        <f t="shared" si="95"/>
        <v>247.71859581392269</v>
      </c>
      <c r="L1187" s="22">
        <f t="shared" si="96"/>
        <v>-1.7291108165201479</v>
      </c>
    </row>
    <row r="1188" spans="1:12" x14ac:dyDescent="0.3">
      <c r="A1188" s="25">
        <v>42443</v>
      </c>
      <c r="B1188" s="22">
        <v>25.63</v>
      </c>
      <c r="C1188" s="22">
        <v>573.37009999999998</v>
      </c>
      <c r="D1188" s="22">
        <v>109.89</v>
      </c>
      <c r="F1188" s="22">
        <f t="shared" si="92"/>
        <v>2.5393118440170601E-3</v>
      </c>
      <c r="G1188" s="22">
        <f t="shared" si="93"/>
        <v>6.5793153081259211E-3</v>
      </c>
      <c r="H1188" s="22">
        <f t="shared" si="94"/>
        <v>4.3775719701341746E-3</v>
      </c>
      <c r="J1188" s="22">
        <f t="shared" si="95"/>
        <v>245.98948499740254</v>
      </c>
      <c r="L1188" s="22">
        <f t="shared" si="96"/>
        <v>-1.5182773766113371</v>
      </c>
    </row>
    <row r="1189" spans="1:12" x14ac:dyDescent="0.3">
      <c r="A1189" s="25">
        <v>42440</v>
      </c>
      <c r="B1189" s="22">
        <v>25.565000000000001</v>
      </c>
      <c r="C1189" s="22">
        <v>569.61009999999999</v>
      </c>
      <c r="D1189" s="22">
        <v>109.41</v>
      </c>
      <c r="F1189" s="22">
        <f t="shared" si="92"/>
        <v>1.0716319434054199E-2</v>
      </c>
      <c r="G1189" s="22">
        <f t="shared" si="93"/>
        <v>1.8928028895058228E-2</v>
      </c>
      <c r="H1189" s="22">
        <f t="shared" si="94"/>
        <v>1.9287267931275085E-2</v>
      </c>
      <c r="J1189" s="22">
        <f t="shared" si="95"/>
        <v>244.4712076207912</v>
      </c>
      <c r="L1189" s="22">
        <f t="shared" si="96"/>
        <v>-4.5064968166396397</v>
      </c>
    </row>
    <row r="1190" spans="1:12" x14ac:dyDescent="0.3">
      <c r="A1190" s="25">
        <v>42439</v>
      </c>
      <c r="B1190" s="22">
        <v>25.2925</v>
      </c>
      <c r="C1190" s="22">
        <v>558.92989999999998</v>
      </c>
      <c r="D1190" s="22">
        <v>107.32</v>
      </c>
      <c r="F1190" s="22">
        <f t="shared" si="92"/>
        <v>4.9433981925171714E-4</v>
      </c>
      <c r="G1190" s="22">
        <f t="shared" si="93"/>
        <v>-9.6584422438928948E-4</v>
      </c>
      <c r="H1190" s="22">
        <f t="shared" si="94"/>
        <v>-1.7688409397134492E-3</v>
      </c>
      <c r="J1190" s="22">
        <f t="shared" si="95"/>
        <v>239.96471080415157</v>
      </c>
      <c r="L1190" s="22">
        <f t="shared" si="96"/>
        <v>0.23527667252358242</v>
      </c>
    </row>
    <row r="1191" spans="1:12" x14ac:dyDescent="0.3">
      <c r="A1191" s="25">
        <v>42438</v>
      </c>
      <c r="B1191" s="22">
        <v>25.28</v>
      </c>
      <c r="C1191" s="22">
        <v>559.47</v>
      </c>
      <c r="D1191" s="22">
        <v>107.51</v>
      </c>
      <c r="F1191" s="22">
        <f t="shared" si="92"/>
        <v>8.9042795890644552E-4</v>
      </c>
      <c r="G1191" s="22">
        <f t="shared" si="93"/>
        <v>-1.4110546847527173E-3</v>
      </c>
      <c r="H1191" s="22">
        <f t="shared" si="94"/>
        <v>1.4805367888731965E-2</v>
      </c>
      <c r="J1191" s="22">
        <f t="shared" si="95"/>
        <v>240.19998747667515</v>
      </c>
      <c r="L1191" s="22">
        <f t="shared" si="96"/>
        <v>-6.0241398854998351E-2</v>
      </c>
    </row>
    <row r="1192" spans="1:12" x14ac:dyDescent="0.3">
      <c r="A1192" s="25">
        <v>42437</v>
      </c>
      <c r="B1192" s="22">
        <v>25.2575</v>
      </c>
      <c r="C1192" s="22">
        <v>560.26</v>
      </c>
      <c r="D1192" s="22">
        <v>105.93</v>
      </c>
      <c r="F1192" s="22">
        <f t="shared" si="92"/>
        <v>-8.2799881623341638E-3</v>
      </c>
      <c r="G1192" s="22">
        <f t="shared" si="93"/>
        <v>-4.5233635440164845E-3</v>
      </c>
      <c r="H1192" s="22">
        <f t="shared" si="94"/>
        <v>1.8898238639695343E-3</v>
      </c>
      <c r="J1192" s="22">
        <f t="shared" si="95"/>
        <v>240.13974607782015</v>
      </c>
      <c r="L1192" s="22">
        <f t="shared" si="96"/>
        <v>0.98084672305935783</v>
      </c>
    </row>
    <row r="1193" spans="1:12" x14ac:dyDescent="0.3">
      <c r="A1193" s="25">
        <v>42436</v>
      </c>
      <c r="B1193" s="22">
        <v>25.467500000000001</v>
      </c>
      <c r="C1193" s="22">
        <v>562.79999999999995</v>
      </c>
      <c r="D1193" s="22">
        <v>105.73</v>
      </c>
      <c r="F1193" s="22">
        <f t="shared" si="92"/>
        <v>-1.1128580293627087E-2</v>
      </c>
      <c r="G1193" s="22">
        <f t="shared" si="93"/>
        <v>-2.1688990311239855E-2</v>
      </c>
      <c r="H1193" s="22">
        <f t="shared" si="94"/>
        <v>-2.4847159083223408E-2</v>
      </c>
      <c r="J1193" s="22">
        <f t="shared" si="95"/>
        <v>241.12059280087951</v>
      </c>
      <c r="L1193" s="22">
        <f t="shared" si="96"/>
        <v>5.2475801560592856</v>
      </c>
    </row>
    <row r="1194" spans="1:12" x14ac:dyDescent="0.3">
      <c r="A1194" s="25">
        <v>42433</v>
      </c>
      <c r="B1194" s="22">
        <v>25.752500000000001</v>
      </c>
      <c r="C1194" s="22">
        <v>575.13990000000001</v>
      </c>
      <c r="D1194" s="22">
        <v>108.39</v>
      </c>
      <c r="F1194" s="22">
        <f t="shared" si="92"/>
        <v>1.4767272413760036E-2</v>
      </c>
      <c r="G1194" s="22">
        <f t="shared" si="93"/>
        <v>-4.0778106772348856E-3</v>
      </c>
      <c r="H1194" s="22">
        <f t="shared" si="94"/>
        <v>-1.0919042282611129E-2</v>
      </c>
      <c r="J1194" s="22">
        <f t="shared" si="95"/>
        <v>246.36817295693879</v>
      </c>
      <c r="L1194" s="22">
        <f t="shared" si="96"/>
        <v>0.96859703616095771</v>
      </c>
    </row>
    <row r="1195" spans="1:12" x14ac:dyDescent="0.3">
      <c r="A1195" s="25">
        <v>42432</v>
      </c>
      <c r="B1195" s="22">
        <v>25.375</v>
      </c>
      <c r="C1195" s="22">
        <v>577.49</v>
      </c>
      <c r="D1195" s="22">
        <v>109.58</v>
      </c>
      <c r="F1195" s="22">
        <f t="shared" si="92"/>
        <v>7.4165976550496192E-3</v>
      </c>
      <c r="G1195" s="22">
        <f t="shared" si="93"/>
        <v>-4.6989807461231157E-3</v>
      </c>
      <c r="H1195" s="22">
        <f t="shared" si="94"/>
        <v>-3.3708408905006059E-3</v>
      </c>
      <c r="J1195" s="22">
        <f t="shared" si="95"/>
        <v>247.33676999309975</v>
      </c>
      <c r="L1195" s="22">
        <f t="shared" si="96"/>
        <v>1.0060954542427112</v>
      </c>
    </row>
    <row r="1196" spans="1:12" x14ac:dyDescent="0.3">
      <c r="A1196" s="25">
        <v>42431</v>
      </c>
      <c r="B1196" s="22">
        <v>25.1875</v>
      </c>
      <c r="C1196" s="22">
        <v>580.21</v>
      </c>
      <c r="D1196" s="22">
        <v>109.95</v>
      </c>
      <c r="F1196" s="22">
        <f t="shared" si="92"/>
        <v>2.1860104094636292E-3</v>
      </c>
      <c r="G1196" s="22">
        <f t="shared" si="93"/>
        <v>2.0185471593994679E-3</v>
      </c>
      <c r="H1196" s="22">
        <f t="shared" si="94"/>
        <v>1.1830551500436289E-3</v>
      </c>
      <c r="J1196" s="22">
        <f t="shared" si="95"/>
        <v>248.34286544734246</v>
      </c>
      <c r="L1196" s="22">
        <f t="shared" si="96"/>
        <v>-0.48265426732771743</v>
      </c>
    </row>
    <row r="1197" spans="1:12" x14ac:dyDescent="0.3">
      <c r="A1197" s="25">
        <v>42430</v>
      </c>
      <c r="B1197" s="22">
        <v>25.1325</v>
      </c>
      <c r="C1197" s="22">
        <v>579.04</v>
      </c>
      <c r="D1197" s="22">
        <v>109.82</v>
      </c>
      <c r="F1197" s="22">
        <f t="shared" si="92"/>
        <v>3.8946205921872597E-2</v>
      </c>
      <c r="G1197" s="22">
        <f t="shared" si="93"/>
        <v>4.6881927983673272E-2</v>
      </c>
      <c r="H1197" s="22">
        <f t="shared" si="94"/>
        <v>2.6761770580008244E-2</v>
      </c>
      <c r="J1197" s="22">
        <f t="shared" si="95"/>
        <v>247.86021118001474</v>
      </c>
      <c r="L1197" s="22">
        <f t="shared" si="96"/>
        <v>-10.811278842406267</v>
      </c>
    </row>
    <row r="1198" spans="1:12" x14ac:dyDescent="0.3">
      <c r="A1198" s="25">
        <v>42429</v>
      </c>
      <c r="B1198" s="22">
        <v>24.172499999999999</v>
      </c>
      <c r="C1198" s="22">
        <v>552.52</v>
      </c>
      <c r="D1198" s="22">
        <v>106.92</v>
      </c>
      <c r="F1198" s="22">
        <f t="shared" si="92"/>
        <v>-2.2727282510024553E-3</v>
      </c>
      <c r="G1198" s="22">
        <f t="shared" si="93"/>
        <v>-4.8928104831528945E-3</v>
      </c>
      <c r="H1198" s="22">
        <f t="shared" si="94"/>
        <v>-9.3093206287821473E-3</v>
      </c>
      <c r="J1198" s="22">
        <f t="shared" si="95"/>
        <v>237.04893233760848</v>
      </c>
      <c r="L1198" s="22">
        <f t="shared" si="96"/>
        <v>1.2394066055144037</v>
      </c>
    </row>
    <row r="1199" spans="1:12" x14ac:dyDescent="0.3">
      <c r="A1199" s="25">
        <v>42426</v>
      </c>
      <c r="B1199" s="22">
        <v>24.227499999999999</v>
      </c>
      <c r="C1199" s="22">
        <v>555.23</v>
      </c>
      <c r="D1199" s="22">
        <v>107.92</v>
      </c>
      <c r="F1199" s="22">
        <f t="shared" si="92"/>
        <v>1.5490270046320453E-3</v>
      </c>
      <c r="G1199" s="22">
        <f t="shared" si="93"/>
        <v>1.4427494614954563E-4</v>
      </c>
      <c r="H1199" s="22">
        <f t="shared" si="94"/>
        <v>-1.3889534155737784E-3</v>
      </c>
      <c r="J1199" s="22">
        <f t="shared" si="95"/>
        <v>238.28833894312288</v>
      </c>
      <c r="L1199" s="22">
        <f t="shared" si="96"/>
        <v>-1.2584585716325591E-2</v>
      </c>
    </row>
    <row r="1200" spans="1:12" x14ac:dyDescent="0.3">
      <c r="A1200" s="25">
        <v>42425</v>
      </c>
      <c r="B1200" s="22">
        <v>24.19</v>
      </c>
      <c r="C1200" s="22">
        <v>555.1499</v>
      </c>
      <c r="D1200" s="22">
        <v>108.07</v>
      </c>
      <c r="F1200" s="22">
        <f t="shared" si="92"/>
        <v>6.8443697655797536E-3</v>
      </c>
      <c r="G1200" s="22">
        <f t="shared" si="93"/>
        <v>2.0012810618646646E-3</v>
      </c>
      <c r="H1200" s="22">
        <f t="shared" si="94"/>
        <v>1.1072455526738708E-2</v>
      </c>
      <c r="J1200" s="22">
        <f t="shared" si="95"/>
        <v>238.27575435740656</v>
      </c>
      <c r="L1200" s="22">
        <f t="shared" si="96"/>
        <v>-0.73576902599521077</v>
      </c>
    </row>
    <row r="1201" spans="1:12" x14ac:dyDescent="0.3">
      <c r="A1201" s="25">
        <v>42424</v>
      </c>
      <c r="B1201" s="22">
        <v>24.024999999999999</v>
      </c>
      <c r="C1201" s="22">
        <v>554.04</v>
      </c>
      <c r="D1201" s="22">
        <v>106.88</v>
      </c>
      <c r="F1201" s="22">
        <f t="shared" si="92"/>
        <v>1.4780917980837959E-2</v>
      </c>
      <c r="G1201" s="22">
        <f t="shared" si="93"/>
        <v>1.9875706183215842E-3</v>
      </c>
      <c r="H1201" s="22">
        <f t="shared" si="94"/>
        <v>1.3374975686011851E-2</v>
      </c>
      <c r="J1201" s="22">
        <f t="shared" si="95"/>
        <v>237.53998533141134</v>
      </c>
      <c r="L1201" s="22">
        <f t="shared" si="96"/>
        <v>-0.85968162878316434</v>
      </c>
    </row>
    <row r="1202" spans="1:12" x14ac:dyDescent="0.3">
      <c r="A1202" s="25">
        <v>42423</v>
      </c>
      <c r="B1202" s="22">
        <v>23.672499999999999</v>
      </c>
      <c r="C1202" s="22">
        <v>552.93989999999997</v>
      </c>
      <c r="D1202" s="22">
        <v>105.46</v>
      </c>
      <c r="F1202" s="22">
        <f t="shared" si="92"/>
        <v>-2.2864701249428066E-2</v>
      </c>
      <c r="G1202" s="22">
        <f t="shared" si="93"/>
        <v>-1.1794212063403744E-2</v>
      </c>
      <c r="H1202" s="22">
        <f t="shared" si="94"/>
        <v>-1.5991310574084303E-2</v>
      </c>
      <c r="J1202" s="22">
        <f t="shared" si="95"/>
        <v>236.68030370262818</v>
      </c>
      <c r="L1202" s="22">
        <f t="shared" si="96"/>
        <v>3.0157259607996707</v>
      </c>
    </row>
    <row r="1203" spans="1:12" x14ac:dyDescent="0.3">
      <c r="A1203" s="25">
        <v>42422</v>
      </c>
      <c r="B1203" s="22">
        <v>24.22</v>
      </c>
      <c r="C1203" s="22">
        <v>559.5</v>
      </c>
      <c r="D1203" s="22">
        <v>107.16</v>
      </c>
      <c r="F1203" s="22">
        <f t="shared" si="92"/>
        <v>8.7083278917841934E-3</v>
      </c>
      <c r="G1203" s="22">
        <f t="shared" si="93"/>
        <v>4.4963901165625007E-2</v>
      </c>
      <c r="H1203" s="22">
        <f t="shared" si="94"/>
        <v>2.4466341065910592E-2</v>
      </c>
      <c r="J1203" s="22">
        <f t="shared" si="95"/>
        <v>239.69602966342785</v>
      </c>
      <c r="L1203" s="22">
        <f t="shared" si="96"/>
        <v>-9.7249748634875459</v>
      </c>
    </row>
    <row r="1204" spans="1:12" x14ac:dyDescent="0.3">
      <c r="A1204" s="25">
        <v>42419</v>
      </c>
      <c r="B1204" s="22">
        <v>24.01</v>
      </c>
      <c r="C1204" s="22">
        <v>534.8999</v>
      </c>
      <c r="D1204" s="22">
        <v>104.57</v>
      </c>
      <c r="F1204" s="22">
        <f t="shared" si="92"/>
        <v>-2.2880925219108225E-3</v>
      </c>
      <c r="G1204" s="22">
        <f t="shared" si="93"/>
        <v>1.8681363994731193E-2</v>
      </c>
      <c r="H1204" s="22">
        <f t="shared" si="94"/>
        <v>1.0574987993638174E-2</v>
      </c>
      <c r="J1204" s="22">
        <f t="shared" si="95"/>
        <v>229.9710547999403</v>
      </c>
      <c r="L1204" s="22">
        <f t="shared" si="96"/>
        <v>-3.8683557440021161</v>
      </c>
    </row>
    <row r="1205" spans="1:12" x14ac:dyDescent="0.3">
      <c r="A1205" s="25">
        <v>42418</v>
      </c>
      <c r="B1205" s="22">
        <v>24.065000000000001</v>
      </c>
      <c r="C1205" s="22">
        <v>525</v>
      </c>
      <c r="D1205" s="22">
        <v>103.47</v>
      </c>
      <c r="F1205" s="22">
        <f t="shared" si="92"/>
        <v>-1.9138355515325198E-2</v>
      </c>
      <c r="G1205" s="22">
        <f t="shared" si="93"/>
        <v>-1.7185011984938971E-2</v>
      </c>
      <c r="H1205" s="22">
        <f t="shared" si="94"/>
        <v>-1.6581584686750288E-2</v>
      </c>
      <c r="J1205" s="22">
        <f t="shared" si="95"/>
        <v>226.10269905593819</v>
      </c>
      <c r="L1205" s="22">
        <f t="shared" si="96"/>
        <v>3.9252282767177746</v>
      </c>
    </row>
    <row r="1206" spans="1:12" x14ac:dyDescent="0.3">
      <c r="A1206" s="25">
        <v>42417</v>
      </c>
      <c r="B1206" s="22">
        <v>24.53</v>
      </c>
      <c r="C1206" s="22">
        <v>534.1001</v>
      </c>
      <c r="D1206" s="22">
        <v>105.2</v>
      </c>
      <c r="F1206" s="22">
        <f t="shared" si="92"/>
        <v>1.5198485203783745E-2</v>
      </c>
      <c r="G1206" s="22">
        <f t="shared" si="93"/>
        <v>2.4641120759665895E-2</v>
      </c>
      <c r="H1206" s="22">
        <f t="shared" si="94"/>
        <v>3.472134480581951E-2</v>
      </c>
      <c r="J1206" s="22">
        <f t="shared" si="95"/>
        <v>230.02792733265596</v>
      </c>
      <c r="L1206" s="22">
        <f t="shared" si="96"/>
        <v>-5.7278961341561399</v>
      </c>
    </row>
    <row r="1207" spans="1:12" x14ac:dyDescent="0.3">
      <c r="A1207" s="25">
        <v>42416</v>
      </c>
      <c r="B1207" s="22">
        <v>24.16</v>
      </c>
      <c r="C1207" s="22">
        <v>521.1001</v>
      </c>
      <c r="D1207" s="22">
        <v>101.61</v>
      </c>
      <c r="F1207" s="22">
        <f t="shared" si="92"/>
        <v>2.7804340554294881E-2</v>
      </c>
      <c r="G1207" s="22">
        <f t="shared" si="93"/>
        <v>2.7273174538849181E-2</v>
      </c>
      <c r="H1207" s="22">
        <f t="shared" si="94"/>
        <v>-3.928892196637588E-3</v>
      </c>
      <c r="J1207" s="22">
        <f t="shared" si="95"/>
        <v>224.30003119849982</v>
      </c>
      <c r="L1207" s="22">
        <f t="shared" si="96"/>
        <v>-5.3607519916225215</v>
      </c>
    </row>
    <row r="1208" spans="1:12" x14ac:dyDescent="0.3">
      <c r="A1208" s="25">
        <v>42415</v>
      </c>
      <c r="B1208" s="22">
        <v>23.497499999999999</v>
      </c>
      <c r="C1208" s="22">
        <v>507.08010000000002</v>
      </c>
      <c r="D1208" s="22">
        <v>102.01</v>
      </c>
      <c r="F1208" s="22">
        <f t="shared" si="92"/>
        <v>0</v>
      </c>
      <c r="G1208" s="22">
        <f t="shared" si="93"/>
        <v>0</v>
      </c>
      <c r="H1208" s="22">
        <f t="shared" si="94"/>
        <v>0</v>
      </c>
      <c r="J1208" s="22">
        <f t="shared" si="95"/>
        <v>218.9392792068773</v>
      </c>
      <c r="L1208" s="22">
        <f t="shared" si="96"/>
        <v>0</v>
      </c>
    </row>
    <row r="1209" spans="1:12" x14ac:dyDescent="0.3">
      <c r="A1209" s="25">
        <v>42412</v>
      </c>
      <c r="B1209" s="22">
        <v>23.497499999999999</v>
      </c>
      <c r="C1209" s="22">
        <v>507.08010000000002</v>
      </c>
      <c r="D1209" s="22">
        <v>102.01</v>
      </c>
      <c r="F1209" s="22">
        <f t="shared" si="92"/>
        <v>3.0902043878334577E-3</v>
      </c>
      <c r="G1209" s="22">
        <f t="shared" si="93"/>
        <v>6.449719370955077E-3</v>
      </c>
      <c r="H1209" s="22">
        <f t="shared" si="94"/>
        <v>9.8077685382534792E-4</v>
      </c>
      <c r="J1209" s="22">
        <f t="shared" si="95"/>
        <v>218.9392792068773</v>
      </c>
      <c r="L1209" s="22">
        <f t="shared" si="96"/>
        <v>-1.2545494933983719</v>
      </c>
    </row>
    <row r="1210" spans="1:12" x14ac:dyDescent="0.3">
      <c r="A1210" s="25">
        <v>42411</v>
      </c>
      <c r="B1210" s="22">
        <v>23.425000000000001</v>
      </c>
      <c r="C1210" s="22">
        <v>503.82010000000002</v>
      </c>
      <c r="D1210" s="22">
        <v>101.91</v>
      </c>
      <c r="F1210" s="22">
        <f t="shared" si="92"/>
        <v>-6.0648161636824398E-3</v>
      </c>
      <c r="G1210" s="22">
        <f t="shared" si="93"/>
        <v>2.6834756452660053E-2</v>
      </c>
      <c r="H1210" s="22">
        <f t="shared" si="94"/>
        <v>8.9695539993427977E-3</v>
      </c>
      <c r="J1210" s="22">
        <f t="shared" si="95"/>
        <v>217.68472971347893</v>
      </c>
      <c r="L1210" s="22">
        <f t="shared" si="96"/>
        <v>-5.0602560549161808</v>
      </c>
    </row>
    <row r="1211" spans="1:12" x14ac:dyDescent="0.3">
      <c r="A1211" s="25">
        <v>42410</v>
      </c>
      <c r="B1211" s="22">
        <v>23.567499999999999</v>
      </c>
      <c r="C1211" s="22">
        <v>490.48</v>
      </c>
      <c r="D1211" s="22">
        <v>101</v>
      </c>
      <c r="F1211" s="22">
        <f t="shared" si="92"/>
        <v>-7.6086174940320859E-3</v>
      </c>
      <c r="G1211" s="22">
        <f t="shared" si="93"/>
        <v>1.7294964293928662E-2</v>
      </c>
      <c r="H1211" s="22">
        <f t="shared" si="94"/>
        <v>1.4560943410851318E-2</v>
      </c>
      <c r="J1211" s="22">
        <f t="shared" si="95"/>
        <v>212.62447365856275</v>
      </c>
      <c r="L1211" s="22">
        <f t="shared" si="96"/>
        <v>-3.3448178806503961</v>
      </c>
    </row>
    <row r="1212" spans="1:12" x14ac:dyDescent="0.3">
      <c r="A1212" s="25">
        <v>42409</v>
      </c>
      <c r="B1212" s="22">
        <v>23.747499999999999</v>
      </c>
      <c r="C1212" s="22">
        <v>482.07010000000002</v>
      </c>
      <c r="D1212" s="22">
        <v>99.54</v>
      </c>
      <c r="F1212" s="22">
        <f t="shared" si="92"/>
        <v>-2.1052631656720084E-4</v>
      </c>
      <c r="G1212" s="22">
        <f t="shared" si="93"/>
        <v>-1.2430968608627082E-2</v>
      </c>
      <c r="H1212" s="22">
        <f t="shared" si="94"/>
        <v>-2.1074823395646983E-3</v>
      </c>
      <c r="J1212" s="22">
        <f t="shared" si="95"/>
        <v>209.27965577791235</v>
      </c>
      <c r="L1212" s="22">
        <f t="shared" si="96"/>
        <v>2.2724665103882842</v>
      </c>
    </row>
    <row r="1213" spans="1:12" x14ac:dyDescent="0.3">
      <c r="A1213" s="25">
        <v>42408</v>
      </c>
      <c r="B1213" s="22">
        <v>23.752500000000001</v>
      </c>
      <c r="C1213" s="22">
        <v>488.1001</v>
      </c>
      <c r="D1213" s="22">
        <v>99.75</v>
      </c>
      <c r="F1213" s="22">
        <f t="shared" si="92"/>
        <v>1.0474623622673842E-2</v>
      </c>
      <c r="G1213" s="22">
        <f t="shared" si="93"/>
        <v>-2.8338343388964727E-2</v>
      </c>
      <c r="H1213" s="22">
        <f t="shared" si="94"/>
        <v>-4.2396693879795132E-2</v>
      </c>
      <c r="J1213" s="22">
        <f t="shared" si="95"/>
        <v>211.55212228830064</v>
      </c>
      <c r="L1213" s="22">
        <f t="shared" si="96"/>
        <v>6.0102188928486271</v>
      </c>
    </row>
    <row r="1214" spans="1:12" x14ac:dyDescent="0.3">
      <c r="A1214" s="25">
        <v>42405</v>
      </c>
      <c r="B1214" s="22">
        <v>23.504999999999999</v>
      </c>
      <c r="C1214" s="22">
        <v>502.12990000000002</v>
      </c>
      <c r="D1214" s="22">
        <v>104.07</v>
      </c>
      <c r="F1214" s="22">
        <f t="shared" si="92"/>
        <v>-2.7071215622487824E-2</v>
      </c>
      <c r="G1214" s="22">
        <f t="shared" si="93"/>
        <v>-6.5760266928907032E-2</v>
      </c>
      <c r="H1214" s="22">
        <f t="shared" si="94"/>
        <v>-5.9861269475315622E-2</v>
      </c>
      <c r="J1214" s="22">
        <f t="shared" si="95"/>
        <v>217.56234118114926</v>
      </c>
      <c r="L1214" s="22">
        <f t="shared" si="96"/>
        <v>14.251488834110546</v>
      </c>
    </row>
    <row r="1215" spans="1:12" x14ac:dyDescent="0.3">
      <c r="A1215" s="25">
        <v>42404</v>
      </c>
      <c r="B1215" s="22">
        <v>24.15</v>
      </c>
      <c r="C1215" s="22">
        <v>536.26</v>
      </c>
      <c r="D1215" s="22">
        <v>110.49</v>
      </c>
      <c r="F1215" s="22">
        <f t="shared" si="92"/>
        <v>2.5913463580968894E-3</v>
      </c>
      <c r="G1215" s="22">
        <f t="shared" si="93"/>
        <v>9.7250904923724176E-3</v>
      </c>
      <c r="H1215" s="22">
        <f t="shared" si="94"/>
        <v>-1.9715666839174379E-2</v>
      </c>
      <c r="J1215" s="22">
        <f t="shared" si="95"/>
        <v>231.81383001525981</v>
      </c>
      <c r="L1215" s="22">
        <f t="shared" si="96"/>
        <v>-1.4640425989619814</v>
      </c>
    </row>
    <row r="1216" spans="1:12" x14ac:dyDescent="0.3">
      <c r="A1216" s="25">
        <v>42403</v>
      </c>
      <c r="B1216" s="22">
        <v>24.087499999999999</v>
      </c>
      <c r="C1216" s="22">
        <v>531.07010000000002</v>
      </c>
      <c r="D1216" s="22">
        <v>112.69</v>
      </c>
      <c r="F1216" s="22">
        <f t="shared" si="92"/>
        <v>1.9599222971268371E-2</v>
      </c>
      <c r="G1216" s="22">
        <f t="shared" si="93"/>
        <v>-3.8835342821959773E-2</v>
      </c>
      <c r="H1216" s="22">
        <f t="shared" si="94"/>
        <v>-1.689437454434985E-2</v>
      </c>
      <c r="J1216" s="22">
        <f t="shared" si="95"/>
        <v>230.34978741629783</v>
      </c>
      <c r="L1216" s="22">
        <f t="shared" si="96"/>
        <v>7.981819363345636</v>
      </c>
    </row>
    <row r="1217" spans="1:12" x14ac:dyDescent="0.3">
      <c r="A1217" s="25">
        <v>42402</v>
      </c>
      <c r="B1217" s="22">
        <v>23.62</v>
      </c>
      <c r="C1217" s="22">
        <v>552.1001</v>
      </c>
      <c r="D1217" s="22">
        <v>114.61</v>
      </c>
      <c r="F1217" s="22">
        <f t="shared" si="92"/>
        <v>-2.0429184633186166E-2</v>
      </c>
      <c r="G1217" s="22">
        <f t="shared" si="93"/>
        <v>-4.0310354963063913E-2</v>
      </c>
      <c r="H1217" s="22">
        <f t="shared" si="94"/>
        <v>-4.1793704717919631E-3</v>
      </c>
      <c r="J1217" s="22">
        <f t="shared" si="95"/>
        <v>238.33160677964347</v>
      </c>
      <c r="L1217" s="22">
        <f t="shared" si="96"/>
        <v>8.6852967984990528</v>
      </c>
    </row>
    <row r="1218" spans="1:12" x14ac:dyDescent="0.3">
      <c r="A1218" s="25">
        <v>42401</v>
      </c>
      <c r="B1218" s="22">
        <v>24.107500000000002</v>
      </c>
      <c r="C1218" s="22">
        <v>574.81010000000003</v>
      </c>
      <c r="D1218" s="22">
        <v>115.09</v>
      </c>
      <c r="F1218" s="22">
        <f t="shared" si="92"/>
        <v>-9.3926478830152049E-3</v>
      </c>
      <c r="G1218" s="22">
        <f t="shared" si="93"/>
        <v>-2.0985094448442598E-2</v>
      </c>
      <c r="H1218" s="22">
        <f t="shared" si="94"/>
        <v>2.5342315303624876E-2</v>
      </c>
      <c r="J1218" s="22">
        <f t="shared" si="95"/>
        <v>247.01690357814252</v>
      </c>
      <c r="L1218" s="22">
        <f t="shared" si="96"/>
        <v>3.9678266542307767</v>
      </c>
    </row>
    <row r="1219" spans="1:12" x14ac:dyDescent="0.3">
      <c r="A1219" s="25">
        <v>42398</v>
      </c>
      <c r="B1219" s="22">
        <v>24.335000000000001</v>
      </c>
      <c r="C1219" s="22">
        <v>587</v>
      </c>
      <c r="D1219" s="22">
        <v>112.21</v>
      </c>
      <c r="F1219" s="22">
        <f t="shared" si="92"/>
        <v>3.3958233386633882E-2</v>
      </c>
      <c r="G1219" s="22">
        <f t="shared" si="93"/>
        <v>-7.9151365715997082E-2</v>
      </c>
      <c r="H1219" s="22">
        <f t="shared" si="94"/>
        <v>2.8015568009767452E-2</v>
      </c>
      <c r="J1219" s="22">
        <f t="shared" si="95"/>
        <v>250.98473023237329</v>
      </c>
      <c r="L1219" s="22">
        <f t="shared" si="96"/>
        <v>16.831265421806393</v>
      </c>
    </row>
    <row r="1220" spans="1:12" x14ac:dyDescent="0.3">
      <c r="A1220" s="25">
        <v>42397</v>
      </c>
      <c r="B1220" s="22">
        <v>23.522500000000001</v>
      </c>
      <c r="C1220" s="22">
        <v>635.3501</v>
      </c>
      <c r="D1220" s="22">
        <v>109.11</v>
      </c>
      <c r="F1220" s="22">
        <f t="shared" ref="F1220:F1283" si="97">LN(B1220/B1221)</f>
        <v>7.1463159447123174E-3</v>
      </c>
      <c r="G1220" s="22">
        <f t="shared" ref="G1220:G1283" si="98">LN(C1220/C1221)</f>
        <v>8.538866485056873E-2</v>
      </c>
      <c r="H1220" s="22">
        <f t="shared" ref="H1220:H1283" si="99">LN(D1220/D1221)</f>
        <v>0.14428595371948885</v>
      </c>
      <c r="J1220" s="22">
        <f t="shared" ref="J1220:J1283" si="100">$O$8*B1220+$P$8*C1220+$Q$8*D1220</f>
        <v>267.81599565417969</v>
      </c>
      <c r="L1220" s="22">
        <f t="shared" ref="L1220:L1283" si="101">-(J1220-J1221)</f>
        <v>-22.43280503970999</v>
      </c>
    </row>
    <row r="1221" spans="1:12" x14ac:dyDescent="0.3">
      <c r="A1221" s="25">
        <v>42396</v>
      </c>
      <c r="B1221" s="22">
        <v>23.355</v>
      </c>
      <c r="C1221" s="22">
        <v>583.3501</v>
      </c>
      <c r="D1221" s="22">
        <v>94.45</v>
      </c>
      <c r="F1221" s="22">
        <f t="shared" si="97"/>
        <v>-6.7964725913795987E-2</v>
      </c>
      <c r="G1221" s="22">
        <f t="shared" si="98"/>
        <v>-3.0223300726445981E-2</v>
      </c>
      <c r="H1221" s="22">
        <f t="shared" si="99"/>
        <v>-3.0139410457789739E-2</v>
      </c>
      <c r="J1221" s="22">
        <f t="shared" si="100"/>
        <v>245.3831906144697</v>
      </c>
      <c r="L1221" s="22">
        <f t="shared" si="101"/>
        <v>7.9113311524587289</v>
      </c>
    </row>
    <row r="1222" spans="1:12" x14ac:dyDescent="0.3">
      <c r="A1222" s="25">
        <v>42395</v>
      </c>
      <c r="B1222" s="22">
        <v>24.997499999999999</v>
      </c>
      <c r="C1222" s="22">
        <v>601.25</v>
      </c>
      <c r="D1222" s="22">
        <v>97.34</v>
      </c>
      <c r="F1222" s="22">
        <f t="shared" si="97"/>
        <v>5.5157337853022625E-3</v>
      </c>
      <c r="G1222" s="22">
        <f t="shared" si="98"/>
        <v>7.8812877686310536E-3</v>
      </c>
      <c r="H1222" s="22">
        <f t="shared" si="99"/>
        <v>3.3959384321161435E-3</v>
      </c>
      <c r="J1222" s="22">
        <f t="shared" si="100"/>
        <v>253.29452176692843</v>
      </c>
      <c r="L1222" s="22">
        <f t="shared" si="101"/>
        <v>-1.8700192731062373</v>
      </c>
    </row>
    <row r="1223" spans="1:12" x14ac:dyDescent="0.3">
      <c r="A1223" s="25">
        <v>42394</v>
      </c>
      <c r="B1223" s="22">
        <v>24.86</v>
      </c>
      <c r="C1223" s="22">
        <v>596.53</v>
      </c>
      <c r="D1223" s="22">
        <v>97.01</v>
      </c>
      <c r="F1223" s="22">
        <f t="shared" si="97"/>
        <v>-1.9715863164417317E-2</v>
      </c>
      <c r="G1223" s="22">
        <f t="shared" si="98"/>
        <v>2.5165354196851917E-4</v>
      </c>
      <c r="H1223" s="22">
        <f t="shared" si="99"/>
        <v>-9.540980300979043E-3</v>
      </c>
      <c r="J1223" s="22">
        <f t="shared" si="100"/>
        <v>251.42450249382219</v>
      </c>
      <c r="L1223" s="22">
        <f t="shared" si="101"/>
        <v>0.35124759360644475</v>
      </c>
    </row>
    <row r="1224" spans="1:12" x14ac:dyDescent="0.3">
      <c r="A1224" s="25">
        <v>42391</v>
      </c>
      <c r="B1224" s="22">
        <v>25.355</v>
      </c>
      <c r="C1224" s="22">
        <v>596.37990000000002</v>
      </c>
      <c r="D1224" s="22">
        <v>97.94</v>
      </c>
      <c r="F1224" s="22">
        <f t="shared" si="97"/>
        <v>5.1801991562793151E-2</v>
      </c>
      <c r="G1224" s="22">
        <f t="shared" si="98"/>
        <v>3.6473057308226281E-2</v>
      </c>
      <c r="H1224" s="22">
        <f t="shared" si="99"/>
        <v>3.9359583322150081E-2</v>
      </c>
      <c r="J1224" s="22">
        <f t="shared" si="100"/>
        <v>251.77575008742863</v>
      </c>
      <c r="L1224" s="22">
        <f t="shared" si="101"/>
        <v>-9.2306484704270133</v>
      </c>
    </row>
    <row r="1225" spans="1:12" x14ac:dyDescent="0.3">
      <c r="A1225" s="25">
        <v>42390</v>
      </c>
      <c r="B1225" s="22">
        <v>24.074999999999999</v>
      </c>
      <c r="C1225" s="22">
        <v>575.02</v>
      </c>
      <c r="D1225" s="22">
        <v>94.16</v>
      </c>
      <c r="F1225" s="22">
        <f t="shared" si="97"/>
        <v>-5.0753643569174979E-3</v>
      </c>
      <c r="G1225" s="22">
        <f t="shared" si="98"/>
        <v>5.6680101864840073E-3</v>
      </c>
      <c r="H1225" s="22">
        <f t="shared" si="99"/>
        <v>-2.0158088625379048E-3</v>
      </c>
      <c r="J1225" s="22">
        <f t="shared" si="100"/>
        <v>242.54510161700162</v>
      </c>
      <c r="L1225" s="22">
        <f t="shared" si="101"/>
        <v>-1.1072211843721789</v>
      </c>
    </row>
    <row r="1226" spans="1:12" x14ac:dyDescent="0.3">
      <c r="A1226" s="25">
        <v>42389</v>
      </c>
      <c r="B1226" s="22">
        <v>24.197500000000002</v>
      </c>
      <c r="C1226" s="22">
        <v>571.77</v>
      </c>
      <c r="D1226" s="22">
        <v>94.35</v>
      </c>
      <c r="F1226" s="22">
        <f t="shared" si="97"/>
        <v>1.3440167440593278E-3</v>
      </c>
      <c r="G1226" s="22">
        <f t="shared" si="98"/>
        <v>-4.7284711874008845E-3</v>
      </c>
      <c r="H1226" s="22">
        <f t="shared" si="99"/>
        <v>-9.5987235581552737E-3</v>
      </c>
      <c r="J1226" s="22">
        <f t="shared" si="100"/>
        <v>241.43788043262944</v>
      </c>
      <c r="L1226" s="22">
        <f t="shared" si="101"/>
        <v>1.1836496464920572</v>
      </c>
    </row>
    <row r="1227" spans="1:12" x14ac:dyDescent="0.3">
      <c r="A1227" s="25">
        <v>42388</v>
      </c>
      <c r="B1227" s="22">
        <v>24.164999999999999</v>
      </c>
      <c r="C1227" s="22">
        <v>574.48</v>
      </c>
      <c r="D1227" s="22">
        <v>95.26</v>
      </c>
      <c r="F1227" s="22">
        <f t="shared" si="97"/>
        <v>-4.8506209973011123E-3</v>
      </c>
      <c r="G1227" s="22">
        <f t="shared" si="98"/>
        <v>7.5133587340110598E-3</v>
      </c>
      <c r="H1227" s="22">
        <f t="shared" si="99"/>
        <v>3.0489431178531883E-3</v>
      </c>
      <c r="J1227" s="22">
        <f t="shared" si="100"/>
        <v>242.6215300791215</v>
      </c>
      <c r="L1227" s="22">
        <f t="shared" si="101"/>
        <v>-1.6007693131840881</v>
      </c>
    </row>
    <row r="1228" spans="1:12" x14ac:dyDescent="0.3">
      <c r="A1228" s="25">
        <v>42387</v>
      </c>
      <c r="B1228" s="22">
        <v>24.282499999999999</v>
      </c>
      <c r="C1228" s="22">
        <v>570.17989999999998</v>
      </c>
      <c r="D1228" s="22">
        <v>94.97</v>
      </c>
      <c r="F1228" s="22">
        <f t="shared" si="97"/>
        <v>0</v>
      </c>
      <c r="G1228" s="22">
        <f t="shared" si="98"/>
        <v>0</v>
      </c>
      <c r="H1228" s="22">
        <f t="shared" si="99"/>
        <v>0</v>
      </c>
      <c r="J1228" s="22">
        <f t="shared" si="100"/>
        <v>241.02076076593741</v>
      </c>
      <c r="L1228" s="22">
        <f t="shared" si="101"/>
        <v>0</v>
      </c>
    </row>
    <row r="1229" spans="1:12" x14ac:dyDescent="0.3">
      <c r="A1229" s="25">
        <v>42384</v>
      </c>
      <c r="B1229" s="22">
        <v>24.282499999999999</v>
      </c>
      <c r="C1229" s="22">
        <v>570.17989999999998</v>
      </c>
      <c r="D1229" s="22">
        <v>94.97</v>
      </c>
      <c r="F1229" s="22">
        <f t="shared" si="97"/>
        <v>-2.430834157663014E-2</v>
      </c>
      <c r="G1229" s="22">
        <f t="shared" si="98"/>
        <v>-3.9242473929674331E-2</v>
      </c>
      <c r="H1229" s="22">
        <f t="shared" si="99"/>
        <v>-3.5174827269805545E-2</v>
      </c>
      <c r="J1229" s="22">
        <f t="shared" si="100"/>
        <v>241.02076076593741</v>
      </c>
      <c r="L1229" s="22">
        <f t="shared" si="101"/>
        <v>9.4042945660196722</v>
      </c>
    </row>
    <row r="1230" spans="1:12" x14ac:dyDescent="0.3">
      <c r="A1230" s="25">
        <v>42383</v>
      </c>
      <c r="B1230" s="22">
        <v>24.88</v>
      </c>
      <c r="C1230" s="22">
        <v>593</v>
      </c>
      <c r="D1230" s="22">
        <v>98.37</v>
      </c>
      <c r="F1230" s="22">
        <f t="shared" si="97"/>
        <v>2.1635093017761481E-2</v>
      </c>
      <c r="G1230" s="22">
        <f t="shared" si="98"/>
        <v>1.9050293169808358E-2</v>
      </c>
      <c r="H1230" s="22">
        <f t="shared" si="99"/>
        <v>3.0238101735005924E-2</v>
      </c>
      <c r="J1230" s="22">
        <f t="shared" si="100"/>
        <v>250.42505533195708</v>
      </c>
      <c r="L1230" s="22">
        <f t="shared" si="101"/>
        <v>-4.984321462938766</v>
      </c>
    </row>
    <row r="1231" spans="1:12" x14ac:dyDescent="0.3">
      <c r="A1231" s="25">
        <v>42382</v>
      </c>
      <c r="B1231" s="22">
        <v>24.3475</v>
      </c>
      <c r="C1231" s="22">
        <v>581.81010000000003</v>
      </c>
      <c r="D1231" s="22">
        <v>95.44</v>
      </c>
      <c r="F1231" s="22">
        <f t="shared" si="97"/>
        <v>-2.6046569993643694E-2</v>
      </c>
      <c r="G1231" s="22">
        <f t="shared" si="98"/>
        <v>-6.0166180418420236E-2</v>
      </c>
      <c r="H1231" s="22">
        <f t="shared" si="99"/>
        <v>-4.0352479453611395E-2</v>
      </c>
      <c r="J1231" s="22">
        <f t="shared" si="100"/>
        <v>245.44073386901832</v>
      </c>
      <c r="L1231" s="22">
        <f t="shared" si="101"/>
        <v>14.43021963251536</v>
      </c>
    </row>
    <row r="1232" spans="1:12" x14ac:dyDescent="0.3">
      <c r="A1232" s="25">
        <v>42381</v>
      </c>
      <c r="B1232" s="22">
        <v>24.99</v>
      </c>
      <c r="C1232" s="22">
        <v>617.88990000000001</v>
      </c>
      <c r="D1232" s="22">
        <v>99.37</v>
      </c>
      <c r="F1232" s="22">
        <f t="shared" si="97"/>
        <v>1.4409035632368394E-2</v>
      </c>
      <c r="G1232" s="22">
        <f t="shared" si="98"/>
        <v>2.4262928686884385E-4</v>
      </c>
      <c r="H1232" s="22">
        <f t="shared" si="99"/>
        <v>1.889532039624436E-2</v>
      </c>
      <c r="J1232" s="22">
        <f t="shared" si="100"/>
        <v>259.87095350153368</v>
      </c>
      <c r="L1232" s="22">
        <f t="shared" si="101"/>
        <v>-0.60651181636990259</v>
      </c>
    </row>
    <row r="1233" spans="1:12" x14ac:dyDescent="0.3">
      <c r="A1233" s="25">
        <v>42380</v>
      </c>
      <c r="B1233" s="22">
        <v>24.6325</v>
      </c>
      <c r="C1233" s="22">
        <v>617.74</v>
      </c>
      <c r="D1233" s="22">
        <v>97.51</v>
      </c>
      <c r="F1233" s="22">
        <f t="shared" si="97"/>
        <v>1.6062548013378874E-2</v>
      </c>
      <c r="G1233" s="22">
        <f t="shared" si="98"/>
        <v>1.7456496969484439E-2</v>
      </c>
      <c r="H1233" s="22">
        <f t="shared" si="99"/>
        <v>1.8476704086253797E-3</v>
      </c>
      <c r="J1233" s="22">
        <f t="shared" si="100"/>
        <v>259.26444168516377</v>
      </c>
      <c r="L1233" s="22">
        <f t="shared" si="101"/>
        <v>-4.145910921724635</v>
      </c>
    </row>
    <row r="1234" spans="1:12" x14ac:dyDescent="0.3">
      <c r="A1234" s="25">
        <v>42377</v>
      </c>
      <c r="B1234" s="22">
        <v>24.24</v>
      </c>
      <c r="C1234" s="22">
        <v>607.04999999999995</v>
      </c>
      <c r="D1234" s="22">
        <v>97.33</v>
      </c>
      <c r="F1234" s="22">
        <f t="shared" si="97"/>
        <v>5.2737829692661537E-3</v>
      </c>
      <c r="G1234" s="22">
        <f t="shared" si="98"/>
        <v>-1.4648684061190744E-3</v>
      </c>
      <c r="H1234" s="22">
        <f t="shared" si="99"/>
        <v>-6.0435523256137449E-3</v>
      </c>
      <c r="J1234" s="22">
        <f t="shared" si="100"/>
        <v>255.11853076343914</v>
      </c>
      <c r="L1234" s="22">
        <f t="shared" si="101"/>
        <v>0.40338034986655202</v>
      </c>
    </row>
    <row r="1235" spans="1:12" x14ac:dyDescent="0.3">
      <c r="A1235" s="25">
        <v>42376</v>
      </c>
      <c r="B1235" s="22">
        <v>24.112500000000001</v>
      </c>
      <c r="C1235" s="22">
        <v>607.93989999999997</v>
      </c>
      <c r="D1235" s="22">
        <v>97.92</v>
      </c>
      <c r="F1235" s="22">
        <f t="shared" si="97"/>
        <v>-4.3121060372778568E-2</v>
      </c>
      <c r="G1235" s="22">
        <f t="shared" si="98"/>
        <v>-3.9841160173875928E-2</v>
      </c>
      <c r="H1235" s="22">
        <f t="shared" si="99"/>
        <v>-5.0286864904643486E-2</v>
      </c>
      <c r="J1235" s="22">
        <f t="shared" si="100"/>
        <v>255.52191111330569</v>
      </c>
      <c r="L1235" s="22">
        <f t="shared" si="101"/>
        <v>10.651842824972903</v>
      </c>
    </row>
    <row r="1236" spans="1:12" x14ac:dyDescent="0.3">
      <c r="A1236" s="25">
        <v>42375</v>
      </c>
      <c r="B1236" s="22">
        <v>25.175000000000001</v>
      </c>
      <c r="C1236" s="22">
        <v>632.6499</v>
      </c>
      <c r="D1236" s="22">
        <v>102.97</v>
      </c>
      <c r="F1236" s="22">
        <f t="shared" si="97"/>
        <v>-1.9763683453196328E-2</v>
      </c>
      <c r="G1236" s="22">
        <f t="shared" si="98"/>
        <v>-1.8004807144680072E-3</v>
      </c>
      <c r="H1236" s="22">
        <f t="shared" si="99"/>
        <v>2.3334964404870639E-3</v>
      </c>
      <c r="J1236" s="22">
        <f t="shared" si="100"/>
        <v>266.17375393827859</v>
      </c>
      <c r="L1236" s="22">
        <f t="shared" si="101"/>
        <v>0.57684617953424322</v>
      </c>
    </row>
    <row r="1237" spans="1:12" x14ac:dyDescent="0.3">
      <c r="A1237" s="25">
        <v>42374</v>
      </c>
      <c r="B1237" s="22">
        <v>25.677499999999998</v>
      </c>
      <c r="C1237" s="22">
        <v>633.79</v>
      </c>
      <c r="D1237" s="22">
        <v>102.73</v>
      </c>
      <c r="F1237" s="22">
        <f t="shared" si="97"/>
        <v>-2.5378657072485072E-2</v>
      </c>
      <c r="G1237" s="22">
        <f t="shared" si="98"/>
        <v>-5.0362875773648629E-3</v>
      </c>
      <c r="H1237" s="22">
        <f t="shared" si="99"/>
        <v>4.9768338880388794E-3</v>
      </c>
      <c r="J1237" s="22">
        <f t="shared" si="100"/>
        <v>266.75060011781284</v>
      </c>
      <c r="L1237" s="22">
        <f t="shared" si="101"/>
        <v>1.3436291330004906</v>
      </c>
    </row>
    <row r="1238" spans="1:12" x14ac:dyDescent="0.3">
      <c r="A1238" s="25">
        <v>42373</v>
      </c>
      <c r="B1238" s="22">
        <v>26.337499999999999</v>
      </c>
      <c r="C1238" s="22">
        <v>636.99</v>
      </c>
      <c r="D1238" s="22">
        <v>102.22</v>
      </c>
      <c r="F1238" s="22">
        <f t="shared" si="97"/>
        <v>8.5466032456495264E-4</v>
      </c>
      <c r="G1238" s="22">
        <f t="shared" si="98"/>
        <v>-5.9276236093936993E-2</v>
      </c>
      <c r="H1238" s="22">
        <f t="shared" si="99"/>
        <v>-2.3589647603928184E-2</v>
      </c>
      <c r="J1238" s="22">
        <f t="shared" si="100"/>
        <v>268.09422925081333</v>
      </c>
      <c r="L1238" s="22">
        <f t="shared" si="101"/>
        <v>14.872327388948065</v>
      </c>
    </row>
    <row r="1239" spans="1:12" x14ac:dyDescent="0.3">
      <c r="A1239" s="25">
        <v>42370</v>
      </c>
      <c r="B1239" s="22">
        <v>26.315000000000001</v>
      </c>
      <c r="C1239" s="22">
        <v>675.88990000000001</v>
      </c>
      <c r="D1239" s="22">
        <v>104.66</v>
      </c>
      <c r="F1239" s="22">
        <f t="shared" si="97"/>
        <v>0</v>
      </c>
      <c r="G1239" s="22">
        <f t="shared" si="98"/>
        <v>0</v>
      </c>
      <c r="H1239" s="22">
        <f t="shared" si="99"/>
        <v>0</v>
      </c>
      <c r="J1239" s="22">
        <f t="shared" si="100"/>
        <v>282.96655663976139</v>
      </c>
      <c r="L1239" s="22">
        <f t="shared" si="101"/>
        <v>0</v>
      </c>
    </row>
    <row r="1240" spans="1:12" x14ac:dyDescent="0.3">
      <c r="A1240" s="25">
        <v>42369</v>
      </c>
      <c r="B1240" s="22">
        <v>26.315000000000001</v>
      </c>
      <c r="C1240" s="22">
        <v>675.88990000000001</v>
      </c>
      <c r="D1240" s="22">
        <v>104.66</v>
      </c>
      <c r="F1240" s="22">
        <f t="shared" si="97"/>
        <v>-1.9381545631790353E-2</v>
      </c>
      <c r="G1240" s="22">
        <f t="shared" si="98"/>
        <v>-1.9312814537150232E-2</v>
      </c>
      <c r="H1240" s="22">
        <f t="shared" si="99"/>
        <v>-1.479541405019133E-2</v>
      </c>
      <c r="J1240" s="22">
        <f t="shared" si="100"/>
        <v>282.96655663976139</v>
      </c>
      <c r="L1240" s="22">
        <f t="shared" si="101"/>
        <v>5.4145351399237711</v>
      </c>
    </row>
    <row r="1241" spans="1:12" x14ac:dyDescent="0.3">
      <c r="A1241" s="25">
        <v>42368</v>
      </c>
      <c r="B1241" s="22">
        <v>26.83</v>
      </c>
      <c r="C1241" s="22">
        <v>689.07010000000002</v>
      </c>
      <c r="D1241" s="22">
        <v>106.22</v>
      </c>
      <c r="F1241" s="22">
        <f t="shared" si="97"/>
        <v>-1.3144686160351211E-2</v>
      </c>
      <c r="G1241" s="22">
        <f t="shared" si="98"/>
        <v>-7.0857244138566909E-3</v>
      </c>
      <c r="H1241" s="22">
        <f t="shared" si="99"/>
        <v>-9.7433785605260826E-3</v>
      </c>
      <c r="J1241" s="22">
        <f t="shared" si="100"/>
        <v>288.38109177968516</v>
      </c>
      <c r="L1241" s="22">
        <f t="shared" si="101"/>
        <v>2.1803767106549117</v>
      </c>
    </row>
    <row r="1242" spans="1:12" x14ac:dyDescent="0.3">
      <c r="A1242" s="25">
        <v>42367</v>
      </c>
      <c r="B1242" s="22">
        <v>27.184999999999999</v>
      </c>
      <c r="C1242" s="22">
        <v>693.97</v>
      </c>
      <c r="D1242" s="22">
        <v>107.26</v>
      </c>
      <c r="F1242" s="22">
        <f t="shared" si="97"/>
        <v>1.7814536806150302E-2</v>
      </c>
      <c r="G1242" s="22">
        <f t="shared" si="98"/>
        <v>2.7419788625008688E-2</v>
      </c>
      <c r="H1242" s="22">
        <f t="shared" si="99"/>
        <v>1.247729494637448E-2</v>
      </c>
      <c r="J1242" s="22">
        <f t="shared" si="100"/>
        <v>290.56146849034008</v>
      </c>
      <c r="L1242" s="22">
        <f t="shared" si="101"/>
        <v>-7.4126552813467015</v>
      </c>
    </row>
    <row r="1243" spans="1:12" x14ac:dyDescent="0.3">
      <c r="A1243" s="25">
        <v>42366</v>
      </c>
      <c r="B1243" s="22">
        <v>26.704999999999998</v>
      </c>
      <c r="C1243" s="22">
        <v>675.2</v>
      </c>
      <c r="D1243" s="22">
        <v>105.93</v>
      </c>
      <c r="F1243" s="22">
        <f t="shared" si="97"/>
        <v>-1.1263791417269345E-2</v>
      </c>
      <c r="G1243" s="22">
        <f t="shared" si="98"/>
        <v>1.8550745350700993E-2</v>
      </c>
      <c r="H1243" s="22">
        <f t="shared" si="99"/>
        <v>8.6276903986915281E-3</v>
      </c>
      <c r="J1243" s="22">
        <f t="shared" si="100"/>
        <v>283.14881320899337</v>
      </c>
      <c r="L1243" s="22">
        <f t="shared" si="101"/>
        <v>-4.6507866607693131</v>
      </c>
    </row>
    <row r="1244" spans="1:12" x14ac:dyDescent="0.3">
      <c r="A1244" s="25">
        <v>42363</v>
      </c>
      <c r="B1244" s="22">
        <v>27.0075</v>
      </c>
      <c r="C1244" s="22">
        <v>662.79</v>
      </c>
      <c r="D1244" s="22">
        <v>105.02</v>
      </c>
      <c r="F1244" s="22">
        <f t="shared" si="97"/>
        <v>0</v>
      </c>
      <c r="G1244" s="22">
        <f t="shared" si="98"/>
        <v>0</v>
      </c>
      <c r="H1244" s="22">
        <f t="shared" si="99"/>
        <v>0</v>
      </c>
      <c r="J1244" s="22">
        <f t="shared" si="100"/>
        <v>278.49802654822406</v>
      </c>
      <c r="L1244" s="22">
        <f t="shared" si="101"/>
        <v>0</v>
      </c>
    </row>
    <row r="1245" spans="1:12" x14ac:dyDescent="0.3">
      <c r="A1245" s="25">
        <v>42362</v>
      </c>
      <c r="B1245" s="22">
        <v>27.0075</v>
      </c>
      <c r="C1245" s="22">
        <v>662.79</v>
      </c>
      <c r="D1245" s="22">
        <v>105.02</v>
      </c>
      <c r="F1245" s="22">
        <f t="shared" si="97"/>
        <v>-5.3545179630511315E-3</v>
      </c>
      <c r="G1245" s="22">
        <f t="shared" si="98"/>
        <v>-1.3720422208329198E-3</v>
      </c>
      <c r="H1245" s="22">
        <f t="shared" si="99"/>
        <v>3.7204908167572724E-3</v>
      </c>
      <c r="J1245" s="22">
        <f t="shared" si="100"/>
        <v>278.49802654822406</v>
      </c>
      <c r="L1245" s="22">
        <f t="shared" si="101"/>
        <v>0.31132063019242651</v>
      </c>
    </row>
    <row r="1246" spans="1:12" x14ac:dyDescent="0.3">
      <c r="A1246" s="25">
        <v>42361</v>
      </c>
      <c r="B1246" s="22">
        <v>27.1525</v>
      </c>
      <c r="C1246" s="22">
        <v>663.7</v>
      </c>
      <c r="D1246" s="22">
        <v>104.63</v>
      </c>
      <c r="F1246" s="22">
        <f t="shared" si="97"/>
        <v>1.2787424059890272E-2</v>
      </c>
      <c r="G1246" s="22">
        <f t="shared" si="98"/>
        <v>8.2918200697483144E-4</v>
      </c>
      <c r="H1246" s="22">
        <f t="shared" si="99"/>
        <v>-8.3754177610448812E-3</v>
      </c>
      <c r="J1246" s="22">
        <f t="shared" si="100"/>
        <v>278.80934717841649</v>
      </c>
      <c r="L1246" s="22">
        <f t="shared" si="101"/>
        <v>-0.15520335504049854</v>
      </c>
    </row>
    <row r="1247" spans="1:12" x14ac:dyDescent="0.3">
      <c r="A1247" s="25">
        <v>42360</v>
      </c>
      <c r="B1247" s="22">
        <v>26.807500000000001</v>
      </c>
      <c r="C1247" s="22">
        <v>663.1499</v>
      </c>
      <c r="D1247" s="22">
        <v>105.51</v>
      </c>
      <c r="F1247" s="22">
        <f t="shared" si="97"/>
        <v>-9.3214026137874116E-4</v>
      </c>
      <c r="G1247" s="22">
        <f t="shared" si="98"/>
        <v>-2.0488688041158066E-3</v>
      </c>
      <c r="H1247" s="22">
        <f t="shared" si="99"/>
        <v>7.0382637891273966E-3</v>
      </c>
      <c r="J1247" s="22">
        <f t="shared" si="100"/>
        <v>278.65414382337599</v>
      </c>
      <c r="L1247" s="22">
        <f t="shared" si="101"/>
        <v>0.35182630376147017</v>
      </c>
    </row>
    <row r="1248" spans="1:12" x14ac:dyDescent="0.3">
      <c r="A1248" s="25">
        <v>42359</v>
      </c>
      <c r="B1248" s="22">
        <v>26.8325</v>
      </c>
      <c r="C1248" s="22">
        <v>664.51</v>
      </c>
      <c r="D1248" s="22">
        <v>104.77</v>
      </c>
      <c r="F1248" s="22">
        <f t="shared" si="97"/>
        <v>1.2186127555726241E-2</v>
      </c>
      <c r="G1248" s="22">
        <f t="shared" si="98"/>
        <v>5.5710689410693088E-4</v>
      </c>
      <c r="H1248" s="22">
        <f t="shared" si="99"/>
        <v>6.9920307844225666E-3</v>
      </c>
      <c r="J1248" s="22">
        <f t="shared" si="100"/>
        <v>279.00597012713746</v>
      </c>
      <c r="L1248" s="22">
        <f t="shared" si="101"/>
        <v>-0.4294089009275126</v>
      </c>
    </row>
    <row r="1249" spans="1:12" x14ac:dyDescent="0.3">
      <c r="A1249" s="25">
        <v>42356</v>
      </c>
      <c r="B1249" s="22">
        <v>26.5075</v>
      </c>
      <c r="C1249" s="22">
        <v>664.13990000000001</v>
      </c>
      <c r="D1249" s="22">
        <v>104.04</v>
      </c>
      <c r="F1249" s="22">
        <f t="shared" si="97"/>
        <v>-2.7442306217245496E-2</v>
      </c>
      <c r="G1249" s="22">
        <f t="shared" si="98"/>
        <v>-9.7544221841014776E-3</v>
      </c>
      <c r="H1249" s="22">
        <f t="shared" si="99"/>
        <v>-2.0736974413802269E-2</v>
      </c>
      <c r="J1249" s="22">
        <f t="shared" si="100"/>
        <v>278.57656122620995</v>
      </c>
      <c r="L1249" s="22">
        <f t="shared" si="101"/>
        <v>3.1799829072097623</v>
      </c>
    </row>
    <row r="1250" spans="1:12" x14ac:dyDescent="0.3">
      <c r="A1250" s="25">
        <v>42355</v>
      </c>
      <c r="B1250" s="22">
        <v>27.245000000000001</v>
      </c>
      <c r="C1250" s="22">
        <v>670.6499</v>
      </c>
      <c r="D1250" s="22">
        <v>106.22</v>
      </c>
      <c r="F1250" s="22">
        <f t="shared" si="97"/>
        <v>-2.1424203600409426E-2</v>
      </c>
      <c r="G1250" s="22">
        <f t="shared" si="98"/>
        <v>-7.6055392239251932E-3</v>
      </c>
      <c r="H1250" s="22">
        <f t="shared" si="99"/>
        <v>-5.3518741892007761E-3</v>
      </c>
      <c r="J1250" s="22">
        <f t="shared" si="100"/>
        <v>281.75654413341971</v>
      </c>
      <c r="L1250" s="22">
        <f t="shared" si="101"/>
        <v>2.2571339659902492</v>
      </c>
    </row>
    <row r="1251" spans="1:12" x14ac:dyDescent="0.3">
      <c r="A1251" s="25">
        <v>42354</v>
      </c>
      <c r="B1251" s="22">
        <v>27.835000000000001</v>
      </c>
      <c r="C1251" s="22">
        <v>675.77</v>
      </c>
      <c r="D1251" s="22">
        <v>106.79</v>
      </c>
      <c r="F1251" s="22">
        <f t="shared" si="97"/>
        <v>7.6635636302782627E-3</v>
      </c>
      <c r="G1251" s="22">
        <f t="shared" si="98"/>
        <v>2.567583030079024E-2</v>
      </c>
      <c r="H1251" s="22">
        <f t="shared" si="99"/>
        <v>2.1198863308811301E-2</v>
      </c>
      <c r="J1251" s="22">
        <f t="shared" si="100"/>
        <v>284.01367809940996</v>
      </c>
      <c r="L1251" s="22">
        <f t="shared" si="101"/>
        <v>-6.8939601416620917</v>
      </c>
    </row>
    <row r="1252" spans="1:12" x14ac:dyDescent="0.3">
      <c r="A1252" s="25">
        <v>42353</v>
      </c>
      <c r="B1252" s="22">
        <v>27.622499999999999</v>
      </c>
      <c r="C1252" s="22">
        <v>658.63990000000001</v>
      </c>
      <c r="D1252" s="22">
        <v>104.55</v>
      </c>
      <c r="F1252" s="22">
        <f t="shared" si="97"/>
        <v>-1.7850408937271273E-2</v>
      </c>
      <c r="G1252" s="22">
        <f t="shared" si="98"/>
        <v>1.1089593037988412E-3</v>
      </c>
      <c r="H1252" s="22">
        <f t="shared" si="99"/>
        <v>-1.0515750694191333E-3</v>
      </c>
      <c r="J1252" s="22">
        <f t="shared" si="100"/>
        <v>277.11971795774787</v>
      </c>
      <c r="L1252" s="22">
        <f t="shared" si="101"/>
        <v>-3.938583978896304E-2</v>
      </c>
    </row>
    <row r="1253" spans="1:12" x14ac:dyDescent="0.3">
      <c r="A1253" s="25">
        <v>42352</v>
      </c>
      <c r="B1253" s="22">
        <v>28.12</v>
      </c>
      <c r="C1253" s="22">
        <v>657.90989999999999</v>
      </c>
      <c r="D1253" s="22">
        <v>104.66</v>
      </c>
      <c r="F1253" s="22">
        <f t="shared" si="97"/>
        <v>-6.204043652023046E-3</v>
      </c>
      <c r="G1253" s="22">
        <f t="shared" si="98"/>
        <v>2.7365624179562696E-2</v>
      </c>
      <c r="H1253" s="22">
        <f t="shared" si="99"/>
        <v>2.4568408570778581E-2</v>
      </c>
      <c r="J1253" s="22">
        <f t="shared" si="100"/>
        <v>277.0803321179589</v>
      </c>
      <c r="L1253" s="22">
        <f t="shared" si="101"/>
        <v>-7.0308391299209916</v>
      </c>
    </row>
    <row r="1254" spans="1:12" x14ac:dyDescent="0.3">
      <c r="A1254" s="25">
        <v>42349</v>
      </c>
      <c r="B1254" s="22">
        <v>28.295000000000002</v>
      </c>
      <c r="C1254" s="22">
        <v>640.1499</v>
      </c>
      <c r="D1254" s="22">
        <v>102.12</v>
      </c>
      <c r="F1254" s="22">
        <f t="shared" si="97"/>
        <v>-2.607516381100564E-2</v>
      </c>
      <c r="G1254" s="22">
        <f t="shared" si="98"/>
        <v>-3.4046606136169159E-2</v>
      </c>
      <c r="H1254" s="22">
        <f t="shared" si="99"/>
        <v>-3.1803779053777667E-2</v>
      </c>
      <c r="J1254" s="22">
        <f t="shared" si="100"/>
        <v>270.04949298803791</v>
      </c>
      <c r="L1254" s="22">
        <f t="shared" si="101"/>
        <v>9.2049779422544589</v>
      </c>
    </row>
    <row r="1255" spans="1:12" x14ac:dyDescent="0.3">
      <c r="A1255" s="25">
        <v>42348</v>
      </c>
      <c r="B1255" s="22">
        <v>29.0425</v>
      </c>
      <c r="C1255" s="22">
        <v>662.32010000000002</v>
      </c>
      <c r="D1255" s="22">
        <v>105.42</v>
      </c>
      <c r="F1255" s="22">
        <f t="shared" si="97"/>
        <v>4.7456838710532908E-3</v>
      </c>
      <c r="G1255" s="22">
        <f t="shared" si="98"/>
        <v>-3.7222274952169385E-3</v>
      </c>
      <c r="H1255" s="22">
        <f t="shared" si="99"/>
        <v>7.8088197962384049E-3</v>
      </c>
      <c r="J1255" s="22">
        <f t="shared" si="100"/>
        <v>279.25447093029237</v>
      </c>
      <c r="L1255" s="22">
        <f t="shared" si="101"/>
        <v>0.67664479561523194</v>
      </c>
    </row>
    <row r="1256" spans="1:12" x14ac:dyDescent="0.3">
      <c r="A1256" s="25">
        <v>42347</v>
      </c>
      <c r="B1256" s="22">
        <v>28.905000000000001</v>
      </c>
      <c r="C1256" s="22">
        <v>664.79</v>
      </c>
      <c r="D1256" s="22">
        <v>104.6</v>
      </c>
      <c r="F1256" s="22">
        <f t="shared" si="97"/>
        <v>-2.2322928220692005E-2</v>
      </c>
      <c r="G1256" s="22">
        <f t="shared" si="98"/>
        <v>-1.8687545086647488E-2</v>
      </c>
      <c r="H1256" s="22">
        <f t="shared" si="99"/>
        <v>-1.7907532396469909E-2</v>
      </c>
      <c r="J1256" s="22">
        <f t="shared" si="100"/>
        <v>279.9311157259076</v>
      </c>
      <c r="L1256" s="22">
        <f t="shared" si="101"/>
        <v>5.3068416171374793</v>
      </c>
    </row>
    <row r="1257" spans="1:12" x14ac:dyDescent="0.3">
      <c r="A1257" s="25">
        <v>42346</v>
      </c>
      <c r="B1257" s="22">
        <v>29.557500000000001</v>
      </c>
      <c r="C1257" s="22">
        <v>677.33010000000002</v>
      </c>
      <c r="D1257" s="22">
        <v>106.49</v>
      </c>
      <c r="F1257" s="22">
        <f t="shared" si="97"/>
        <v>-4.2281510925448393E-4</v>
      </c>
      <c r="G1257" s="22">
        <f t="shared" si="98"/>
        <v>1.1134648258736951E-2</v>
      </c>
      <c r="H1257" s="22">
        <f t="shared" si="99"/>
        <v>8.2980202689092192E-3</v>
      </c>
      <c r="J1257" s="22">
        <f t="shared" si="100"/>
        <v>285.23795734304508</v>
      </c>
      <c r="L1257" s="22">
        <f t="shared" si="101"/>
        <v>-2.9527980061282619</v>
      </c>
    </row>
    <row r="1258" spans="1:12" x14ac:dyDescent="0.3">
      <c r="A1258" s="25">
        <v>42345</v>
      </c>
      <c r="B1258" s="22">
        <v>29.57</v>
      </c>
      <c r="C1258" s="22">
        <v>669.83010000000002</v>
      </c>
      <c r="D1258" s="22">
        <v>105.61</v>
      </c>
      <c r="F1258" s="22">
        <f t="shared" si="97"/>
        <v>-6.3208671955119781E-3</v>
      </c>
      <c r="G1258" s="22">
        <f t="shared" si="98"/>
        <v>-4.186021442500347E-3</v>
      </c>
      <c r="H1258" s="22">
        <f t="shared" si="99"/>
        <v>-5.3827033971424517E-3</v>
      </c>
      <c r="J1258" s="22">
        <f t="shared" si="100"/>
        <v>282.28515933691682</v>
      </c>
      <c r="L1258" s="22">
        <f t="shared" si="101"/>
        <v>1.2379407765099586</v>
      </c>
    </row>
    <row r="1259" spans="1:12" x14ac:dyDescent="0.3">
      <c r="A1259" s="25">
        <v>42342</v>
      </c>
      <c r="B1259" s="22">
        <v>29.7575</v>
      </c>
      <c r="C1259" s="22">
        <v>672.63990000000001</v>
      </c>
      <c r="D1259" s="22">
        <v>106.18</v>
      </c>
      <c r="F1259" s="22">
        <f t="shared" si="97"/>
        <v>3.2705813917997574E-2</v>
      </c>
      <c r="G1259" s="22">
        <f t="shared" si="98"/>
        <v>9.5451441005309605E-3</v>
      </c>
      <c r="H1259" s="22">
        <f t="shared" si="99"/>
        <v>1.7097680940258413E-2</v>
      </c>
      <c r="J1259" s="22">
        <f t="shared" si="100"/>
        <v>283.52310011342678</v>
      </c>
      <c r="L1259" s="22">
        <f t="shared" si="101"/>
        <v>-3.1444691875132662</v>
      </c>
    </row>
    <row r="1260" spans="1:12" x14ac:dyDescent="0.3">
      <c r="A1260" s="25">
        <v>42341</v>
      </c>
      <c r="B1260" s="22">
        <v>28.8</v>
      </c>
      <c r="C1260" s="22">
        <v>666.25</v>
      </c>
      <c r="D1260" s="22">
        <v>104.38</v>
      </c>
      <c r="F1260" s="22">
        <f t="shared" si="97"/>
        <v>-9.3313274288843052E-3</v>
      </c>
      <c r="G1260" s="22">
        <f t="shared" si="98"/>
        <v>-1.4542893352904247E-2</v>
      </c>
      <c r="H1260" s="22">
        <f t="shared" si="99"/>
        <v>-1.6061167302111625E-2</v>
      </c>
      <c r="J1260" s="22">
        <f t="shared" si="100"/>
        <v>280.37863092591351</v>
      </c>
      <c r="L1260" s="22">
        <f t="shared" si="101"/>
        <v>4.079250571519367</v>
      </c>
    </row>
    <row r="1261" spans="1:12" x14ac:dyDescent="0.3">
      <c r="A1261" s="25">
        <v>42340</v>
      </c>
      <c r="B1261" s="22">
        <v>29.07</v>
      </c>
      <c r="C1261" s="22">
        <v>676.01</v>
      </c>
      <c r="D1261" s="22">
        <v>106.07</v>
      </c>
      <c r="F1261" s="22">
        <f t="shared" si="97"/>
        <v>-9.0746278070386668E-3</v>
      </c>
      <c r="G1261" s="22">
        <f t="shared" si="98"/>
        <v>-4.5017673271452487E-3</v>
      </c>
      <c r="H1261" s="22">
        <f t="shared" si="99"/>
        <v>-9.8504478655383476E-3</v>
      </c>
      <c r="J1261" s="22">
        <f t="shared" si="100"/>
        <v>284.45788149743288</v>
      </c>
      <c r="L1261" s="22">
        <f t="shared" si="101"/>
        <v>1.4627355938160918</v>
      </c>
    </row>
    <row r="1262" spans="1:12" x14ac:dyDescent="0.3">
      <c r="A1262" s="25">
        <v>42339</v>
      </c>
      <c r="B1262" s="22">
        <v>29.335000000000001</v>
      </c>
      <c r="C1262" s="22">
        <v>679.06010000000003</v>
      </c>
      <c r="D1262" s="22">
        <v>107.12</v>
      </c>
      <c r="F1262" s="22">
        <f t="shared" si="97"/>
        <v>-8.1480674866271745E-3</v>
      </c>
      <c r="G1262" s="22">
        <f t="shared" si="98"/>
        <v>2.1223392618865508E-2</v>
      </c>
      <c r="H1262" s="22">
        <f t="shared" si="99"/>
        <v>2.7253768566327431E-2</v>
      </c>
      <c r="J1262" s="22">
        <f t="shared" si="100"/>
        <v>285.92061709124897</v>
      </c>
      <c r="L1262" s="22">
        <f t="shared" si="101"/>
        <v>-5.786234574064963</v>
      </c>
    </row>
    <row r="1263" spans="1:12" x14ac:dyDescent="0.3">
      <c r="A1263" s="25">
        <v>42338</v>
      </c>
      <c r="B1263" s="22">
        <v>29.574999999999999</v>
      </c>
      <c r="C1263" s="22">
        <v>664.8</v>
      </c>
      <c r="D1263" s="22">
        <v>104.24</v>
      </c>
      <c r="F1263" s="22">
        <f t="shared" si="97"/>
        <v>4.1506137263132145E-3</v>
      </c>
      <c r="G1263" s="22">
        <f t="shared" si="98"/>
        <v>-1.2645341363591489E-2</v>
      </c>
      <c r="H1263" s="22">
        <f t="shared" si="99"/>
        <v>-1.1540974108194036E-2</v>
      </c>
      <c r="J1263" s="22">
        <f t="shared" si="100"/>
        <v>280.13438251718401</v>
      </c>
      <c r="L1263" s="22">
        <f t="shared" si="101"/>
        <v>3.3329485507295544</v>
      </c>
    </row>
    <row r="1264" spans="1:12" x14ac:dyDescent="0.3">
      <c r="A1264" s="25">
        <v>42335</v>
      </c>
      <c r="B1264" s="22">
        <v>29.452500000000001</v>
      </c>
      <c r="C1264" s="22">
        <v>673.26</v>
      </c>
      <c r="D1264" s="22">
        <v>105.45</v>
      </c>
      <c r="F1264" s="22">
        <f t="shared" si="97"/>
        <v>-1.8656721829497342E-3</v>
      </c>
      <c r="G1264" s="22">
        <f t="shared" si="98"/>
        <v>-3.0848309288285052E-3</v>
      </c>
      <c r="H1264" s="22">
        <f t="shared" si="99"/>
        <v>3.7939865768586944E-4</v>
      </c>
      <c r="J1264" s="22">
        <f t="shared" si="100"/>
        <v>283.46733106791356</v>
      </c>
      <c r="L1264" s="22">
        <f t="shared" si="101"/>
        <v>0.78161225471734497</v>
      </c>
    </row>
    <row r="1265" spans="1:12" x14ac:dyDescent="0.3">
      <c r="A1265" s="25">
        <v>42334</v>
      </c>
      <c r="B1265" s="22">
        <v>29.5075</v>
      </c>
      <c r="C1265" s="22">
        <v>675.34010000000001</v>
      </c>
      <c r="D1265" s="22">
        <v>105.41</v>
      </c>
      <c r="F1265" s="22">
        <f t="shared" si="97"/>
        <v>0</v>
      </c>
      <c r="G1265" s="22">
        <f t="shared" si="98"/>
        <v>0</v>
      </c>
      <c r="H1265" s="22">
        <f t="shared" si="99"/>
        <v>0</v>
      </c>
      <c r="J1265" s="22">
        <f t="shared" si="100"/>
        <v>284.24894332263091</v>
      </c>
      <c r="L1265" s="22">
        <f t="shared" si="101"/>
        <v>0</v>
      </c>
    </row>
    <row r="1266" spans="1:12" x14ac:dyDescent="0.3">
      <c r="A1266" s="25">
        <v>42333</v>
      </c>
      <c r="B1266" s="22">
        <v>29.5075</v>
      </c>
      <c r="C1266" s="22">
        <v>675.34010000000001</v>
      </c>
      <c r="D1266" s="22">
        <v>105.41</v>
      </c>
      <c r="F1266" s="22">
        <f t="shared" si="97"/>
        <v>-7.1757515284713606E-3</v>
      </c>
      <c r="G1266" s="22">
        <f t="shared" si="98"/>
        <v>6.2239058980127831E-3</v>
      </c>
      <c r="H1266" s="22">
        <f t="shared" si="99"/>
        <v>-3.1257425402063028E-3</v>
      </c>
      <c r="J1266" s="22">
        <f t="shared" si="100"/>
        <v>284.24894332263091</v>
      </c>
      <c r="L1266" s="22">
        <f t="shared" si="101"/>
        <v>-1.3864978412268556</v>
      </c>
    </row>
    <row r="1267" spans="1:12" x14ac:dyDescent="0.3">
      <c r="A1267" s="25">
        <v>42332</v>
      </c>
      <c r="B1267" s="22">
        <v>29.72</v>
      </c>
      <c r="C1267" s="22">
        <v>671.1499</v>
      </c>
      <c r="D1267" s="22">
        <v>105.74</v>
      </c>
      <c r="F1267" s="22">
        <f t="shared" si="97"/>
        <v>9.5508480729218151E-3</v>
      </c>
      <c r="G1267" s="22">
        <f t="shared" si="98"/>
        <v>-1.1613889974098658E-2</v>
      </c>
      <c r="H1267" s="22">
        <f t="shared" si="99"/>
        <v>-1.1378184721110593E-2</v>
      </c>
      <c r="J1267" s="22">
        <f t="shared" si="100"/>
        <v>282.86244548140405</v>
      </c>
      <c r="L1267" s="22">
        <f t="shared" si="101"/>
        <v>3.0379334595407954</v>
      </c>
    </row>
    <row r="1268" spans="1:12" x14ac:dyDescent="0.3">
      <c r="A1268" s="25">
        <v>42331</v>
      </c>
      <c r="B1268" s="22">
        <v>29.4375</v>
      </c>
      <c r="C1268" s="22">
        <v>678.99</v>
      </c>
      <c r="D1268" s="22">
        <v>106.95</v>
      </c>
      <c r="F1268" s="22">
        <f t="shared" si="97"/>
        <v>-1.3077596207343322E-2</v>
      </c>
      <c r="G1268" s="22">
        <f t="shared" si="98"/>
        <v>1.5644800480612585E-2</v>
      </c>
      <c r="H1268" s="22">
        <f t="shared" si="99"/>
        <v>-3.4535900290086239E-3</v>
      </c>
      <c r="J1268" s="22">
        <f t="shared" si="100"/>
        <v>285.90037894094485</v>
      </c>
      <c r="L1268" s="22">
        <f t="shared" si="101"/>
        <v>-3.6482054060537621</v>
      </c>
    </row>
    <row r="1269" spans="1:12" x14ac:dyDescent="0.3">
      <c r="A1269" s="25">
        <v>42328</v>
      </c>
      <c r="B1269" s="22">
        <v>29.824999999999999</v>
      </c>
      <c r="C1269" s="22">
        <v>668.45</v>
      </c>
      <c r="D1269" s="22">
        <v>107.32</v>
      </c>
      <c r="F1269" s="22">
        <f t="shared" si="97"/>
        <v>4.3682865161562296E-3</v>
      </c>
      <c r="G1269" s="22">
        <f t="shared" si="98"/>
        <v>1.0799370967324095E-2</v>
      </c>
      <c r="H1269" s="22">
        <f t="shared" si="99"/>
        <v>9.9261045346262129E-3</v>
      </c>
      <c r="J1269" s="22">
        <f t="shared" si="100"/>
        <v>282.25217353489109</v>
      </c>
      <c r="L1269" s="22">
        <f t="shared" si="101"/>
        <v>-2.9327763679762029</v>
      </c>
    </row>
    <row r="1270" spans="1:12" x14ac:dyDescent="0.3">
      <c r="A1270" s="25">
        <v>42327</v>
      </c>
      <c r="B1270" s="22">
        <v>29.695</v>
      </c>
      <c r="C1270" s="22">
        <v>661.27</v>
      </c>
      <c r="D1270" s="22">
        <v>106.26</v>
      </c>
      <c r="F1270" s="22">
        <f t="shared" si="97"/>
        <v>1.2623542054300465E-2</v>
      </c>
      <c r="G1270" s="22">
        <f t="shared" si="98"/>
        <v>-3.4269098535159971E-3</v>
      </c>
      <c r="H1270" s="22">
        <f t="shared" si="99"/>
        <v>-1.4110405585943099E-2</v>
      </c>
      <c r="J1270" s="22">
        <f t="shared" si="100"/>
        <v>279.31939716691488</v>
      </c>
      <c r="L1270" s="22">
        <f t="shared" si="101"/>
        <v>1.0104620384514078</v>
      </c>
    </row>
    <row r="1271" spans="1:12" x14ac:dyDescent="0.3">
      <c r="A1271" s="25">
        <v>42326</v>
      </c>
      <c r="B1271" s="22">
        <v>29.322500000000002</v>
      </c>
      <c r="C1271" s="22">
        <v>663.54</v>
      </c>
      <c r="D1271" s="22">
        <v>107.77</v>
      </c>
      <c r="F1271" s="22">
        <f t="shared" si="97"/>
        <v>3.1174054392398474E-2</v>
      </c>
      <c r="G1271" s="22">
        <f t="shared" si="98"/>
        <v>3.0977959898369069E-2</v>
      </c>
      <c r="H1271" s="22">
        <f t="shared" si="99"/>
        <v>2.4801647021000878E-2</v>
      </c>
      <c r="J1271" s="22">
        <f t="shared" si="100"/>
        <v>280.32985920536629</v>
      </c>
      <c r="L1271" s="22">
        <f t="shared" si="101"/>
        <v>-8.4129468623798971</v>
      </c>
    </row>
    <row r="1272" spans="1:12" x14ac:dyDescent="0.3">
      <c r="A1272" s="25">
        <v>42325</v>
      </c>
      <c r="B1272" s="22">
        <v>28.422499999999999</v>
      </c>
      <c r="C1272" s="22">
        <v>643.29999999999995</v>
      </c>
      <c r="D1272" s="22">
        <v>105.13</v>
      </c>
      <c r="F1272" s="22">
        <f t="shared" si="97"/>
        <v>-4.2551612315568539E-3</v>
      </c>
      <c r="G1272" s="22">
        <f t="shared" si="98"/>
        <v>-6.9864194305940715E-3</v>
      </c>
      <c r="H1272" s="22">
        <f t="shared" si="99"/>
        <v>1.0422239007288597E-2</v>
      </c>
      <c r="J1272" s="22">
        <f t="shared" si="100"/>
        <v>271.91691234298639</v>
      </c>
      <c r="L1272" s="22">
        <f t="shared" si="101"/>
        <v>1.4780880907165965</v>
      </c>
    </row>
    <row r="1273" spans="1:12" x14ac:dyDescent="0.3">
      <c r="A1273" s="25">
        <v>42324</v>
      </c>
      <c r="B1273" s="22">
        <v>28.543700000000001</v>
      </c>
      <c r="C1273" s="22">
        <v>647.81010000000003</v>
      </c>
      <c r="D1273" s="22">
        <v>104.04</v>
      </c>
      <c r="F1273" s="22">
        <f t="shared" si="97"/>
        <v>1.6200620268285306E-2</v>
      </c>
      <c r="G1273" s="22">
        <f t="shared" si="98"/>
        <v>8.4641156915736659E-3</v>
      </c>
      <c r="H1273" s="22">
        <f t="shared" si="99"/>
        <v>8.6542627642890145E-4</v>
      </c>
      <c r="J1273" s="22">
        <f t="shared" si="100"/>
        <v>273.39500043370299</v>
      </c>
      <c r="L1273" s="22">
        <f t="shared" si="101"/>
        <v>-2.2241248467076957</v>
      </c>
    </row>
    <row r="1274" spans="1:12" x14ac:dyDescent="0.3">
      <c r="A1274" s="25">
        <v>42321</v>
      </c>
      <c r="B1274" s="22">
        <v>28.085000000000001</v>
      </c>
      <c r="C1274" s="22">
        <v>642.3501</v>
      </c>
      <c r="D1274" s="22">
        <v>103.95</v>
      </c>
      <c r="F1274" s="22">
        <f t="shared" si="97"/>
        <v>-2.9643493003647593E-2</v>
      </c>
      <c r="G1274" s="22">
        <f t="shared" si="98"/>
        <v>-3.5555557591397086E-2</v>
      </c>
      <c r="H1274" s="22">
        <f t="shared" si="99"/>
        <v>-3.8406380860723122E-2</v>
      </c>
      <c r="J1274" s="22">
        <f t="shared" si="100"/>
        <v>271.17087558699529</v>
      </c>
      <c r="L1274" s="22">
        <f t="shared" si="101"/>
        <v>9.8106554243264554</v>
      </c>
    </row>
    <row r="1275" spans="1:12" x14ac:dyDescent="0.3">
      <c r="A1275" s="25">
        <v>42320</v>
      </c>
      <c r="B1275" s="22">
        <v>28.93</v>
      </c>
      <c r="C1275" s="22">
        <v>665.6001</v>
      </c>
      <c r="D1275" s="22">
        <v>108.02</v>
      </c>
      <c r="F1275" s="22">
        <f t="shared" si="97"/>
        <v>-3.3645375309804674E-3</v>
      </c>
      <c r="G1275" s="22">
        <f t="shared" si="98"/>
        <v>-1.1427691944336096E-2</v>
      </c>
      <c r="H1275" s="22">
        <f t="shared" si="99"/>
        <v>-9.1232259755221756E-3</v>
      </c>
      <c r="J1275" s="22">
        <f t="shared" si="100"/>
        <v>280.98153101132175</v>
      </c>
      <c r="L1275" s="22">
        <f t="shared" si="101"/>
        <v>3.0775198845551586</v>
      </c>
    </row>
    <row r="1276" spans="1:12" x14ac:dyDescent="0.3">
      <c r="A1276" s="25">
        <v>42319</v>
      </c>
      <c r="B1276" s="22">
        <v>29.0275</v>
      </c>
      <c r="C1276" s="22">
        <v>673.25</v>
      </c>
      <c r="D1276" s="22">
        <v>109.01</v>
      </c>
      <c r="F1276" s="22">
        <f t="shared" si="97"/>
        <v>-5.6681704487087283E-3</v>
      </c>
      <c r="G1276" s="22">
        <f t="shared" si="98"/>
        <v>2.0362014321778928E-2</v>
      </c>
      <c r="H1276" s="22">
        <f t="shared" si="99"/>
        <v>1.0142074764624896E-2</v>
      </c>
      <c r="J1276" s="22">
        <f t="shared" si="100"/>
        <v>284.05905089587691</v>
      </c>
      <c r="L1276" s="22">
        <f t="shared" si="101"/>
        <v>-5.1769721357972571</v>
      </c>
    </row>
    <row r="1277" spans="1:12" x14ac:dyDescent="0.3">
      <c r="A1277" s="25">
        <v>42318</v>
      </c>
      <c r="B1277" s="22">
        <v>29.192499999999999</v>
      </c>
      <c r="C1277" s="22">
        <v>659.67989999999998</v>
      </c>
      <c r="D1277" s="22">
        <v>107.91</v>
      </c>
      <c r="F1277" s="22">
        <f t="shared" si="97"/>
        <v>-3.2024309041595929E-2</v>
      </c>
      <c r="G1277" s="22">
        <f t="shared" si="98"/>
        <v>6.3716698126713182E-3</v>
      </c>
      <c r="H1277" s="22">
        <f t="shared" si="99"/>
        <v>1.3246462348349931E-2</v>
      </c>
      <c r="J1277" s="22">
        <f t="shared" si="100"/>
        <v>278.88207876007965</v>
      </c>
      <c r="L1277" s="22">
        <f t="shared" si="101"/>
        <v>-1.4600733045099332</v>
      </c>
    </row>
    <row r="1278" spans="1:12" x14ac:dyDescent="0.3">
      <c r="A1278" s="25">
        <v>42317</v>
      </c>
      <c r="B1278" s="22">
        <v>30.142499999999998</v>
      </c>
      <c r="C1278" s="22">
        <v>655.49</v>
      </c>
      <c r="D1278" s="22">
        <v>106.49</v>
      </c>
      <c r="F1278" s="22">
        <f t="shared" si="97"/>
        <v>-4.0557933343218378E-3</v>
      </c>
      <c r="G1278" s="22">
        <f t="shared" si="98"/>
        <v>-5.9019377999402906E-3</v>
      </c>
      <c r="H1278" s="22">
        <f t="shared" si="99"/>
        <v>-5.6652069958132859E-3</v>
      </c>
      <c r="J1278" s="22">
        <f t="shared" si="100"/>
        <v>277.42200545556972</v>
      </c>
      <c r="L1278" s="22">
        <f t="shared" si="101"/>
        <v>1.6135029236752416</v>
      </c>
    </row>
    <row r="1279" spans="1:12" x14ac:dyDescent="0.3">
      <c r="A1279" s="25">
        <v>42314</v>
      </c>
      <c r="B1279" s="22">
        <v>30.265000000000001</v>
      </c>
      <c r="C1279" s="22">
        <v>659.37009999999998</v>
      </c>
      <c r="D1279" s="22">
        <v>107.095</v>
      </c>
      <c r="F1279" s="22">
        <f t="shared" si="97"/>
        <v>1.1571205522838241E-3</v>
      </c>
      <c r="G1279" s="22">
        <f t="shared" si="98"/>
        <v>5.6580279001762534E-3</v>
      </c>
      <c r="H1279" s="22">
        <f t="shared" si="99"/>
        <v>-1.54273287411644E-2</v>
      </c>
      <c r="J1279" s="22">
        <f t="shared" si="100"/>
        <v>279.03550837924496</v>
      </c>
      <c r="L1279" s="22">
        <f t="shared" si="101"/>
        <v>-1.0263154833081671</v>
      </c>
    </row>
    <row r="1280" spans="1:12" x14ac:dyDescent="0.3">
      <c r="A1280" s="25">
        <v>42313</v>
      </c>
      <c r="B1280" s="22">
        <v>30.23</v>
      </c>
      <c r="C1280" s="22">
        <v>655.6499</v>
      </c>
      <c r="D1280" s="22">
        <v>108.76</v>
      </c>
      <c r="F1280" s="22">
        <f t="shared" si="97"/>
        <v>-8.8918748219992336E-3</v>
      </c>
      <c r="G1280" s="22">
        <f t="shared" si="98"/>
        <v>2.2675506698878359E-2</v>
      </c>
      <c r="H1280" s="22">
        <f t="shared" si="99"/>
        <v>4.5329810183974292E-2</v>
      </c>
      <c r="J1280" s="22">
        <f t="shared" si="100"/>
        <v>278.00919289593679</v>
      </c>
      <c r="L1280" s="22">
        <f t="shared" si="101"/>
        <v>-6.3564991362990213</v>
      </c>
    </row>
    <row r="1281" spans="1:12" x14ac:dyDescent="0.3">
      <c r="A1281" s="25">
        <v>42312</v>
      </c>
      <c r="B1281" s="22">
        <v>30.5</v>
      </c>
      <c r="C1281" s="22">
        <v>640.95000000000005</v>
      </c>
      <c r="D1281" s="22">
        <v>103.94</v>
      </c>
      <c r="F1281" s="22">
        <f t="shared" si="97"/>
        <v>-4.6612506198171815E-3</v>
      </c>
      <c r="G1281" s="22">
        <f t="shared" si="98"/>
        <v>2.4703764068416078E-2</v>
      </c>
      <c r="H1281" s="22">
        <f t="shared" si="99"/>
        <v>1.3170827619173455E-2</v>
      </c>
      <c r="J1281" s="22">
        <f t="shared" si="100"/>
        <v>271.65269375963777</v>
      </c>
      <c r="L1281" s="22">
        <f t="shared" si="101"/>
        <v>-6.006332268660401</v>
      </c>
    </row>
    <row r="1282" spans="1:12" x14ac:dyDescent="0.3">
      <c r="A1282" s="25">
        <v>42311</v>
      </c>
      <c r="B1282" s="22">
        <v>30.642499999999998</v>
      </c>
      <c r="C1282" s="22">
        <v>625.31010000000003</v>
      </c>
      <c r="D1282" s="22">
        <v>102.58</v>
      </c>
      <c r="F1282" s="22">
        <f t="shared" si="97"/>
        <v>1.1405251836230734E-2</v>
      </c>
      <c r="G1282" s="22">
        <f t="shared" si="98"/>
        <v>-4.8498085183855452E-3</v>
      </c>
      <c r="H1282" s="22">
        <f t="shared" si="99"/>
        <v>-7.0911949002317167E-3</v>
      </c>
      <c r="J1282" s="22">
        <f t="shared" si="100"/>
        <v>265.64636149097737</v>
      </c>
      <c r="L1282" s="22">
        <f t="shared" si="101"/>
        <v>1.1358910264923452</v>
      </c>
    </row>
    <row r="1283" spans="1:12" x14ac:dyDescent="0.3">
      <c r="A1283" s="25">
        <v>42310</v>
      </c>
      <c r="B1283" s="22">
        <v>30.295000000000002</v>
      </c>
      <c r="C1283" s="22">
        <v>628.3501</v>
      </c>
      <c r="D1283" s="22">
        <v>103.31</v>
      </c>
      <c r="F1283" s="22">
        <f t="shared" si="97"/>
        <v>1.3960672145277594E-2</v>
      </c>
      <c r="G1283" s="22">
        <f t="shared" si="98"/>
        <v>3.907041047401417E-3</v>
      </c>
      <c r="H1283" s="22">
        <f t="shared" si="99"/>
        <v>1.3055524485219705E-2</v>
      </c>
      <c r="J1283" s="22">
        <f t="shared" si="100"/>
        <v>266.78225251746971</v>
      </c>
      <c r="L1283" s="22">
        <f t="shared" si="101"/>
        <v>-1.368456732968184</v>
      </c>
    </row>
    <row r="1284" spans="1:12" x14ac:dyDescent="0.3">
      <c r="A1284" s="25">
        <v>42307</v>
      </c>
      <c r="B1284" s="22">
        <v>29.875</v>
      </c>
      <c r="C1284" s="22">
        <v>625.8999</v>
      </c>
      <c r="D1284" s="22">
        <v>101.97</v>
      </c>
      <c r="F1284" s="22">
        <f t="shared" ref="F1284:F1301" si="102">LN(B1284/B1285)</f>
        <v>-8.5823132286868865E-3</v>
      </c>
      <c r="G1284" s="22">
        <f t="shared" ref="G1284:G1301" si="103">LN(C1284/C1285)</f>
        <v>-1.0381254505822789E-3</v>
      </c>
      <c r="H1284" s="22">
        <f t="shared" ref="H1284:H1301" si="104">LN(D1284/D1285)</f>
        <v>-2.8138187079309995E-2</v>
      </c>
      <c r="J1284" s="22">
        <f t="shared" ref="J1284:J1302" si="105">$O$8*B1284+$P$8*C1284+$Q$8*D1284</f>
        <v>265.41379578450153</v>
      </c>
      <c r="L1284" s="22">
        <f t="shared" ref="L1284:L1301" si="106">-(J1284-J1285)</f>
        <v>0.97718610235278902</v>
      </c>
    </row>
    <row r="1285" spans="1:12" x14ac:dyDescent="0.3">
      <c r="A1285" s="25">
        <v>42306</v>
      </c>
      <c r="B1285" s="22">
        <v>30.1325</v>
      </c>
      <c r="C1285" s="22">
        <v>626.54999999999995</v>
      </c>
      <c r="D1285" s="22">
        <v>104.88</v>
      </c>
      <c r="F1285" s="22">
        <f t="shared" si="102"/>
        <v>1.0508854009674704E-2</v>
      </c>
      <c r="G1285" s="22">
        <f t="shared" si="103"/>
        <v>1.5197332235995452E-2</v>
      </c>
      <c r="H1285" s="22">
        <f t="shared" si="104"/>
        <v>6.50471013617773E-3</v>
      </c>
      <c r="J1285" s="22">
        <f t="shared" si="105"/>
        <v>266.39098188685432</v>
      </c>
      <c r="L1285" s="22">
        <f t="shared" si="106"/>
        <v>-3.7645983266783674</v>
      </c>
    </row>
    <row r="1286" spans="1:12" x14ac:dyDescent="0.3">
      <c r="A1286" s="25">
        <v>42305</v>
      </c>
      <c r="B1286" s="22">
        <v>29.817499999999999</v>
      </c>
      <c r="C1286" s="22">
        <v>617.1001</v>
      </c>
      <c r="D1286" s="22">
        <v>104.2</v>
      </c>
      <c r="F1286" s="22">
        <f t="shared" si="102"/>
        <v>4.0378421691073148E-2</v>
      </c>
      <c r="G1286" s="22">
        <f t="shared" si="103"/>
        <v>9.9179217255232748E-3</v>
      </c>
      <c r="H1286" s="22">
        <f t="shared" si="104"/>
        <v>4.810014083784878E-3</v>
      </c>
      <c r="J1286" s="22">
        <f t="shared" si="105"/>
        <v>262.62638356017595</v>
      </c>
      <c r="L1286" s="22">
        <f t="shared" si="106"/>
        <v>-2.844312376592768</v>
      </c>
    </row>
    <row r="1287" spans="1:12" x14ac:dyDescent="0.3">
      <c r="A1287" s="25">
        <v>42304</v>
      </c>
      <c r="B1287" s="22">
        <v>28.637499999999999</v>
      </c>
      <c r="C1287" s="22">
        <v>611.01</v>
      </c>
      <c r="D1287" s="22">
        <v>103.7</v>
      </c>
      <c r="F1287" s="22">
        <f t="shared" si="102"/>
        <v>-6.3525427917621958E-3</v>
      </c>
      <c r="G1287" s="22">
        <f t="shared" si="103"/>
        <v>3.9354928596059911E-3</v>
      </c>
      <c r="H1287" s="22">
        <f t="shared" si="104"/>
        <v>-6.747963817053652E-4</v>
      </c>
      <c r="J1287" s="22">
        <f t="shared" si="105"/>
        <v>259.78207118358318</v>
      </c>
      <c r="L1287" s="22">
        <f t="shared" si="106"/>
        <v>-0.79470664361434729</v>
      </c>
    </row>
    <row r="1288" spans="1:12" x14ac:dyDescent="0.3">
      <c r="A1288" s="25">
        <v>42303</v>
      </c>
      <c r="B1288" s="22">
        <v>28.82</v>
      </c>
      <c r="C1288" s="22">
        <v>608.61009999999999</v>
      </c>
      <c r="D1288" s="22">
        <v>103.77</v>
      </c>
      <c r="F1288" s="22">
        <f t="shared" si="102"/>
        <v>-3.2431584456309004E-2</v>
      </c>
      <c r="G1288" s="22">
        <f t="shared" si="103"/>
        <v>1.5866152456401023E-2</v>
      </c>
      <c r="H1288" s="22">
        <f t="shared" si="104"/>
        <v>1.5343085993069234E-2</v>
      </c>
      <c r="J1288" s="22">
        <f t="shared" si="105"/>
        <v>258.98736453996884</v>
      </c>
      <c r="L1288" s="22">
        <f t="shared" si="106"/>
        <v>-3.4835660074390091</v>
      </c>
    </row>
    <row r="1289" spans="1:12" x14ac:dyDescent="0.3">
      <c r="A1289" s="25">
        <v>42300</v>
      </c>
      <c r="B1289" s="22">
        <v>29.77</v>
      </c>
      <c r="C1289" s="22">
        <v>599.03</v>
      </c>
      <c r="D1289" s="22">
        <v>102.19</v>
      </c>
      <c r="F1289" s="22">
        <f t="shared" si="102"/>
        <v>3.0525006185727319E-2</v>
      </c>
      <c r="G1289" s="22">
        <f t="shared" si="103"/>
        <v>6.0417193370432484E-2</v>
      </c>
      <c r="H1289" s="22">
        <f t="shared" si="104"/>
        <v>2.496909664475273E-2</v>
      </c>
      <c r="J1289" s="22">
        <f t="shared" si="105"/>
        <v>255.50379853252983</v>
      </c>
      <c r="L1289" s="22">
        <f t="shared" si="106"/>
        <v>-13.875171155979046</v>
      </c>
    </row>
    <row r="1290" spans="1:12" x14ac:dyDescent="0.3">
      <c r="A1290" s="25">
        <v>42299</v>
      </c>
      <c r="B1290" s="22">
        <v>28.875</v>
      </c>
      <c r="C1290" s="22">
        <v>563.90989999999999</v>
      </c>
      <c r="D1290" s="22">
        <v>99.67</v>
      </c>
      <c r="F1290" s="22">
        <f t="shared" si="102"/>
        <v>1.5179563906917493E-2</v>
      </c>
      <c r="G1290" s="22">
        <f t="shared" si="103"/>
        <v>1.4539947362152247E-2</v>
      </c>
      <c r="H1290" s="22">
        <f t="shared" si="104"/>
        <v>2.6020372373102219E-2</v>
      </c>
      <c r="J1290" s="22">
        <f t="shared" si="105"/>
        <v>241.62862737655078</v>
      </c>
      <c r="L1290" s="22">
        <f t="shared" si="106"/>
        <v>-3.7383853216826424</v>
      </c>
    </row>
    <row r="1291" spans="1:12" x14ac:dyDescent="0.3">
      <c r="A1291" s="25">
        <v>42298</v>
      </c>
      <c r="B1291" s="22">
        <v>28.44</v>
      </c>
      <c r="C1291" s="22">
        <v>555.77</v>
      </c>
      <c r="D1291" s="22">
        <v>97.11</v>
      </c>
      <c r="F1291" s="22">
        <f t="shared" si="102"/>
        <v>-8.7900496694371974E-5</v>
      </c>
      <c r="G1291" s="22">
        <f t="shared" si="103"/>
        <v>-9.1522610062564937E-3</v>
      </c>
      <c r="H1291" s="22">
        <f t="shared" si="104"/>
        <v>1.1333781028797594E-3</v>
      </c>
      <c r="J1291" s="22">
        <f t="shared" si="105"/>
        <v>237.89024205486814</v>
      </c>
      <c r="L1291" s="22">
        <f t="shared" si="106"/>
        <v>1.8625941264934625</v>
      </c>
    </row>
    <row r="1292" spans="1:12" x14ac:dyDescent="0.3">
      <c r="A1292" s="25">
        <v>42297</v>
      </c>
      <c r="B1292" s="22">
        <v>28.442499999999999</v>
      </c>
      <c r="C1292" s="22">
        <v>560.87990000000002</v>
      </c>
      <c r="D1292" s="22">
        <v>97</v>
      </c>
      <c r="F1292" s="22">
        <f t="shared" si="102"/>
        <v>1.8093619992378587E-2</v>
      </c>
      <c r="G1292" s="22">
        <f t="shared" si="103"/>
        <v>-2.1640487479167782E-2</v>
      </c>
      <c r="H1292" s="22">
        <f t="shared" si="104"/>
        <v>-1.5040954756327836E-2</v>
      </c>
      <c r="J1292" s="22">
        <f t="shared" si="105"/>
        <v>239.7528361813616</v>
      </c>
      <c r="L1292" s="22">
        <f t="shared" si="106"/>
        <v>4.6345185953270231</v>
      </c>
    </row>
    <row r="1293" spans="1:12" x14ac:dyDescent="0.3">
      <c r="A1293" s="25">
        <v>42296</v>
      </c>
      <c r="B1293" s="22">
        <v>27.932500000000001</v>
      </c>
      <c r="C1293" s="22">
        <v>573.1499</v>
      </c>
      <c r="D1293" s="22">
        <v>98.47</v>
      </c>
      <c r="F1293" s="22">
        <f t="shared" si="102"/>
        <v>6.1947498007521714E-3</v>
      </c>
      <c r="G1293" s="22">
        <f t="shared" si="103"/>
        <v>4.1784820242330885E-3</v>
      </c>
      <c r="H1293" s="22">
        <f t="shared" si="104"/>
        <v>9.4893829778040315E-3</v>
      </c>
      <c r="J1293" s="22">
        <f t="shared" si="105"/>
        <v>244.38735477668862</v>
      </c>
      <c r="L1293" s="22">
        <f t="shared" si="106"/>
        <v>-1.1548120929699621</v>
      </c>
    </row>
    <row r="1294" spans="1:12" x14ac:dyDescent="0.3">
      <c r="A1294" s="25">
        <v>42293</v>
      </c>
      <c r="B1294" s="22">
        <v>27.76</v>
      </c>
      <c r="C1294" s="22">
        <v>570.76</v>
      </c>
      <c r="D1294" s="22">
        <v>97.54</v>
      </c>
      <c r="F1294" s="22">
        <f t="shared" si="102"/>
        <v>-7.3575926349475351E-3</v>
      </c>
      <c r="G1294" s="22">
        <f t="shared" si="103"/>
        <v>1.4684522136517927E-2</v>
      </c>
      <c r="H1294" s="22">
        <f t="shared" si="104"/>
        <v>1.6331112310412843E-2</v>
      </c>
      <c r="J1294" s="22">
        <f t="shared" si="105"/>
        <v>243.23254268371866</v>
      </c>
      <c r="L1294" s="22">
        <f t="shared" si="106"/>
        <v>-3.3273319123288445</v>
      </c>
    </row>
    <row r="1295" spans="1:12" x14ac:dyDescent="0.3">
      <c r="A1295" s="25">
        <v>42292</v>
      </c>
      <c r="B1295" s="22">
        <v>27.965</v>
      </c>
      <c r="C1295" s="22">
        <v>562.43989999999997</v>
      </c>
      <c r="D1295" s="22">
        <v>95.96</v>
      </c>
      <c r="F1295" s="22">
        <f t="shared" si="102"/>
        <v>1.4860452689991421E-2</v>
      </c>
      <c r="G1295" s="22">
        <f t="shared" si="103"/>
        <v>3.1810280983865714E-2</v>
      </c>
      <c r="H1295" s="22">
        <f t="shared" si="104"/>
        <v>1.9892251987633745E-2</v>
      </c>
      <c r="J1295" s="22">
        <f t="shared" si="105"/>
        <v>239.90521077138982</v>
      </c>
      <c r="L1295" s="22">
        <f t="shared" si="106"/>
        <v>-7.0779692489307706</v>
      </c>
    </row>
    <row r="1296" spans="1:12" x14ac:dyDescent="0.3">
      <c r="A1296" s="25">
        <v>42291</v>
      </c>
      <c r="B1296" s="22">
        <v>27.552499999999998</v>
      </c>
      <c r="C1296" s="22">
        <v>544.83010000000002</v>
      </c>
      <c r="D1296" s="22">
        <v>94.07</v>
      </c>
      <c r="F1296" s="22">
        <f t="shared" si="102"/>
        <v>-1.4234474578783943E-2</v>
      </c>
      <c r="G1296" s="22">
        <f t="shared" si="103"/>
        <v>-7.4420904312893447E-3</v>
      </c>
      <c r="H1296" s="22">
        <f t="shared" si="104"/>
        <v>-5.3137787530181549E-4</v>
      </c>
      <c r="J1296" s="22">
        <f t="shared" si="105"/>
        <v>232.82724152245905</v>
      </c>
      <c r="L1296" s="22">
        <f t="shared" si="106"/>
        <v>1.6761230343249736</v>
      </c>
    </row>
    <row r="1297" spans="1:12" x14ac:dyDescent="0.3">
      <c r="A1297" s="25">
        <v>42290</v>
      </c>
      <c r="B1297" s="22">
        <v>27.947500000000002</v>
      </c>
      <c r="C1297" s="22">
        <v>548.8999</v>
      </c>
      <c r="D1297" s="22">
        <v>94.12</v>
      </c>
      <c r="F1297" s="22">
        <f t="shared" si="102"/>
        <v>1.7010613350238871E-3</v>
      </c>
      <c r="G1297" s="22">
        <f t="shared" si="103"/>
        <v>-2.3473979875979546E-3</v>
      </c>
      <c r="H1297" s="22">
        <f t="shared" si="104"/>
        <v>-1.486357636423013E-3</v>
      </c>
      <c r="J1297" s="22">
        <f t="shared" si="105"/>
        <v>234.50336455678402</v>
      </c>
      <c r="L1297" s="22">
        <f t="shared" si="106"/>
        <v>0.48663006132593978</v>
      </c>
    </row>
    <row r="1298" spans="1:12" x14ac:dyDescent="0.3">
      <c r="A1298" s="25">
        <v>42289</v>
      </c>
      <c r="B1298" s="22">
        <v>27.9</v>
      </c>
      <c r="C1298" s="22">
        <v>550.18989999999997</v>
      </c>
      <c r="D1298" s="22">
        <v>94.26</v>
      </c>
      <c r="F1298" s="22">
        <f t="shared" si="102"/>
        <v>-4.6486763493771115E-3</v>
      </c>
      <c r="G1298" s="22">
        <f t="shared" si="103"/>
        <v>1.9064790776973706E-2</v>
      </c>
      <c r="H1298" s="22">
        <f t="shared" si="104"/>
        <v>1.0880107328028422E-2</v>
      </c>
      <c r="J1298" s="22">
        <f t="shared" si="105"/>
        <v>234.98999461810996</v>
      </c>
      <c r="L1298" s="22">
        <f t="shared" si="106"/>
        <v>-4.0007398857694909</v>
      </c>
    </row>
    <row r="1299" spans="1:12" x14ac:dyDescent="0.3">
      <c r="A1299" s="25">
        <v>42286</v>
      </c>
      <c r="B1299" s="22">
        <v>28.03</v>
      </c>
      <c r="C1299" s="22">
        <v>539.79999999999995</v>
      </c>
      <c r="D1299" s="22">
        <v>93.24</v>
      </c>
      <c r="F1299" s="22">
        <f t="shared" si="102"/>
        <v>2.3645177040032089E-2</v>
      </c>
      <c r="G1299" s="22">
        <f t="shared" si="103"/>
        <v>1.2377321409061622E-2</v>
      </c>
      <c r="H1299" s="22">
        <f t="shared" si="104"/>
        <v>8.2925465780091436E-3</v>
      </c>
      <c r="J1299" s="22">
        <f t="shared" si="105"/>
        <v>230.98925473234047</v>
      </c>
      <c r="L1299" s="22">
        <f t="shared" si="106"/>
        <v>-2.8882405471384516</v>
      </c>
    </row>
    <row r="1300" spans="1:12" x14ac:dyDescent="0.3">
      <c r="A1300" s="25">
        <v>42285</v>
      </c>
      <c r="B1300" s="22">
        <v>27.375</v>
      </c>
      <c r="C1300" s="22">
        <v>533.15989999999999</v>
      </c>
      <c r="D1300" s="22">
        <v>92.47</v>
      </c>
      <c r="F1300" s="22">
        <f t="shared" si="102"/>
        <v>-1.1621703348402354E-2</v>
      </c>
      <c r="G1300" s="22">
        <f t="shared" si="103"/>
        <v>-1.6333730507683882E-2</v>
      </c>
      <c r="H1300" s="22">
        <f t="shared" si="104"/>
        <v>7.5728894190875765E-4</v>
      </c>
      <c r="J1300" s="22">
        <f t="shared" si="105"/>
        <v>228.10101418520202</v>
      </c>
      <c r="L1300" s="23">
        <f t="shared" si="106"/>
        <v>3.3569632888679166</v>
      </c>
    </row>
    <row r="1301" spans="1:12" x14ac:dyDescent="0.3">
      <c r="A1301" s="25">
        <v>42284</v>
      </c>
      <c r="B1301" s="23">
        <v>27.695</v>
      </c>
      <c r="C1301" s="23">
        <v>541.93989999999997</v>
      </c>
      <c r="D1301" s="23">
        <v>92.4</v>
      </c>
      <c r="F1301" s="22">
        <f t="shared" si="102"/>
        <v>-4.7728489001765736E-3</v>
      </c>
      <c r="G1301" s="22">
        <f t="shared" si="103"/>
        <v>8.2635596753173057E-3</v>
      </c>
      <c r="H1301" s="22">
        <f t="shared" si="104"/>
        <v>-4.3196611445162842E-3</v>
      </c>
      <c r="J1301" s="23">
        <f t="shared" si="105"/>
        <v>231.45797747406993</v>
      </c>
      <c r="L1301" s="22">
        <f t="shared" si="106"/>
        <v>-1.5039845253586748</v>
      </c>
    </row>
    <row r="1302" spans="1:12" x14ac:dyDescent="0.3">
      <c r="A1302" s="2"/>
      <c r="B1302" s="22">
        <v>27.827500000000001</v>
      </c>
      <c r="C1302" s="22">
        <v>537.48</v>
      </c>
      <c r="D1302" s="22">
        <v>92.8</v>
      </c>
      <c r="F1302" s="1"/>
      <c r="G1302" s="1"/>
      <c r="H1302" s="1"/>
      <c r="J1302" s="22">
        <f t="shared" si="105"/>
        <v>229.95399294871126</v>
      </c>
      <c r="L1302" s="1"/>
    </row>
    <row r="1303" spans="1:12" x14ac:dyDescent="0.3">
      <c r="F1303" s="1"/>
      <c r="G1303" s="1"/>
      <c r="H1303" s="1"/>
      <c r="J1303" s="1"/>
      <c r="L1303" s="1"/>
    </row>
    <row r="1304" spans="1:12" x14ac:dyDescent="0.3">
      <c r="F1304" s="1"/>
      <c r="G1304" s="1"/>
      <c r="H1304" s="1"/>
      <c r="J1304" s="1"/>
      <c r="L1304" s="1"/>
    </row>
    <row r="1305" spans="1:12" x14ac:dyDescent="0.3">
      <c r="F1305" s="1"/>
      <c r="G1305" s="1"/>
      <c r="H1305" s="1"/>
      <c r="J1305" s="1"/>
      <c r="L1305" s="1"/>
    </row>
    <row r="1306" spans="1:12" x14ac:dyDescent="0.3">
      <c r="F1306" s="1"/>
      <c r="G1306" s="1"/>
      <c r="H1306" s="1"/>
      <c r="J1306" s="1"/>
      <c r="L1306" s="1"/>
    </row>
    <row r="1307" spans="1:12" x14ac:dyDescent="0.3">
      <c r="F1307" s="1"/>
      <c r="G1307" s="1"/>
      <c r="H1307" s="1"/>
      <c r="J1307" s="1"/>
      <c r="L1307" s="1"/>
    </row>
    <row r="1308" spans="1:12" x14ac:dyDescent="0.3">
      <c r="F1308" s="1"/>
      <c r="G1308" s="1"/>
      <c r="H1308" s="1"/>
      <c r="J1308" s="1"/>
      <c r="L1308" s="1"/>
    </row>
    <row r="1309" spans="1:12" x14ac:dyDescent="0.3">
      <c r="F1309" s="1"/>
      <c r="G1309" s="1"/>
      <c r="H1309" s="1"/>
      <c r="J1309" s="1"/>
      <c r="L1309" s="1"/>
    </row>
    <row r="1310" spans="1:12" x14ac:dyDescent="0.3">
      <c r="F1310" s="1"/>
      <c r="G1310" s="1"/>
      <c r="H1310" s="1"/>
      <c r="J1310" s="1"/>
      <c r="L1310" s="1"/>
    </row>
    <row r="1311" spans="1:12" x14ac:dyDescent="0.3">
      <c r="F1311" s="1"/>
      <c r="G1311" s="1"/>
      <c r="H1311" s="1"/>
      <c r="J1311" s="1"/>
      <c r="L1311" s="1"/>
    </row>
    <row r="1312" spans="1:12" x14ac:dyDescent="0.3">
      <c r="F1312" s="1"/>
      <c r="G1312" s="1"/>
      <c r="H1312" s="1"/>
      <c r="J1312" s="1"/>
      <c r="L1312" s="1"/>
    </row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pans="6:12" x14ac:dyDescent="0.3">
      <c r="F1825" s="1"/>
      <c r="G1825" s="1"/>
      <c r="H1825" s="1"/>
      <c r="J1825" s="1"/>
      <c r="L1825" s="1"/>
    </row>
    <row r="1826" spans="6:12" x14ac:dyDescent="0.3">
      <c r="F1826" s="1"/>
      <c r="G1826" s="1"/>
      <c r="H1826" s="1"/>
      <c r="J1826" s="1"/>
      <c r="L1826" s="1"/>
    </row>
    <row r="1827" spans="6:12" x14ac:dyDescent="0.3">
      <c r="F1827" s="1"/>
      <c r="G1827" s="1"/>
      <c r="H1827" s="1"/>
      <c r="J1827" s="1"/>
      <c r="L1827" s="1"/>
    </row>
    <row r="1828" spans="6:12" x14ac:dyDescent="0.3">
      <c r="F1828" s="1"/>
      <c r="G1828" s="1"/>
      <c r="H1828" s="1"/>
      <c r="J1828" s="1"/>
      <c r="L1828" s="1"/>
    </row>
    <row r="1829" spans="6:12" x14ac:dyDescent="0.3">
      <c r="F1829" s="1"/>
      <c r="G1829" s="1"/>
      <c r="H1829" s="1"/>
      <c r="J1829" s="1"/>
      <c r="L1829" s="1"/>
    </row>
    <row r="1830" spans="6:12" x14ac:dyDescent="0.3">
      <c r="F1830" s="1"/>
      <c r="G1830" s="1"/>
      <c r="H1830" s="1"/>
      <c r="J1830" s="1"/>
      <c r="L1830" s="1"/>
    </row>
    <row r="1831" spans="6:12" x14ac:dyDescent="0.3">
      <c r="F1831" s="1"/>
      <c r="G1831" s="1"/>
      <c r="H1831" s="1"/>
      <c r="J1831" s="1"/>
      <c r="L1831" s="1"/>
    </row>
    <row r="1832" spans="6:12" x14ac:dyDescent="0.3">
      <c r="F1832" s="1"/>
      <c r="G1832" s="1"/>
      <c r="H1832" s="1"/>
      <c r="J1832" s="1"/>
      <c r="L1832" s="1"/>
    </row>
    <row r="1833" spans="6:12" x14ac:dyDescent="0.3">
      <c r="F1833" s="1"/>
      <c r="G1833" s="1"/>
      <c r="H1833" s="1"/>
      <c r="J1833" s="1"/>
      <c r="L1833" s="1"/>
    </row>
    <row r="1834" spans="6:12" x14ac:dyDescent="0.3">
      <c r="F1834" s="1"/>
      <c r="G1834" s="1"/>
      <c r="H1834" s="1"/>
      <c r="J1834" s="1"/>
      <c r="L1834" s="1"/>
    </row>
    <row r="1835" spans="6:12" x14ac:dyDescent="0.3">
      <c r="F1835" s="24"/>
      <c r="G1835" s="24"/>
      <c r="H1835" s="24"/>
      <c r="I1835" s="24"/>
      <c r="J1835" s="33"/>
      <c r="L1835" s="35"/>
    </row>
    <row r="1836" spans="6:12" x14ac:dyDescent="0.3">
      <c r="I1836" s="22"/>
      <c r="L1836" s="36"/>
    </row>
    <row r="1837" spans="6:12" x14ac:dyDescent="0.3">
      <c r="I1837" s="22"/>
      <c r="L1837" s="36"/>
    </row>
    <row r="1838" spans="6:12" x14ac:dyDescent="0.3">
      <c r="I1838" s="22"/>
      <c r="L1838" s="36"/>
    </row>
    <row r="1839" spans="6:12" x14ac:dyDescent="0.3">
      <c r="I1839" s="22"/>
      <c r="L1839" s="36"/>
    </row>
    <row r="1840" spans="6:12" x14ac:dyDescent="0.3">
      <c r="I1840" s="22"/>
      <c r="L1840" s="36"/>
    </row>
    <row r="1841" spans="9:12" x14ac:dyDescent="0.3">
      <c r="I1841" s="22"/>
      <c r="L1841" s="36"/>
    </row>
    <row r="1842" spans="9:12" x14ac:dyDescent="0.3">
      <c r="I1842" s="22"/>
      <c r="L1842" s="36"/>
    </row>
    <row r="1843" spans="9:12" x14ac:dyDescent="0.3">
      <c r="I1843" s="22"/>
      <c r="L1843" s="36"/>
    </row>
    <row r="1844" spans="9:12" x14ac:dyDescent="0.3">
      <c r="I1844" s="22"/>
      <c r="L1844" s="36"/>
    </row>
    <row r="1845" spans="9:12" x14ac:dyDescent="0.3">
      <c r="I1845" s="22"/>
      <c r="L1845" s="36"/>
    </row>
    <row r="1846" spans="9:12" x14ac:dyDescent="0.3">
      <c r="I1846" s="22"/>
      <c r="L1846" s="36"/>
    </row>
    <row r="1847" spans="9:12" x14ac:dyDescent="0.3">
      <c r="I1847" s="22"/>
      <c r="L1847" s="36"/>
    </row>
    <row r="1848" spans="9:12" x14ac:dyDescent="0.3">
      <c r="I1848" s="22"/>
      <c r="L1848" s="36"/>
    </row>
    <row r="1849" spans="9:12" x14ac:dyDescent="0.3">
      <c r="I1849" s="22"/>
      <c r="L1849" s="36"/>
    </row>
    <row r="1850" spans="9:12" x14ac:dyDescent="0.3">
      <c r="I1850" s="22"/>
      <c r="L1850" s="36"/>
    </row>
    <row r="1851" spans="9:12" x14ac:dyDescent="0.3">
      <c r="I1851" s="22"/>
      <c r="L1851" s="36"/>
    </row>
    <row r="1852" spans="9:12" x14ac:dyDescent="0.3">
      <c r="I1852" s="22"/>
      <c r="L1852" s="36"/>
    </row>
    <row r="1853" spans="9:12" x14ac:dyDescent="0.3">
      <c r="I1853" s="22"/>
      <c r="L1853" s="36"/>
    </row>
    <row r="1854" spans="9:12" x14ac:dyDescent="0.3">
      <c r="I1854" s="22"/>
      <c r="L1854" s="36"/>
    </row>
    <row r="1855" spans="9:12" x14ac:dyDescent="0.3">
      <c r="I1855" s="22"/>
      <c r="L1855" s="36"/>
    </row>
    <row r="1856" spans="9:12" x14ac:dyDescent="0.3">
      <c r="I1856" s="22"/>
      <c r="L1856" s="36"/>
    </row>
    <row r="1857" spans="9:12" x14ac:dyDescent="0.3">
      <c r="I1857" s="22"/>
      <c r="L1857" s="36"/>
    </row>
    <row r="1858" spans="9:12" x14ac:dyDescent="0.3">
      <c r="I1858" s="22"/>
      <c r="L1858" s="36"/>
    </row>
    <row r="1859" spans="9:12" x14ac:dyDescent="0.3">
      <c r="I1859" s="22"/>
      <c r="L1859" s="36"/>
    </row>
    <row r="1860" spans="9:12" x14ac:dyDescent="0.3">
      <c r="I1860" s="22"/>
      <c r="L1860" s="36"/>
    </row>
    <row r="1861" spans="9:12" x14ac:dyDescent="0.3">
      <c r="I1861" s="22"/>
      <c r="L1861" s="36"/>
    </row>
    <row r="1862" spans="9:12" x14ac:dyDescent="0.3">
      <c r="I1862" s="22"/>
      <c r="L1862" s="36"/>
    </row>
    <row r="1863" spans="9:12" x14ac:dyDescent="0.3">
      <c r="I1863" s="22"/>
      <c r="L1863" s="36"/>
    </row>
    <row r="1864" spans="9:12" x14ac:dyDescent="0.3">
      <c r="I1864" s="22"/>
      <c r="L1864" s="36"/>
    </row>
    <row r="1865" spans="9:12" x14ac:dyDescent="0.3">
      <c r="I1865" s="22"/>
      <c r="L1865" s="36"/>
    </row>
    <row r="1866" spans="9:12" x14ac:dyDescent="0.3">
      <c r="I1866" s="22"/>
      <c r="L1866" s="36"/>
    </row>
    <row r="1867" spans="9:12" x14ac:dyDescent="0.3">
      <c r="I1867" s="22"/>
      <c r="L1867" s="36"/>
    </row>
    <row r="1868" spans="9:12" x14ac:dyDescent="0.3">
      <c r="I1868" s="22"/>
      <c r="L1868" s="36"/>
    </row>
    <row r="1869" spans="9:12" x14ac:dyDescent="0.3">
      <c r="I1869" s="22"/>
      <c r="L1869" s="36"/>
    </row>
    <row r="1870" spans="9:12" x14ac:dyDescent="0.3">
      <c r="I1870" s="22"/>
      <c r="L1870" s="36"/>
    </row>
    <row r="1871" spans="9:12" x14ac:dyDescent="0.3">
      <c r="I1871" s="22"/>
      <c r="L1871" s="36"/>
    </row>
    <row r="1872" spans="9:12" x14ac:dyDescent="0.3">
      <c r="I1872" s="22"/>
      <c r="L1872" s="36"/>
    </row>
    <row r="1873" spans="9:12" x14ac:dyDescent="0.3">
      <c r="I1873" s="22"/>
      <c r="L1873" s="36"/>
    </row>
    <row r="1874" spans="9:12" x14ac:dyDescent="0.3">
      <c r="I1874" s="22"/>
      <c r="L1874" s="36"/>
    </row>
    <row r="1875" spans="9:12" x14ac:dyDescent="0.3">
      <c r="I1875" s="22"/>
      <c r="L1875" s="36"/>
    </row>
    <row r="1876" spans="9:12" x14ac:dyDescent="0.3">
      <c r="I1876" s="22"/>
      <c r="L1876" s="36"/>
    </row>
    <row r="1877" spans="9:12" x14ac:dyDescent="0.3">
      <c r="I1877" s="22"/>
      <c r="L1877" s="36"/>
    </row>
    <row r="1878" spans="9:12" x14ac:dyDescent="0.3">
      <c r="I1878" s="22"/>
      <c r="L1878" s="36"/>
    </row>
    <row r="1879" spans="9:12" x14ac:dyDescent="0.3">
      <c r="I1879" s="22"/>
      <c r="L1879" s="36"/>
    </row>
    <row r="1880" spans="9:12" x14ac:dyDescent="0.3">
      <c r="I1880" s="22"/>
      <c r="L1880" s="36"/>
    </row>
    <row r="1881" spans="9:12" x14ac:dyDescent="0.3">
      <c r="I1881" s="22"/>
      <c r="L1881" s="36"/>
    </row>
    <row r="1882" spans="9:12" x14ac:dyDescent="0.3">
      <c r="I1882" s="22"/>
      <c r="L1882" s="36"/>
    </row>
    <row r="1883" spans="9:12" x14ac:dyDescent="0.3">
      <c r="I1883" s="22"/>
      <c r="L1883" s="36"/>
    </row>
    <row r="1884" spans="9:12" x14ac:dyDescent="0.3">
      <c r="I1884" s="22"/>
      <c r="L1884" s="36"/>
    </row>
    <row r="1885" spans="9:12" x14ac:dyDescent="0.3">
      <c r="I1885" s="22"/>
      <c r="L1885" s="36"/>
    </row>
    <row r="1886" spans="9:12" x14ac:dyDescent="0.3">
      <c r="I1886" s="22"/>
      <c r="L1886" s="36"/>
    </row>
    <row r="1887" spans="9:12" x14ac:dyDescent="0.3">
      <c r="I1887" s="22"/>
      <c r="L1887" s="36"/>
    </row>
    <row r="1888" spans="9:12" x14ac:dyDescent="0.3">
      <c r="I1888" s="22"/>
      <c r="L1888" s="36"/>
    </row>
    <row r="1889" spans="9:12" x14ac:dyDescent="0.3">
      <c r="I1889" s="22"/>
      <c r="L1889" s="36"/>
    </row>
    <row r="1890" spans="9:12" x14ac:dyDescent="0.3">
      <c r="I1890" s="22"/>
      <c r="L1890" s="36"/>
    </row>
    <row r="1891" spans="9:12" x14ac:dyDescent="0.3">
      <c r="I1891" s="22"/>
      <c r="L1891" s="36"/>
    </row>
    <row r="1892" spans="9:12" x14ac:dyDescent="0.3">
      <c r="I1892" s="22"/>
      <c r="L1892" s="36"/>
    </row>
    <row r="1893" spans="9:12" x14ac:dyDescent="0.3">
      <c r="I1893" s="22"/>
      <c r="L1893" s="36"/>
    </row>
    <row r="1894" spans="9:12" x14ac:dyDescent="0.3">
      <c r="I1894" s="22"/>
      <c r="L1894" s="36"/>
    </row>
    <row r="1895" spans="9:12" x14ac:dyDescent="0.3">
      <c r="I1895" s="22"/>
      <c r="L1895" s="36"/>
    </row>
    <row r="1896" spans="9:12" x14ac:dyDescent="0.3">
      <c r="I1896" s="22"/>
      <c r="L1896" s="36"/>
    </row>
    <row r="1897" spans="9:12" x14ac:dyDescent="0.3">
      <c r="I1897" s="22"/>
      <c r="L1897" s="36"/>
    </row>
    <row r="1898" spans="9:12" x14ac:dyDescent="0.3">
      <c r="I1898" s="22"/>
      <c r="L1898" s="36"/>
    </row>
    <row r="1899" spans="9:12" x14ac:dyDescent="0.3">
      <c r="I1899" s="22"/>
      <c r="L1899" s="36"/>
    </row>
    <row r="1900" spans="9:12" x14ac:dyDescent="0.3">
      <c r="I1900" s="22"/>
      <c r="L1900" s="36"/>
    </row>
    <row r="1901" spans="9:12" x14ac:dyDescent="0.3">
      <c r="I1901" s="22"/>
      <c r="L1901" s="36"/>
    </row>
    <row r="1902" spans="9:12" x14ac:dyDescent="0.3">
      <c r="I1902" s="22"/>
      <c r="L1902" s="36"/>
    </row>
    <row r="1903" spans="9:12" x14ac:dyDescent="0.3">
      <c r="I1903" s="22"/>
      <c r="L1903" s="36"/>
    </row>
    <row r="1904" spans="9:12" x14ac:dyDescent="0.3">
      <c r="I1904" s="22"/>
      <c r="L1904" s="36"/>
    </row>
    <row r="1905" spans="9:12" x14ac:dyDescent="0.3">
      <c r="I1905" s="22"/>
      <c r="L1905" s="36"/>
    </row>
    <row r="1906" spans="9:12" x14ac:dyDescent="0.3">
      <c r="I1906" s="22"/>
      <c r="L1906" s="36"/>
    </row>
    <row r="1907" spans="9:12" x14ac:dyDescent="0.3">
      <c r="I1907" s="22"/>
      <c r="L1907" s="36"/>
    </row>
    <row r="1908" spans="9:12" x14ac:dyDescent="0.3">
      <c r="I1908" s="22"/>
      <c r="L1908" s="36"/>
    </row>
    <row r="1909" spans="9:12" x14ac:dyDescent="0.3">
      <c r="I1909" s="22"/>
      <c r="L1909" s="36"/>
    </row>
    <row r="1910" spans="9:12" x14ac:dyDescent="0.3">
      <c r="I1910" s="22"/>
      <c r="L1910" s="36"/>
    </row>
    <row r="1911" spans="9:12" x14ac:dyDescent="0.3">
      <c r="I1911" s="22"/>
      <c r="L1911" s="36"/>
    </row>
    <row r="1912" spans="9:12" x14ac:dyDescent="0.3">
      <c r="I1912" s="22"/>
      <c r="L1912" s="36"/>
    </row>
    <row r="1913" spans="9:12" x14ac:dyDescent="0.3">
      <c r="I1913" s="22"/>
      <c r="L1913" s="36"/>
    </row>
    <row r="1914" spans="9:12" x14ac:dyDescent="0.3">
      <c r="I1914" s="22"/>
      <c r="L1914" s="36"/>
    </row>
    <row r="1915" spans="9:12" x14ac:dyDescent="0.3">
      <c r="I1915" s="22"/>
      <c r="L1915" s="36"/>
    </row>
    <row r="1916" spans="9:12" x14ac:dyDescent="0.3">
      <c r="I1916" s="22"/>
      <c r="L1916" s="36"/>
    </row>
    <row r="1917" spans="9:12" x14ac:dyDescent="0.3">
      <c r="I1917" s="22"/>
      <c r="L1917" s="36"/>
    </row>
    <row r="1918" spans="9:12" x14ac:dyDescent="0.3">
      <c r="I1918" s="22"/>
      <c r="L1918" s="36"/>
    </row>
    <row r="1919" spans="9:12" x14ac:dyDescent="0.3">
      <c r="I1919" s="22"/>
      <c r="L1919" s="36"/>
    </row>
    <row r="1920" spans="9:12" x14ac:dyDescent="0.3">
      <c r="I1920" s="22"/>
      <c r="L1920" s="36"/>
    </row>
    <row r="1921" spans="9:12" x14ac:dyDescent="0.3">
      <c r="I1921" s="22"/>
      <c r="L1921" s="36"/>
    </row>
    <row r="1922" spans="9:12" x14ac:dyDescent="0.3">
      <c r="I1922" s="22"/>
      <c r="L1922" s="36"/>
    </row>
    <row r="1923" spans="9:12" x14ac:dyDescent="0.3">
      <c r="I1923" s="22"/>
      <c r="L1923" s="36"/>
    </row>
    <row r="1924" spans="9:12" x14ac:dyDescent="0.3">
      <c r="I1924" s="22"/>
      <c r="L1924" s="36"/>
    </row>
    <row r="1925" spans="9:12" x14ac:dyDescent="0.3">
      <c r="I1925" s="22"/>
      <c r="L1925" s="36"/>
    </row>
    <row r="1926" spans="9:12" x14ac:dyDescent="0.3">
      <c r="I1926" s="22"/>
      <c r="L1926" s="36"/>
    </row>
    <row r="1927" spans="9:12" x14ac:dyDescent="0.3">
      <c r="I1927" s="22"/>
      <c r="L1927" s="36"/>
    </row>
    <row r="1928" spans="9:12" x14ac:dyDescent="0.3">
      <c r="I1928" s="22"/>
      <c r="L1928" s="36"/>
    </row>
    <row r="1929" spans="9:12" x14ac:dyDescent="0.3">
      <c r="I1929" s="22"/>
      <c r="L1929" s="36"/>
    </row>
    <row r="1930" spans="9:12" x14ac:dyDescent="0.3">
      <c r="I1930" s="22"/>
      <c r="L1930" s="36"/>
    </row>
    <row r="1931" spans="9:12" x14ac:dyDescent="0.3">
      <c r="I1931" s="22"/>
      <c r="L1931" s="36"/>
    </row>
    <row r="1932" spans="9:12" x14ac:dyDescent="0.3">
      <c r="I1932" s="22"/>
      <c r="L1932" s="36"/>
    </row>
    <row r="1933" spans="9:12" x14ac:dyDescent="0.3">
      <c r="I1933" s="22"/>
      <c r="L1933" s="36"/>
    </row>
    <row r="1934" spans="9:12" x14ac:dyDescent="0.3">
      <c r="I1934" s="22"/>
      <c r="L1934" s="36"/>
    </row>
    <row r="1935" spans="9:12" x14ac:dyDescent="0.3">
      <c r="I1935" s="22"/>
      <c r="L1935" s="36"/>
    </row>
    <row r="1936" spans="9:12" x14ac:dyDescent="0.3">
      <c r="I1936" s="22"/>
      <c r="L1936" s="36"/>
    </row>
    <row r="1937" spans="9:12" x14ac:dyDescent="0.3">
      <c r="I1937" s="22"/>
      <c r="L1937" s="36"/>
    </row>
    <row r="1938" spans="9:12" x14ac:dyDescent="0.3">
      <c r="I1938" s="22"/>
      <c r="L1938" s="36"/>
    </row>
    <row r="1939" spans="9:12" x14ac:dyDescent="0.3">
      <c r="I1939" s="22"/>
      <c r="L1939" s="36"/>
    </row>
    <row r="1940" spans="9:12" x14ac:dyDescent="0.3">
      <c r="I1940" s="22"/>
      <c r="L1940" s="36"/>
    </row>
    <row r="1941" spans="9:12" x14ac:dyDescent="0.3">
      <c r="I1941" s="22"/>
      <c r="L1941" s="36"/>
    </row>
    <row r="1942" spans="9:12" x14ac:dyDescent="0.3">
      <c r="I1942" s="22"/>
      <c r="L1942" s="36"/>
    </row>
    <row r="1943" spans="9:12" x14ac:dyDescent="0.3">
      <c r="I1943" s="22"/>
      <c r="L1943" s="36"/>
    </row>
    <row r="1944" spans="9:12" x14ac:dyDescent="0.3">
      <c r="I1944" s="22"/>
      <c r="L1944" s="36"/>
    </row>
    <row r="1945" spans="9:12" x14ac:dyDescent="0.3">
      <c r="I1945" s="22"/>
      <c r="L1945" s="36"/>
    </row>
    <row r="1946" spans="9:12" x14ac:dyDescent="0.3">
      <c r="I1946" s="22"/>
      <c r="L1946" s="36"/>
    </row>
    <row r="1947" spans="9:12" x14ac:dyDescent="0.3">
      <c r="I1947" s="22"/>
      <c r="L1947" s="36"/>
    </row>
    <row r="1948" spans="9:12" x14ac:dyDescent="0.3">
      <c r="I1948" s="22"/>
      <c r="L1948" s="36"/>
    </row>
    <row r="1949" spans="9:12" x14ac:dyDescent="0.3">
      <c r="I1949" s="22"/>
      <c r="L1949" s="36"/>
    </row>
    <row r="1950" spans="9:12" x14ac:dyDescent="0.3">
      <c r="I1950" s="22"/>
      <c r="L1950" s="36"/>
    </row>
    <row r="1951" spans="9:12" x14ac:dyDescent="0.3">
      <c r="I1951" s="22"/>
      <c r="L1951" s="36"/>
    </row>
    <row r="1952" spans="9:12" x14ac:dyDescent="0.3">
      <c r="I1952" s="22"/>
      <c r="L1952" s="36"/>
    </row>
    <row r="1953" spans="9:12" x14ac:dyDescent="0.3">
      <c r="I1953" s="22"/>
      <c r="L1953" s="36"/>
    </row>
    <row r="1954" spans="9:12" x14ac:dyDescent="0.3">
      <c r="I1954" s="22"/>
      <c r="L1954" s="36"/>
    </row>
    <row r="1955" spans="9:12" x14ac:dyDescent="0.3">
      <c r="I1955" s="22"/>
      <c r="L1955" s="36"/>
    </row>
    <row r="1956" spans="9:12" x14ac:dyDescent="0.3">
      <c r="I1956" s="22"/>
      <c r="L1956" s="36"/>
    </row>
    <row r="1957" spans="9:12" x14ac:dyDescent="0.3">
      <c r="I1957" s="22"/>
      <c r="L1957" s="36"/>
    </row>
    <row r="1958" spans="9:12" x14ac:dyDescent="0.3">
      <c r="I1958" s="22"/>
      <c r="L1958" s="36"/>
    </row>
    <row r="1959" spans="9:12" x14ac:dyDescent="0.3">
      <c r="I1959" s="22"/>
      <c r="L1959" s="36"/>
    </row>
    <row r="1960" spans="9:12" x14ac:dyDescent="0.3">
      <c r="I1960" s="22"/>
      <c r="L1960" s="36"/>
    </row>
    <row r="1961" spans="9:12" x14ac:dyDescent="0.3">
      <c r="I1961" s="22"/>
      <c r="L1961" s="36"/>
    </row>
    <row r="1962" spans="9:12" x14ac:dyDescent="0.3">
      <c r="I1962" s="22"/>
      <c r="L1962" s="36"/>
    </row>
    <row r="1963" spans="9:12" x14ac:dyDescent="0.3">
      <c r="I1963" s="22"/>
      <c r="L1963" s="36"/>
    </row>
    <row r="1964" spans="9:12" x14ac:dyDescent="0.3">
      <c r="I1964" s="22"/>
      <c r="L1964" s="36"/>
    </row>
    <row r="1965" spans="9:12" x14ac:dyDescent="0.3">
      <c r="I1965" s="22"/>
      <c r="L1965" s="36"/>
    </row>
    <row r="1966" spans="9:12" x14ac:dyDescent="0.3">
      <c r="I1966" s="22"/>
      <c r="L1966" s="36"/>
    </row>
    <row r="1967" spans="9:12" x14ac:dyDescent="0.3">
      <c r="I1967" s="22"/>
      <c r="L1967" s="36"/>
    </row>
    <row r="1968" spans="9:12" x14ac:dyDescent="0.3">
      <c r="I1968" s="22"/>
      <c r="L1968" s="36"/>
    </row>
    <row r="1969" spans="9:12" x14ac:dyDescent="0.3">
      <c r="I1969" s="22"/>
      <c r="L1969" s="36"/>
    </row>
    <row r="1970" spans="9:12" x14ac:dyDescent="0.3">
      <c r="I1970" s="22"/>
      <c r="L1970" s="36"/>
    </row>
    <row r="1971" spans="9:12" x14ac:dyDescent="0.3">
      <c r="I1971" s="22"/>
      <c r="L1971" s="36"/>
    </row>
    <row r="1972" spans="9:12" x14ac:dyDescent="0.3">
      <c r="I1972" s="22"/>
      <c r="L1972" s="36"/>
    </row>
    <row r="1973" spans="9:12" x14ac:dyDescent="0.3">
      <c r="I1973" s="22"/>
      <c r="L1973" s="36"/>
    </row>
    <row r="1974" spans="9:12" x14ac:dyDescent="0.3">
      <c r="I1974" s="22"/>
      <c r="L1974" s="36"/>
    </row>
    <row r="1975" spans="9:12" x14ac:dyDescent="0.3">
      <c r="I1975" s="22"/>
      <c r="L1975" s="36"/>
    </row>
    <row r="1976" spans="9:12" x14ac:dyDescent="0.3">
      <c r="I1976" s="22"/>
      <c r="L1976" s="36"/>
    </row>
    <row r="1977" spans="9:12" x14ac:dyDescent="0.3">
      <c r="I1977" s="22"/>
      <c r="L1977" s="36"/>
    </row>
    <row r="1978" spans="9:12" x14ac:dyDescent="0.3">
      <c r="I1978" s="22"/>
      <c r="L1978" s="36"/>
    </row>
    <row r="1979" spans="9:12" x14ac:dyDescent="0.3">
      <c r="I1979" s="22"/>
      <c r="L1979" s="36"/>
    </row>
    <row r="1980" spans="9:12" x14ac:dyDescent="0.3">
      <c r="I1980" s="22"/>
      <c r="L1980" s="36"/>
    </row>
    <row r="1981" spans="9:12" x14ac:dyDescent="0.3">
      <c r="I1981" s="22"/>
      <c r="L1981" s="36"/>
    </row>
    <row r="1982" spans="9:12" x14ac:dyDescent="0.3">
      <c r="I1982" s="22"/>
      <c r="L1982" s="36"/>
    </row>
    <row r="1983" spans="9:12" x14ac:dyDescent="0.3">
      <c r="I1983" s="22"/>
      <c r="L1983" s="36"/>
    </row>
    <row r="1984" spans="9:12" x14ac:dyDescent="0.3">
      <c r="I1984" s="22"/>
      <c r="L1984" s="36"/>
    </row>
    <row r="1985" spans="9:12" x14ac:dyDescent="0.3">
      <c r="I1985" s="22"/>
      <c r="L1985" s="36"/>
    </row>
    <row r="1986" spans="9:12" x14ac:dyDescent="0.3">
      <c r="I1986" s="22"/>
      <c r="L1986" s="36"/>
    </row>
    <row r="1987" spans="9:12" x14ac:dyDescent="0.3">
      <c r="I1987" s="22"/>
      <c r="L1987" s="36"/>
    </row>
    <row r="1988" spans="9:12" x14ac:dyDescent="0.3">
      <c r="I1988" s="22"/>
      <c r="L1988" s="36"/>
    </row>
    <row r="1989" spans="9:12" x14ac:dyDescent="0.3">
      <c r="I1989" s="22"/>
      <c r="L1989" s="36"/>
    </row>
    <row r="1990" spans="9:12" x14ac:dyDescent="0.3">
      <c r="I1990" s="22"/>
      <c r="L1990" s="36"/>
    </row>
    <row r="1991" spans="9:12" x14ac:dyDescent="0.3">
      <c r="I1991" s="22"/>
      <c r="L1991" s="36"/>
    </row>
    <row r="1992" spans="9:12" x14ac:dyDescent="0.3">
      <c r="I1992" s="22"/>
      <c r="L1992" s="36"/>
    </row>
    <row r="1993" spans="9:12" x14ac:dyDescent="0.3">
      <c r="I1993" s="22"/>
      <c r="L1993" s="36"/>
    </row>
    <row r="1994" spans="9:12" x14ac:dyDescent="0.3">
      <c r="I1994" s="22"/>
      <c r="L1994" s="36"/>
    </row>
    <row r="1995" spans="9:12" x14ac:dyDescent="0.3">
      <c r="I1995" s="22"/>
      <c r="L1995" s="36"/>
    </row>
    <row r="1996" spans="9:12" x14ac:dyDescent="0.3">
      <c r="I1996" s="22"/>
      <c r="L1996" s="36"/>
    </row>
    <row r="1997" spans="9:12" x14ac:dyDescent="0.3">
      <c r="I1997" s="22"/>
      <c r="L1997" s="36"/>
    </row>
    <row r="1998" spans="9:12" x14ac:dyDescent="0.3">
      <c r="I1998" s="22"/>
      <c r="L1998" s="36"/>
    </row>
    <row r="1999" spans="9:12" x14ac:dyDescent="0.3">
      <c r="I1999" s="22"/>
      <c r="L1999" s="36"/>
    </row>
    <row r="2000" spans="9:12" x14ac:dyDescent="0.3">
      <c r="I2000" s="22"/>
      <c r="L2000" s="36"/>
    </row>
    <row r="2001" spans="9:12" x14ac:dyDescent="0.3">
      <c r="I2001" s="22"/>
      <c r="L2001" s="36"/>
    </row>
    <row r="2002" spans="9:12" x14ac:dyDescent="0.3">
      <c r="I2002" s="22"/>
      <c r="L2002" s="36"/>
    </row>
    <row r="2003" spans="9:12" x14ac:dyDescent="0.3">
      <c r="I2003" s="22"/>
      <c r="L2003" s="36"/>
    </row>
    <row r="2004" spans="9:12" x14ac:dyDescent="0.3">
      <c r="I2004" s="22"/>
      <c r="L2004" s="36"/>
    </row>
    <row r="2005" spans="9:12" x14ac:dyDescent="0.3">
      <c r="I2005" s="22"/>
      <c r="L2005" s="36"/>
    </row>
    <row r="2006" spans="9:12" x14ac:dyDescent="0.3">
      <c r="I2006" s="22"/>
      <c r="L2006" s="36"/>
    </row>
    <row r="2007" spans="9:12" x14ac:dyDescent="0.3">
      <c r="I2007" s="22"/>
      <c r="L2007" s="36"/>
    </row>
    <row r="2008" spans="9:12" x14ac:dyDescent="0.3">
      <c r="I2008" s="22"/>
      <c r="L2008" s="36"/>
    </row>
    <row r="2009" spans="9:12" x14ac:dyDescent="0.3">
      <c r="I2009" s="22"/>
      <c r="L2009" s="36"/>
    </row>
    <row r="2010" spans="9:12" x14ac:dyDescent="0.3">
      <c r="I2010" s="22"/>
      <c r="L2010" s="36"/>
    </row>
    <row r="2011" spans="9:12" x14ac:dyDescent="0.3">
      <c r="I2011" s="22"/>
      <c r="L2011" s="36"/>
    </row>
    <row r="2012" spans="9:12" x14ac:dyDescent="0.3">
      <c r="I2012" s="22"/>
      <c r="L2012" s="36"/>
    </row>
    <row r="2013" spans="9:12" x14ac:dyDescent="0.3">
      <c r="I2013" s="22"/>
      <c r="L2013" s="36"/>
    </row>
    <row r="2014" spans="9:12" x14ac:dyDescent="0.3">
      <c r="I2014" s="22"/>
      <c r="L2014" s="36"/>
    </row>
    <row r="2015" spans="9:12" x14ac:dyDescent="0.3">
      <c r="I2015" s="22"/>
      <c r="L2015" s="36"/>
    </row>
    <row r="2016" spans="9:12" x14ac:dyDescent="0.3">
      <c r="I2016" s="22"/>
      <c r="L2016" s="36"/>
    </row>
    <row r="2017" spans="9:12" x14ac:dyDescent="0.3">
      <c r="I2017" s="22"/>
      <c r="L2017" s="36"/>
    </row>
    <row r="2018" spans="9:12" x14ac:dyDescent="0.3">
      <c r="I2018" s="22"/>
      <c r="L2018" s="36"/>
    </row>
    <row r="2019" spans="9:12" x14ac:dyDescent="0.3">
      <c r="I2019" s="22"/>
      <c r="L2019" s="36"/>
    </row>
    <row r="2020" spans="9:12" x14ac:dyDescent="0.3">
      <c r="I2020" s="22"/>
      <c r="L2020" s="36"/>
    </row>
    <row r="2021" spans="9:12" x14ac:dyDescent="0.3">
      <c r="I2021" s="22"/>
      <c r="L2021" s="36"/>
    </row>
    <row r="2022" spans="9:12" x14ac:dyDescent="0.3">
      <c r="I2022" s="22"/>
      <c r="L2022" s="36"/>
    </row>
    <row r="2023" spans="9:12" x14ac:dyDescent="0.3">
      <c r="I2023" s="22"/>
      <c r="L2023" s="36"/>
    </row>
    <row r="2024" spans="9:12" x14ac:dyDescent="0.3">
      <c r="I2024" s="22"/>
      <c r="L2024" s="36"/>
    </row>
    <row r="2025" spans="9:12" x14ac:dyDescent="0.3">
      <c r="I2025" s="22"/>
      <c r="L2025" s="36"/>
    </row>
    <row r="2026" spans="9:12" x14ac:dyDescent="0.3">
      <c r="I2026" s="22"/>
      <c r="L2026" s="36"/>
    </row>
    <row r="2027" spans="9:12" x14ac:dyDescent="0.3">
      <c r="I2027" s="22"/>
      <c r="L2027" s="36"/>
    </row>
    <row r="2028" spans="9:12" x14ac:dyDescent="0.3">
      <c r="I2028" s="22"/>
      <c r="L2028" s="36"/>
    </row>
    <row r="2029" spans="9:12" x14ac:dyDescent="0.3">
      <c r="I2029" s="22"/>
      <c r="L2029" s="36"/>
    </row>
    <row r="2030" spans="9:12" x14ac:dyDescent="0.3">
      <c r="I2030" s="22"/>
      <c r="L2030" s="36"/>
    </row>
    <row r="2031" spans="9:12" x14ac:dyDescent="0.3">
      <c r="I2031" s="22"/>
      <c r="L2031" s="36"/>
    </row>
    <row r="2032" spans="9:12" x14ac:dyDescent="0.3">
      <c r="I2032" s="22"/>
      <c r="L2032" s="36"/>
    </row>
    <row r="2033" spans="9:12" x14ac:dyDescent="0.3">
      <c r="I2033" s="22"/>
      <c r="L2033" s="36"/>
    </row>
    <row r="2034" spans="9:12" x14ac:dyDescent="0.3">
      <c r="I2034" s="22"/>
      <c r="L2034" s="36"/>
    </row>
    <row r="2035" spans="9:12" x14ac:dyDescent="0.3">
      <c r="I2035" s="22"/>
      <c r="L2035" s="36"/>
    </row>
    <row r="2036" spans="9:12" x14ac:dyDescent="0.3">
      <c r="I2036" s="22"/>
      <c r="L2036" s="36"/>
    </row>
    <row r="2037" spans="9:12" x14ac:dyDescent="0.3">
      <c r="I2037" s="22"/>
      <c r="L2037" s="36"/>
    </row>
    <row r="2038" spans="9:12" x14ac:dyDescent="0.3">
      <c r="I2038" s="22"/>
      <c r="L2038" s="36"/>
    </row>
    <row r="2039" spans="9:12" x14ac:dyDescent="0.3">
      <c r="I2039" s="22"/>
      <c r="L2039" s="36"/>
    </row>
    <row r="2040" spans="9:12" x14ac:dyDescent="0.3">
      <c r="I2040" s="22"/>
      <c r="L2040" s="36"/>
    </row>
    <row r="2041" spans="9:12" x14ac:dyDescent="0.3">
      <c r="I2041" s="22"/>
      <c r="L2041" s="36"/>
    </row>
    <row r="2042" spans="9:12" x14ac:dyDescent="0.3">
      <c r="I2042" s="22"/>
      <c r="L2042" s="36"/>
    </row>
    <row r="2043" spans="9:12" x14ac:dyDescent="0.3">
      <c r="I2043" s="22"/>
      <c r="L2043" s="36"/>
    </row>
    <row r="2044" spans="9:12" x14ac:dyDescent="0.3">
      <c r="I2044" s="22"/>
      <c r="L2044" s="36"/>
    </row>
    <row r="2045" spans="9:12" x14ac:dyDescent="0.3">
      <c r="I2045" s="22"/>
      <c r="L2045" s="36"/>
    </row>
    <row r="2046" spans="9:12" x14ac:dyDescent="0.3">
      <c r="I2046" s="22"/>
      <c r="L2046" s="36"/>
    </row>
    <row r="2047" spans="9:12" x14ac:dyDescent="0.3">
      <c r="I2047" s="22"/>
      <c r="L2047" s="36"/>
    </row>
    <row r="2048" spans="9:12" x14ac:dyDescent="0.3">
      <c r="I2048" s="22"/>
      <c r="L2048" s="36"/>
    </row>
    <row r="2049" spans="9:12" x14ac:dyDescent="0.3">
      <c r="I2049" s="22"/>
      <c r="L2049" s="36"/>
    </row>
    <row r="2050" spans="9:12" x14ac:dyDescent="0.3">
      <c r="I2050" s="22"/>
      <c r="L2050" s="36"/>
    </row>
    <row r="2051" spans="9:12" x14ac:dyDescent="0.3">
      <c r="I2051" s="22"/>
      <c r="L2051" s="36"/>
    </row>
    <row r="2052" spans="9:12" x14ac:dyDescent="0.3">
      <c r="I2052" s="22"/>
      <c r="L2052" s="36"/>
    </row>
    <row r="2053" spans="9:12" x14ac:dyDescent="0.3">
      <c r="I2053" s="22"/>
      <c r="L2053" s="36"/>
    </row>
    <row r="2054" spans="9:12" x14ac:dyDescent="0.3">
      <c r="I2054" s="22"/>
      <c r="L2054" s="36"/>
    </row>
    <row r="2055" spans="9:12" x14ac:dyDescent="0.3">
      <c r="I2055" s="22"/>
      <c r="L2055" s="36"/>
    </row>
    <row r="2056" spans="9:12" x14ac:dyDescent="0.3">
      <c r="I2056" s="22"/>
      <c r="L2056" s="36"/>
    </row>
    <row r="2057" spans="9:12" x14ac:dyDescent="0.3">
      <c r="I2057" s="22"/>
      <c r="L2057" s="36"/>
    </row>
    <row r="2058" spans="9:12" x14ac:dyDescent="0.3">
      <c r="I2058" s="22"/>
      <c r="L2058" s="36"/>
    </row>
    <row r="2059" spans="9:12" x14ac:dyDescent="0.3">
      <c r="I2059" s="22"/>
      <c r="L2059" s="36"/>
    </row>
    <row r="2060" spans="9:12" x14ac:dyDescent="0.3">
      <c r="I2060" s="22"/>
      <c r="L2060" s="36"/>
    </row>
    <row r="2061" spans="9:12" x14ac:dyDescent="0.3">
      <c r="I2061" s="22"/>
      <c r="L2061" s="36"/>
    </row>
    <row r="2062" spans="9:12" x14ac:dyDescent="0.3">
      <c r="I2062" s="22"/>
      <c r="L2062" s="36"/>
    </row>
    <row r="2063" spans="9:12" x14ac:dyDescent="0.3">
      <c r="I2063" s="22"/>
      <c r="L2063" s="36"/>
    </row>
    <row r="2064" spans="9:12" x14ac:dyDescent="0.3">
      <c r="I2064" s="22"/>
      <c r="L2064" s="36"/>
    </row>
    <row r="2065" spans="9:12" x14ac:dyDescent="0.3">
      <c r="I2065" s="22"/>
      <c r="L2065" s="36"/>
    </row>
    <row r="2066" spans="9:12" x14ac:dyDescent="0.3">
      <c r="I2066" s="22"/>
      <c r="L2066" s="36"/>
    </row>
    <row r="2067" spans="9:12" x14ac:dyDescent="0.3">
      <c r="I2067" s="22"/>
      <c r="L2067" s="36"/>
    </row>
    <row r="2068" spans="9:12" x14ac:dyDescent="0.3">
      <c r="I2068" s="22"/>
      <c r="L2068" s="36"/>
    </row>
    <row r="2069" spans="9:12" x14ac:dyDescent="0.3">
      <c r="I2069" s="22"/>
      <c r="L2069" s="36"/>
    </row>
    <row r="2070" spans="9:12" x14ac:dyDescent="0.3">
      <c r="I2070" s="22"/>
      <c r="L2070" s="36"/>
    </row>
    <row r="2071" spans="9:12" x14ac:dyDescent="0.3">
      <c r="I2071" s="22"/>
      <c r="L2071" s="36"/>
    </row>
    <row r="2072" spans="9:12" x14ac:dyDescent="0.3">
      <c r="I2072" s="22"/>
      <c r="L2072" s="36"/>
    </row>
    <row r="2073" spans="9:12" x14ac:dyDescent="0.3">
      <c r="I2073" s="22"/>
      <c r="L2073" s="36"/>
    </row>
    <row r="2074" spans="9:12" x14ac:dyDescent="0.3">
      <c r="I2074" s="22"/>
      <c r="L2074" s="36"/>
    </row>
    <row r="2075" spans="9:12" x14ac:dyDescent="0.3">
      <c r="I2075" s="22"/>
      <c r="L2075" s="36"/>
    </row>
    <row r="2076" spans="9:12" x14ac:dyDescent="0.3">
      <c r="I2076" s="22"/>
      <c r="L2076" s="36"/>
    </row>
    <row r="2077" spans="9:12" x14ac:dyDescent="0.3">
      <c r="I2077" s="22"/>
      <c r="L2077" s="36"/>
    </row>
    <row r="2078" spans="9:12" x14ac:dyDescent="0.3">
      <c r="I2078" s="22"/>
      <c r="L2078" s="36"/>
    </row>
    <row r="2079" spans="9:12" x14ac:dyDescent="0.3">
      <c r="I2079" s="22"/>
      <c r="L2079" s="36"/>
    </row>
    <row r="2080" spans="9:12" x14ac:dyDescent="0.3">
      <c r="I2080" s="22"/>
      <c r="L2080" s="36"/>
    </row>
    <row r="2081" spans="9:12" x14ac:dyDescent="0.3">
      <c r="I2081" s="22"/>
      <c r="L2081" s="36"/>
    </row>
    <row r="2082" spans="9:12" x14ac:dyDescent="0.3">
      <c r="I2082" s="22"/>
      <c r="L2082" s="36"/>
    </row>
    <row r="2083" spans="9:12" x14ac:dyDescent="0.3">
      <c r="I2083" s="22"/>
      <c r="L2083" s="36"/>
    </row>
    <row r="2084" spans="9:12" x14ac:dyDescent="0.3">
      <c r="I2084" s="22"/>
      <c r="L2084" s="36"/>
    </row>
    <row r="2085" spans="9:12" x14ac:dyDescent="0.3">
      <c r="I2085" s="22"/>
      <c r="L2085" s="36"/>
    </row>
    <row r="2086" spans="9:12" x14ac:dyDescent="0.3">
      <c r="I2086" s="22"/>
      <c r="L2086" s="36"/>
    </row>
    <row r="2087" spans="9:12" x14ac:dyDescent="0.3">
      <c r="I2087" s="22"/>
      <c r="L2087" s="36"/>
    </row>
    <row r="2088" spans="9:12" x14ac:dyDescent="0.3">
      <c r="I2088" s="22"/>
      <c r="L2088" s="36"/>
    </row>
    <row r="2089" spans="9:12" x14ac:dyDescent="0.3">
      <c r="I2089" s="22"/>
      <c r="L2089" s="36"/>
    </row>
    <row r="2090" spans="9:12" x14ac:dyDescent="0.3">
      <c r="I2090" s="22"/>
      <c r="L2090" s="36"/>
    </row>
    <row r="2091" spans="9:12" x14ac:dyDescent="0.3">
      <c r="I2091" s="22"/>
      <c r="L2091" s="36"/>
    </row>
    <row r="2092" spans="9:12" x14ac:dyDescent="0.3">
      <c r="I2092" s="22"/>
      <c r="L2092" s="36"/>
    </row>
    <row r="2093" spans="9:12" x14ac:dyDescent="0.3">
      <c r="I2093" s="22"/>
      <c r="L2093" s="36"/>
    </row>
    <row r="2094" spans="9:12" x14ac:dyDescent="0.3">
      <c r="I2094" s="22"/>
      <c r="L2094" s="36"/>
    </row>
    <row r="2095" spans="9:12" x14ac:dyDescent="0.3">
      <c r="I2095" s="22"/>
      <c r="L2095" s="36"/>
    </row>
    <row r="2096" spans="9:12" x14ac:dyDescent="0.3">
      <c r="L2096" s="36"/>
    </row>
  </sheetData>
  <mergeCells count="4">
    <mergeCell ref="A1:D1"/>
    <mergeCell ref="F1:H1"/>
    <mergeCell ref="J1:J2"/>
    <mergeCell ref="L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Historical Simulation</vt:lpstr>
      <vt:lpstr>Punto 1.1</vt:lpstr>
      <vt:lpstr>Punto 1.2</vt:lpstr>
      <vt:lpstr>Punti 2.1</vt:lpstr>
      <vt:lpstr>Punto 2.2</vt:lpstr>
      <vt:lpstr>Punto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</dc:creator>
  <cp:keywords/>
  <dc:description/>
  <cp:lastModifiedBy>Federico Maria Riva</cp:lastModifiedBy>
  <cp:revision/>
  <dcterms:created xsi:type="dcterms:W3CDTF">2020-05-12T13:28:52Z</dcterms:created>
  <dcterms:modified xsi:type="dcterms:W3CDTF">2024-06-03T12:44:29Z</dcterms:modified>
  <cp:category/>
  <cp:contentStatus/>
</cp:coreProperties>
</file>