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Notas/"/>
    </mc:Choice>
  </mc:AlternateContent>
  <xr:revisionPtr revIDLastSave="0" documentId="10_ncr:20000_{DC2683D3-F522-48A1-BAA1-4F315DA4D0C3}" xr6:coauthVersionLast="47" xr6:coauthVersionMax="47" xr10:uidLastSave="{00000000-0000-0000-0000-000000000000}"/>
  <bookViews>
    <workbookView xWindow="15825" yWindow="6240" windowWidth="21600" windowHeight="11385" activeTab="1" xr2:uid="{00000000-000D-0000-FFFF-FFFF00000000}"/>
  </bookViews>
  <sheets>
    <sheet name="Table 1" sheetId="1" r:id="rId1"/>
    <sheet name="Table 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N1" i="2"/>
  <c r="N2" i="2"/>
  <c r="N3" i="2"/>
  <c r="N4" i="2"/>
  <c r="N5" i="2"/>
  <c r="N6" i="2"/>
  <c r="M1" i="2"/>
  <c r="M3" i="2"/>
  <c r="M4" i="2"/>
  <c r="M5" i="2"/>
  <c r="M6" i="2"/>
  <c r="M9" i="2"/>
  <c r="N9" i="2" s="1"/>
  <c r="N7" i="2"/>
  <c r="N8" i="2"/>
  <c r="M8" i="2"/>
  <c r="N10" i="2"/>
  <c r="N11" i="2"/>
  <c r="M10" i="2"/>
  <c r="M11" i="2"/>
  <c r="M12" i="2"/>
  <c r="N12" i="2" s="1"/>
  <c r="N13" i="2"/>
  <c r="M13" i="2"/>
  <c r="N29" i="2"/>
  <c r="N14" i="2"/>
  <c r="N15" i="2"/>
  <c r="N16" i="2"/>
  <c r="M14" i="2"/>
  <c r="M15" i="2"/>
  <c r="M16" i="2"/>
  <c r="M2" i="2"/>
  <c r="M7" i="2"/>
  <c r="N17" i="2"/>
  <c r="M29" i="2"/>
  <c r="M17" i="2"/>
  <c r="B54" i="2"/>
  <c r="B53" i="2"/>
</calcChain>
</file>

<file path=xl/sharedStrings.xml><?xml version="1.0" encoding="utf-8"?>
<sst xmlns="http://schemas.openxmlformats.org/spreadsheetml/2006/main" count="50" uniqueCount="49">
  <si>
    <r>
      <rPr>
        <sz val="11"/>
        <rFont val="Century Schoolbook"/>
        <family val="1"/>
      </rPr>
      <t>1,31       0,73       1,33</t>
    </r>
  </si>
  <si>
    <r>
      <rPr>
        <sz val="11"/>
        <color rgb="FFFF0000"/>
        <rFont val="Century Schoolbook"/>
        <family val="1"/>
      </rPr>
      <t xml:space="preserve">32222             </t>
    </r>
    <r>
      <rPr>
        <b/>
        <sz val="11"/>
        <color rgb="FFFF0000"/>
        <rFont val="Century Schoolbook"/>
        <family val="1"/>
      </rPr>
      <t>2,93</t>
    </r>
  </si>
  <si>
    <r>
      <rPr>
        <sz val="11"/>
        <color rgb="FFFF0000"/>
        <rFont val="Century Schoolbook"/>
        <family val="1"/>
      </rPr>
      <t>0,53       0,67</t>
    </r>
  </si>
  <si>
    <r>
      <rPr>
        <sz val="11"/>
        <rFont val="Century Schoolbook"/>
        <family val="1"/>
      </rPr>
      <t>1,31       1,13       1,53</t>
    </r>
  </si>
  <si>
    <r>
      <rPr>
        <b/>
        <sz val="11"/>
        <color rgb="FFFF0000"/>
        <rFont val="Century Schoolbook"/>
        <family val="1"/>
      </rPr>
      <t>A</t>
    </r>
  </si>
  <si>
    <r>
      <rPr>
        <sz val="11"/>
        <rFont val="Century Schoolbook"/>
        <family val="1"/>
      </rPr>
      <t xml:space="preserve">33107             </t>
    </r>
    <r>
      <rPr>
        <b/>
        <sz val="11"/>
        <rFont val="Century Schoolbook"/>
        <family val="1"/>
      </rPr>
      <t>4,26</t>
    </r>
  </si>
  <si>
    <r>
      <rPr>
        <sz val="11"/>
        <rFont val="Century Schoolbook"/>
        <family val="1"/>
      </rPr>
      <t>0,80       1,00</t>
    </r>
  </si>
  <si>
    <r>
      <rPr>
        <sz val="11"/>
        <rFont val="Century Schoolbook"/>
        <family val="1"/>
      </rPr>
      <t>0,62       0,60       1,00</t>
    </r>
  </si>
  <si>
    <r>
      <rPr>
        <sz val="11"/>
        <color rgb="FFFF0000"/>
        <rFont val="Century Schoolbook"/>
        <family val="1"/>
      </rPr>
      <t xml:space="preserve">33125             </t>
    </r>
    <r>
      <rPr>
        <b/>
        <sz val="11"/>
        <color rgb="FFFF0000"/>
        <rFont val="Century Schoolbook"/>
        <family val="1"/>
      </rPr>
      <t>3,05</t>
    </r>
  </si>
  <si>
    <r>
      <rPr>
        <sz val="11"/>
        <color rgb="FFFF0000"/>
        <rFont val="Century Schoolbook"/>
        <family val="1"/>
      </rPr>
      <t>0,40       0,53</t>
    </r>
  </si>
  <si>
    <r>
      <rPr>
        <sz val="11"/>
        <rFont val="Century Schoolbook"/>
        <family val="1"/>
      </rPr>
      <t xml:space="preserve">33132             </t>
    </r>
    <r>
      <rPr>
        <b/>
        <sz val="11"/>
        <rFont val="Century Schoolbook"/>
        <family val="1"/>
      </rPr>
      <t xml:space="preserve">5,69              </t>
    </r>
    <r>
      <rPr>
        <sz val="11"/>
        <rFont val="Century Schoolbook"/>
        <family val="1"/>
      </rPr>
      <t>1,11       1,31</t>
    </r>
  </si>
  <si>
    <r>
      <rPr>
        <sz val="11"/>
        <rFont val="Century Schoolbook"/>
        <family val="1"/>
      </rPr>
      <t xml:space="preserve">33019             </t>
    </r>
    <r>
      <rPr>
        <b/>
        <sz val="11"/>
        <rFont val="Century Schoolbook"/>
        <family val="1"/>
      </rPr>
      <t xml:space="preserve">5,66              </t>
    </r>
    <r>
      <rPr>
        <sz val="11"/>
        <rFont val="Century Schoolbook"/>
        <family val="1"/>
      </rPr>
      <t>0,88       1,54       1,00       0,80</t>
    </r>
  </si>
  <si>
    <r>
      <rPr>
        <sz val="11"/>
        <rFont val="Century Schoolbook"/>
        <family val="1"/>
      </rPr>
      <t xml:space="preserve">33027             </t>
    </r>
    <r>
      <rPr>
        <b/>
        <sz val="11"/>
        <rFont val="Century Schoolbook"/>
        <family val="1"/>
      </rPr>
      <t xml:space="preserve">5,63              </t>
    </r>
    <r>
      <rPr>
        <sz val="11"/>
        <rFont val="Century Schoolbook"/>
        <family val="1"/>
      </rPr>
      <t>1,05</t>
    </r>
  </si>
  <si>
    <r>
      <rPr>
        <sz val="11"/>
        <rFont val="Century Schoolbook"/>
        <family val="1"/>
      </rPr>
      <t>0,93       1,20       1,01       1,44</t>
    </r>
  </si>
  <si>
    <r>
      <rPr>
        <sz val="11"/>
        <rFont val="Century Schoolbook"/>
        <family val="1"/>
      </rPr>
      <t xml:space="preserve">33032             </t>
    </r>
    <r>
      <rPr>
        <b/>
        <sz val="11"/>
        <rFont val="Century Schoolbook"/>
        <family val="1"/>
      </rPr>
      <t xml:space="preserve">7,52
</t>
    </r>
    <r>
      <rPr>
        <sz val="11"/>
        <rFont val="Century Schoolbook"/>
        <family val="1"/>
      </rPr>
      <t xml:space="preserve">33035             </t>
    </r>
    <r>
      <rPr>
        <b/>
        <sz val="11"/>
        <rFont val="Century Schoolbook"/>
        <family val="1"/>
      </rPr>
      <t>6,78</t>
    </r>
  </si>
  <si>
    <r>
      <rPr>
        <sz val="11"/>
        <rFont val="Century Schoolbook"/>
        <family val="1"/>
      </rPr>
      <t xml:space="preserve">1,31       1,73       1,53       1,64       1,31
</t>
    </r>
    <r>
      <rPr>
        <sz val="11"/>
        <rFont val="Century Schoolbook"/>
        <family val="1"/>
      </rPr>
      <t>1,14       1,20       1,47       1,73       1,24</t>
    </r>
  </si>
  <si>
    <r>
      <rPr>
        <sz val="11"/>
        <rFont val="Century Schoolbook"/>
        <family val="1"/>
      </rPr>
      <t xml:space="preserve">33071             </t>
    </r>
    <r>
      <rPr>
        <b/>
        <sz val="11"/>
        <rFont val="Century Schoolbook"/>
        <family val="1"/>
      </rPr>
      <t xml:space="preserve">7,88              </t>
    </r>
    <r>
      <rPr>
        <sz val="11"/>
        <rFont val="Century Schoolbook"/>
        <family val="1"/>
      </rPr>
      <t xml:space="preserve">1,31
</t>
    </r>
    <r>
      <rPr>
        <sz val="11"/>
        <rFont val="Century Schoolbook"/>
        <family val="1"/>
      </rPr>
      <t xml:space="preserve">33078             </t>
    </r>
    <r>
      <rPr>
        <b/>
        <sz val="11"/>
        <rFont val="Century Schoolbook"/>
        <family val="1"/>
      </rPr>
      <t xml:space="preserve">5,29              </t>
    </r>
    <r>
      <rPr>
        <sz val="11"/>
        <rFont val="Century Schoolbook"/>
        <family val="1"/>
      </rPr>
      <t xml:space="preserve">1,08
</t>
    </r>
    <r>
      <rPr>
        <sz val="11"/>
        <rFont val="Century Schoolbook"/>
        <family val="1"/>
      </rPr>
      <t xml:space="preserve">33084             </t>
    </r>
    <r>
      <rPr>
        <b/>
        <sz val="11"/>
        <rFont val="Century Schoolbook"/>
        <family val="1"/>
      </rPr>
      <t xml:space="preserve">4,90              </t>
    </r>
    <r>
      <rPr>
        <sz val="11"/>
        <rFont val="Century Schoolbook"/>
        <family val="1"/>
      </rPr>
      <t>1,31</t>
    </r>
  </si>
  <si>
    <r>
      <rPr>
        <sz val="11"/>
        <rFont val="Century Schoolbook"/>
        <family val="1"/>
      </rPr>
      <t xml:space="preserve">1,20       1,67       2,00       1,70
</t>
    </r>
    <r>
      <rPr>
        <sz val="11"/>
        <rFont val="Century Schoolbook"/>
        <family val="1"/>
      </rPr>
      <t xml:space="preserve">1,07       0,93       1,01       1,21
</t>
    </r>
    <r>
      <rPr>
        <sz val="11"/>
        <rFont val="Century Schoolbook"/>
        <family val="1"/>
      </rPr>
      <t>1,47       1,40       0,33       0,40</t>
    </r>
  </si>
  <si>
    <r>
      <rPr>
        <sz val="11"/>
        <rFont val="Century Schoolbook"/>
        <family val="1"/>
      </rPr>
      <t xml:space="preserve">33175             </t>
    </r>
    <r>
      <rPr>
        <b/>
        <sz val="11"/>
        <rFont val="Century Schoolbook"/>
        <family val="1"/>
      </rPr>
      <t xml:space="preserve">8,06              </t>
    </r>
    <r>
      <rPr>
        <sz val="11"/>
        <rFont val="Century Schoolbook"/>
        <family val="1"/>
      </rPr>
      <t>1,08       1,54       1,67       1,40       1,65       1,80</t>
    </r>
  </si>
  <si>
    <r>
      <rPr>
        <sz val="11"/>
        <rFont val="Century Schoolbook"/>
        <family val="1"/>
      </rPr>
      <t xml:space="preserve">33177             </t>
    </r>
    <r>
      <rPr>
        <b/>
        <sz val="11"/>
        <rFont val="Century Schoolbook"/>
        <family val="1"/>
      </rPr>
      <t xml:space="preserve">6,57
</t>
    </r>
    <r>
      <rPr>
        <sz val="11"/>
        <rFont val="Century Schoolbook"/>
        <family val="1"/>
      </rPr>
      <t xml:space="preserve">33180             </t>
    </r>
    <r>
      <rPr>
        <b/>
        <sz val="11"/>
        <rFont val="Century Schoolbook"/>
        <family val="1"/>
      </rPr>
      <t>7,13</t>
    </r>
  </si>
  <si>
    <r>
      <rPr>
        <sz val="11"/>
        <rFont val="Century Schoolbook"/>
        <family val="1"/>
      </rPr>
      <t xml:space="preserve">0,91       1,53       0,73       2,00       1,39
</t>
    </r>
    <r>
      <rPr>
        <sz val="11"/>
        <rFont val="Century Schoolbook"/>
        <family val="1"/>
      </rPr>
      <t>1,31       1,20       1,67       1,60       1,35</t>
    </r>
  </si>
  <si>
    <r>
      <rPr>
        <sz val="11"/>
        <rFont val="Century Schoolbook"/>
        <family val="1"/>
      </rPr>
      <t xml:space="preserve">33214             </t>
    </r>
    <r>
      <rPr>
        <b/>
        <sz val="11"/>
        <rFont val="Century Schoolbook"/>
        <family val="1"/>
      </rPr>
      <t xml:space="preserve">4,29              </t>
    </r>
    <r>
      <rPr>
        <sz val="11"/>
        <rFont val="Century Schoolbook"/>
        <family val="1"/>
      </rPr>
      <t xml:space="preserve">0,85
</t>
    </r>
    <r>
      <rPr>
        <sz val="11"/>
        <rFont val="Century Schoolbook"/>
        <family val="1"/>
      </rPr>
      <t xml:space="preserve">33215             </t>
    </r>
    <r>
      <rPr>
        <b/>
        <sz val="11"/>
        <rFont val="Century Schoolbook"/>
        <family val="1"/>
      </rPr>
      <t xml:space="preserve">7,88              </t>
    </r>
    <r>
      <rPr>
        <sz val="11"/>
        <rFont val="Century Schoolbook"/>
        <family val="1"/>
      </rPr>
      <t>1,77</t>
    </r>
  </si>
  <si>
    <r>
      <rPr>
        <sz val="11"/>
        <rFont val="Century Schoolbook"/>
        <family val="1"/>
      </rPr>
      <t xml:space="preserve">0,87       1,07       0,96       0,55
</t>
    </r>
    <r>
      <rPr>
        <sz val="11"/>
        <rFont val="Century Schoolbook"/>
        <family val="1"/>
      </rPr>
      <t>1,47       1,33       1,70       1,60</t>
    </r>
  </si>
  <si>
    <r>
      <rPr>
        <sz val="11"/>
        <rFont val="Century Schoolbook"/>
        <family val="1"/>
      </rPr>
      <t xml:space="preserve">33221             </t>
    </r>
    <r>
      <rPr>
        <b/>
        <sz val="11"/>
        <rFont val="Century Schoolbook"/>
        <family val="1"/>
      </rPr>
      <t xml:space="preserve">5,17              </t>
    </r>
    <r>
      <rPr>
        <sz val="11"/>
        <rFont val="Century Schoolbook"/>
        <family val="1"/>
      </rPr>
      <t>1,54       0,88       1,07       1,33       0,35</t>
    </r>
  </si>
  <si>
    <r>
      <rPr>
        <sz val="11"/>
        <rFont val="Century Schoolbook"/>
        <family val="1"/>
      </rPr>
      <t xml:space="preserve">33243             </t>
    </r>
    <r>
      <rPr>
        <b/>
        <sz val="11"/>
        <rFont val="Century Schoolbook"/>
        <family val="1"/>
      </rPr>
      <t xml:space="preserve">4,48              </t>
    </r>
    <r>
      <rPr>
        <sz val="11"/>
        <rFont val="Century Schoolbook"/>
        <family val="1"/>
      </rPr>
      <t>1,08</t>
    </r>
  </si>
  <si>
    <r>
      <rPr>
        <sz val="11"/>
        <rFont val="Century Schoolbook"/>
        <family val="1"/>
      </rPr>
      <t>0,73       0,80       1,17       0,70</t>
    </r>
  </si>
  <si>
    <r>
      <rPr>
        <sz val="11"/>
        <rFont val="Century Schoolbook"/>
        <family val="1"/>
      </rPr>
      <t xml:space="preserve">33393             </t>
    </r>
    <r>
      <rPr>
        <b/>
        <sz val="11"/>
        <rFont val="Century Schoolbook"/>
        <family val="1"/>
      </rPr>
      <t>7,25</t>
    </r>
  </si>
  <si>
    <r>
      <rPr>
        <sz val="11"/>
        <rFont val="Century Schoolbook"/>
        <family val="1"/>
      </rPr>
      <t>1,54       1,40       1,87       1,20       1,24</t>
    </r>
  </si>
  <si>
    <r>
      <rPr>
        <sz val="11"/>
        <rFont val="Century Schoolbook"/>
        <family val="1"/>
      </rPr>
      <t xml:space="preserve">33411             </t>
    </r>
    <r>
      <rPr>
        <b/>
        <sz val="11"/>
        <rFont val="Century Schoolbook"/>
        <family val="1"/>
      </rPr>
      <t xml:space="preserve">6,75              </t>
    </r>
    <r>
      <rPr>
        <sz val="11"/>
        <rFont val="Century Schoolbook"/>
        <family val="1"/>
      </rPr>
      <t>0,88</t>
    </r>
  </si>
  <si>
    <r>
      <rPr>
        <sz val="11"/>
        <rFont val="Century Schoolbook"/>
        <family val="1"/>
      </rPr>
      <t>1,47       1,00       1,75       1,65</t>
    </r>
  </si>
  <si>
    <r>
      <rPr>
        <sz val="11"/>
        <rFont val="Century Schoolbook"/>
        <family val="1"/>
      </rPr>
      <t xml:space="preserve">33424             </t>
    </r>
    <r>
      <rPr>
        <b/>
        <sz val="11"/>
        <rFont val="Century Schoolbook"/>
        <family val="1"/>
      </rPr>
      <t>6,15</t>
    </r>
  </si>
  <si>
    <r>
      <rPr>
        <sz val="11"/>
        <rFont val="Century Schoolbook"/>
        <family val="1"/>
      </rPr>
      <t>0,85       1,33       0,87       1,40       1,70</t>
    </r>
  </si>
  <si>
    <r>
      <rPr>
        <sz val="11"/>
        <rFont val="Century Schoolbook"/>
        <family val="1"/>
      </rPr>
      <t xml:space="preserve">33427             </t>
    </r>
    <r>
      <rPr>
        <b/>
        <sz val="11"/>
        <rFont val="Century Schoolbook"/>
        <family val="1"/>
      </rPr>
      <t xml:space="preserve">7,00              </t>
    </r>
    <r>
      <rPr>
        <sz val="11"/>
        <rFont val="Century Schoolbook"/>
        <family val="1"/>
      </rPr>
      <t xml:space="preserve">1,11
</t>
    </r>
    <r>
      <rPr>
        <sz val="11"/>
        <rFont val="Century Schoolbook"/>
        <family val="1"/>
      </rPr>
      <t xml:space="preserve">33428             </t>
    </r>
    <r>
      <rPr>
        <b/>
        <sz val="11"/>
        <rFont val="Century Schoolbook"/>
        <family val="1"/>
      </rPr>
      <t xml:space="preserve">4,03              </t>
    </r>
    <r>
      <rPr>
        <sz val="11"/>
        <rFont val="Century Schoolbook"/>
        <family val="1"/>
      </rPr>
      <t>1,08</t>
    </r>
  </si>
  <si>
    <r>
      <rPr>
        <sz val="11"/>
        <rFont val="Century Schoolbook"/>
        <family val="1"/>
      </rPr>
      <t xml:space="preserve">1,33       1,40       1,55       1,60
</t>
    </r>
    <r>
      <rPr>
        <sz val="11"/>
        <rFont val="Century Schoolbook"/>
        <family val="1"/>
      </rPr>
      <t>0,93       0,93       0,44       0,64</t>
    </r>
  </si>
  <si>
    <r>
      <rPr>
        <sz val="11"/>
        <rFont val="Century Schoolbook"/>
        <family val="1"/>
      </rPr>
      <t xml:space="preserve">33435             </t>
    </r>
    <r>
      <rPr>
        <b/>
        <sz val="11"/>
        <rFont val="Century Schoolbook"/>
        <family val="1"/>
      </rPr>
      <t>4,03</t>
    </r>
  </si>
  <si>
    <r>
      <rPr>
        <sz val="11"/>
        <rFont val="Century Schoolbook"/>
        <family val="1"/>
      </rPr>
      <t>0,62       0,60       0,93       0,84       1,04</t>
    </r>
  </si>
  <si>
    <r>
      <rPr>
        <sz val="11"/>
        <rFont val="Century Schoolbook"/>
        <family val="1"/>
      </rPr>
      <t>2,00       2,00</t>
    </r>
  </si>
  <si>
    <r>
      <rPr>
        <sz val="11"/>
        <color rgb="FFFF0000"/>
        <rFont val="Century Schoolbook"/>
        <family val="1"/>
      </rPr>
      <t xml:space="preserve">33481             </t>
    </r>
    <r>
      <rPr>
        <b/>
        <sz val="11"/>
        <color rgb="FFFF0000"/>
        <rFont val="Century Schoolbook"/>
        <family val="1"/>
      </rPr>
      <t xml:space="preserve">3,52              </t>
    </r>
    <r>
      <rPr>
        <sz val="11"/>
        <color rgb="FFFF0000"/>
        <rFont val="Century Schoolbook"/>
        <family val="1"/>
      </rPr>
      <t>0,85       0,39</t>
    </r>
  </si>
  <si>
    <r>
      <rPr>
        <sz val="11"/>
        <color rgb="FFFF0000"/>
        <rFont val="Century Schoolbook"/>
        <family val="1"/>
      </rPr>
      <t>1,27       0,47       0,55</t>
    </r>
  </si>
  <si>
    <r>
      <rPr>
        <sz val="11"/>
        <color rgb="FFFF0000"/>
        <rFont val="Century Schoolbook"/>
        <family val="1"/>
      </rPr>
      <t xml:space="preserve">33488             </t>
    </r>
    <r>
      <rPr>
        <b/>
        <sz val="11"/>
        <color rgb="FFFF0000"/>
        <rFont val="Century Schoolbook"/>
        <family val="1"/>
      </rPr>
      <t xml:space="preserve">2,49              </t>
    </r>
    <r>
      <rPr>
        <sz val="11"/>
        <color rgb="FFFF0000"/>
        <rFont val="Century Schoolbook"/>
        <family val="1"/>
      </rPr>
      <t>0,16       0,85       0,73       0,40</t>
    </r>
  </si>
  <si>
    <r>
      <rPr>
        <sz val="11"/>
        <rFont val="Century Schoolbook"/>
        <family val="1"/>
      </rPr>
      <t xml:space="preserve">33631             </t>
    </r>
    <r>
      <rPr>
        <b/>
        <sz val="11"/>
        <rFont val="Century Schoolbook"/>
        <family val="1"/>
      </rPr>
      <t>6,12</t>
    </r>
  </si>
  <si>
    <r>
      <rPr>
        <sz val="11"/>
        <rFont val="Century Schoolbook"/>
        <family val="1"/>
      </rPr>
      <t>0,93       1,13       1,80       1,20</t>
    </r>
  </si>
  <si>
    <r>
      <rPr>
        <sz val="11"/>
        <rFont val="Century Schoolbook"/>
        <family val="1"/>
      </rPr>
      <t xml:space="preserve">33632             </t>
    </r>
    <r>
      <rPr>
        <b/>
        <sz val="11"/>
        <rFont val="Century Schoolbook"/>
        <family val="1"/>
      </rPr>
      <t xml:space="preserve">5,07              </t>
    </r>
    <r>
      <rPr>
        <sz val="11"/>
        <rFont val="Century Schoolbook"/>
        <family val="1"/>
      </rPr>
      <t>0,85       1,08       1,47</t>
    </r>
  </si>
  <si>
    <r>
      <rPr>
        <sz val="11"/>
        <color rgb="FFFF0000"/>
        <rFont val="Century Schoolbook"/>
        <family val="1"/>
      </rPr>
      <t xml:space="preserve">33633             </t>
    </r>
    <r>
      <rPr>
        <b/>
        <sz val="11"/>
        <color rgb="FFFF0000"/>
        <rFont val="Century Schoolbook"/>
        <family val="1"/>
      </rPr>
      <t>3,26</t>
    </r>
  </si>
  <si>
    <r>
      <rPr>
        <sz val="11"/>
        <color rgb="FFFF0000"/>
        <rFont val="Century Schoolbook"/>
        <family val="1"/>
      </rPr>
      <t>0,87       0,67       0,86       0,64</t>
    </r>
  </si>
  <si>
    <r>
      <rPr>
        <sz val="11"/>
        <color rgb="FFFF0000"/>
        <rFont val="Century Schoolbook"/>
        <family val="1"/>
      </rPr>
      <t xml:space="preserve">33649             </t>
    </r>
    <r>
      <rPr>
        <b/>
        <sz val="11"/>
        <color rgb="FFFF0000"/>
        <rFont val="Century Schoolbook"/>
        <family val="1"/>
      </rPr>
      <t xml:space="preserve">3,69              </t>
    </r>
    <r>
      <rPr>
        <sz val="11"/>
        <color rgb="FFFF0000"/>
        <rFont val="Century Schoolbook"/>
        <family val="1"/>
      </rPr>
      <t>0,31</t>
    </r>
  </si>
  <si>
    <r>
      <rPr>
        <sz val="11"/>
        <color rgb="FFFF0000"/>
        <rFont val="Century Schoolbook"/>
        <family val="1"/>
      </rPr>
      <t>0,53       1,11       1,06</t>
    </r>
  </si>
  <si>
    <r>
      <rPr>
        <sz val="11"/>
        <rFont val="Century Schoolbook"/>
        <family val="1"/>
      </rPr>
      <t>1,11       0,60       0,87       1,20       0,61</t>
    </r>
  </si>
  <si>
    <r>
      <rPr>
        <sz val="11"/>
        <rFont val="Century Schoolbook"/>
        <family val="1"/>
      </rPr>
      <t xml:space="preserve">33257             </t>
    </r>
    <r>
      <rPr>
        <b/>
        <sz val="11"/>
        <rFont val="Century Schoolbook"/>
        <family val="1"/>
      </rPr>
      <t xml:space="preserve">9,45              </t>
    </r>
    <r>
      <rPr>
        <sz val="11"/>
        <rFont val="Century Schoolbook"/>
        <family val="1"/>
      </rPr>
      <t xml:space="preserve">1,77       2,00       1,87       1,87       1,95
33277             </t>
    </r>
    <r>
      <rPr>
        <b/>
        <sz val="11"/>
        <rFont val="Century Schoolbook"/>
        <family val="1"/>
      </rPr>
      <t xml:space="preserve">7,57              </t>
    </r>
    <r>
      <rPr>
        <sz val="11"/>
        <rFont val="Century Schoolbook"/>
        <family val="1"/>
      </rPr>
      <t>1,08       1,14       1,67       1,73       1,95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</si>
</sst>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;[Red]0.00"/>
    <numFmt numFmtId="165" formatCode="0.00;[Red]\-0.00"/>
    <numFmt numFmtId="166" formatCode="0;[Red]0"/>
    <numFmt numFmtId="184" formatCode="_-* #,##0.00000000_-;\-* #,##0.00000000_-;_-* &quot;-&quot;??_-;_-@_-"/>
    <numFmt numFmtId="188" formatCode="0.0000"/>
  </numFmts>
  <fonts count="20" x14ac:knownFonts="1">
    <font>
      <sz val="10"/>
      <color rgb="FF000000"/>
      <name val="Times New Roman"/>
      <charset val="204"/>
    </font>
    <font>
      <sz val="11"/>
      <color rgb="FF000000"/>
      <name val="Century Schoolbook"/>
      <family val="2"/>
    </font>
    <font>
      <b/>
      <sz val="11"/>
      <color rgb="FF000000"/>
      <name val="Century Schoolbook"/>
      <family val="2"/>
    </font>
    <font>
      <sz val="11"/>
      <name val="Century Schoolbook"/>
    </font>
    <font>
      <sz val="11"/>
      <color rgb="FFFF0000"/>
      <name val="Century Schoolbook"/>
      <family val="2"/>
    </font>
    <font>
      <b/>
      <sz val="11"/>
      <color rgb="FFFF0000"/>
      <name val="Century Schoolbook"/>
      <family val="2"/>
    </font>
    <font>
      <b/>
      <sz val="11"/>
      <name val="Century Schoolbook"/>
    </font>
    <font>
      <b/>
      <sz val="11"/>
      <color rgb="FF0432FF"/>
      <name val="Century Schoolbook"/>
      <family val="2"/>
    </font>
    <font>
      <sz val="11"/>
      <name val="Century Schoolbook"/>
      <family val="1"/>
    </font>
    <font>
      <sz val="11"/>
      <color rgb="FFFF0000"/>
      <name val="Century Schoolbook"/>
      <family val="1"/>
    </font>
    <font>
      <b/>
      <sz val="11"/>
      <color rgb="FFFF0000"/>
      <name val="Century Schoolbook"/>
      <family val="1"/>
    </font>
    <font>
      <b/>
      <sz val="11"/>
      <name val="Century Schoolbook"/>
      <family val="1"/>
    </font>
    <font>
      <sz val="10"/>
      <color rgb="FF000000"/>
      <name val="Times New Roman"/>
      <charset val="204"/>
    </font>
    <font>
      <sz val="11"/>
      <color rgb="FF000000"/>
      <name val="Century Schoolbook"/>
      <family val="1"/>
    </font>
    <font>
      <sz val="10"/>
      <color rgb="FF000000"/>
      <name val="Century Schoolbook"/>
      <family val="1"/>
    </font>
    <font>
      <b/>
      <sz val="10"/>
      <color rgb="FF000000"/>
      <name val="Century Schoolbook"/>
      <family val="1"/>
    </font>
    <font>
      <sz val="10"/>
      <color rgb="FFFF0000"/>
      <name val="Century Schoolbook"/>
      <family val="1"/>
    </font>
    <font>
      <b/>
      <sz val="10"/>
      <color rgb="FFFF0000"/>
      <name val="Century Schoolbook"/>
      <family val="1"/>
    </font>
    <font>
      <b/>
      <sz val="10"/>
      <color rgb="FF0432FF"/>
      <name val="Century Schoolbook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26">
    <xf numFmtId="0" fontId="0" fillId="0" borderId="0" xfId="0" applyFill="1" applyBorder="1" applyAlignment="1">
      <alignment horizontal="left" vertical="top"/>
    </xf>
    <xf numFmtId="1" fontId="1" fillId="2" borderId="0" xfId="0" applyNumberFormat="1" applyFont="1" applyFill="1" applyBorder="1" applyAlignment="1">
      <alignment horizontal="left" vertical="top" indent="1" shrinkToFit="1"/>
    </xf>
    <xf numFmtId="2" fontId="2" fillId="2" borderId="1" xfId="0" applyNumberFormat="1" applyFont="1" applyFill="1" applyBorder="1" applyAlignment="1">
      <alignment horizontal="right" vertical="top" indent="4" shrinkToFit="1"/>
    </xf>
    <xf numFmtId="2" fontId="1" fillId="2" borderId="2" xfId="0" applyNumberFormat="1" applyFont="1" applyFill="1" applyBorder="1" applyAlignment="1">
      <alignment horizontal="right" vertical="top" indent="1" shrinkToFit="1"/>
    </xf>
    <xf numFmtId="2" fontId="1" fillId="2" borderId="0" xfId="0" applyNumberFormat="1" applyFont="1" applyFill="1" applyBorder="1" applyAlignment="1">
      <alignment horizontal="right" vertical="top" indent="1" shrinkToFit="1"/>
    </xf>
    <xf numFmtId="2" fontId="1" fillId="2" borderId="0" xfId="0" applyNumberFormat="1" applyFont="1" applyFill="1" applyBorder="1" applyAlignment="1">
      <alignment horizontal="left" vertical="top" indent="1" shrinkToFit="1"/>
    </xf>
    <xf numFmtId="164" fontId="4" fillId="2" borderId="4" xfId="0" applyNumberFormat="1" applyFont="1" applyFill="1" applyBorder="1" applyAlignment="1">
      <alignment horizontal="right" vertical="top" indent="1" shrinkToFit="1"/>
    </xf>
    <xf numFmtId="165" fontId="4" fillId="2" borderId="2" xfId="0" applyNumberFormat="1" applyFont="1" applyFill="1" applyBorder="1" applyAlignment="1">
      <alignment horizontal="left" vertical="top" indent="1" shrinkToFit="1"/>
    </xf>
    <xf numFmtId="164" fontId="4" fillId="2" borderId="0" xfId="0" applyNumberFormat="1" applyFont="1" applyFill="1" applyBorder="1" applyAlignment="1">
      <alignment horizontal="right" vertical="top" indent="1" shrinkToFit="1"/>
    </xf>
    <xf numFmtId="164" fontId="4" fillId="2" borderId="0" xfId="0" applyNumberFormat="1" applyFont="1" applyFill="1" applyBorder="1" applyAlignment="1">
      <alignment horizontal="left" vertical="top" indent="1" shrinkToFit="1"/>
    </xf>
    <xf numFmtId="2" fontId="1" fillId="2" borderId="5" xfId="0" applyNumberFormat="1" applyFont="1" applyFill="1" applyBorder="1" applyAlignment="1">
      <alignment horizontal="left" vertical="top" indent="1" shrinkToFit="1"/>
    </xf>
    <xf numFmtId="166" fontId="4" fillId="0" borderId="0" xfId="0" applyNumberFormat="1" applyFont="1" applyFill="1" applyBorder="1" applyAlignment="1">
      <alignment horizontal="left" vertical="top" indent="1" shrinkToFit="1"/>
    </xf>
    <xf numFmtId="164" fontId="5" fillId="0" borderId="0" xfId="0" applyNumberFormat="1" applyFont="1" applyFill="1" applyBorder="1" applyAlignment="1">
      <alignment horizontal="right" vertical="top" indent="4" shrinkToFit="1"/>
    </xf>
    <xf numFmtId="164" fontId="4" fillId="0" borderId="6" xfId="0" applyNumberFormat="1" applyFont="1" applyFill="1" applyBorder="1" applyAlignment="1">
      <alignment horizontal="right" vertical="top" indent="1" shrinkToFit="1"/>
    </xf>
    <xf numFmtId="164" fontId="4" fillId="0" borderId="0" xfId="0" applyNumberFormat="1" applyFont="1" applyFill="1" applyBorder="1" applyAlignment="1">
      <alignment horizontal="left" vertical="top" indent="1" shrinkToFit="1"/>
    </xf>
    <xf numFmtId="164" fontId="4" fillId="0" borderId="0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right" vertical="top" indent="1" shrinkToFit="1"/>
    </xf>
    <xf numFmtId="165" fontId="4" fillId="0" borderId="2" xfId="0" applyNumberFormat="1" applyFont="1" applyFill="1" applyBorder="1" applyAlignment="1">
      <alignment horizontal="left" vertical="top" indent="1" shrinkToFit="1"/>
    </xf>
    <xf numFmtId="0" fontId="6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left" vertical="top" indent="1" shrinkToFit="1"/>
    </xf>
    <xf numFmtId="2" fontId="2" fillId="0" borderId="0" xfId="0" applyNumberFormat="1" applyFont="1" applyFill="1" applyBorder="1" applyAlignment="1">
      <alignment horizontal="right" vertical="top" indent="4" shrinkToFit="1"/>
    </xf>
    <xf numFmtId="2" fontId="1" fillId="0" borderId="0" xfId="0" applyNumberFormat="1" applyFont="1" applyFill="1" applyBorder="1" applyAlignment="1">
      <alignment horizontal="left" vertical="top" indent="1" shrinkToFit="1"/>
    </xf>
    <xf numFmtId="2" fontId="1" fillId="0" borderId="0" xfId="0" applyNumberFormat="1" applyFont="1" applyFill="1" applyBorder="1" applyAlignment="1">
      <alignment horizontal="center" vertical="top" shrinkToFit="1"/>
    </xf>
    <xf numFmtId="2" fontId="1" fillId="0" borderId="5" xfId="0" applyNumberFormat="1" applyFont="1" applyFill="1" applyBorder="1" applyAlignment="1">
      <alignment horizontal="left" vertical="top" indent="1" shrinkToFit="1"/>
    </xf>
    <xf numFmtId="2" fontId="1" fillId="0" borderId="0" xfId="0" applyNumberFormat="1" applyFont="1" applyFill="1" applyBorder="1" applyAlignment="1">
      <alignment horizontal="right" vertical="top" indent="1" shrinkToFit="1"/>
    </xf>
    <xf numFmtId="2" fontId="1" fillId="0" borderId="1" xfId="0" applyNumberFormat="1" applyFont="1" applyFill="1" applyBorder="1" applyAlignment="1">
      <alignment horizontal="center" vertical="top" shrinkToFit="1"/>
    </xf>
    <xf numFmtId="2" fontId="1" fillId="0" borderId="2" xfId="0" applyNumberFormat="1" applyFont="1" applyFill="1" applyBorder="1" applyAlignment="1">
      <alignment horizontal="left" vertical="top" indent="1" shrinkToFit="1"/>
    </xf>
    <xf numFmtId="2" fontId="1" fillId="0" borderId="3" xfId="0" applyNumberFormat="1" applyFont="1" applyFill="1" applyBorder="1" applyAlignment="1">
      <alignment horizontal="right" vertical="top" indent="1" shrinkToFit="1"/>
    </xf>
    <xf numFmtId="2" fontId="1" fillId="0" borderId="6" xfId="0" applyNumberFormat="1" applyFont="1" applyFill="1" applyBorder="1" applyAlignment="1">
      <alignment horizontal="left" vertical="top" indent="1" shrinkToFit="1"/>
    </xf>
    <xf numFmtId="0" fontId="0" fillId="2" borderId="0" xfId="0" applyFill="1" applyBorder="1" applyAlignment="1">
      <alignment horizontal="left" vertical="center" wrapText="1"/>
    </xf>
    <xf numFmtId="2" fontId="1" fillId="0" borderId="5" xfId="0" applyNumberFormat="1" applyFont="1" applyFill="1" applyBorder="1" applyAlignment="1">
      <alignment horizontal="right" vertical="top" indent="1" shrinkToFit="1"/>
    </xf>
    <xf numFmtId="2" fontId="2" fillId="0" borderId="1" xfId="0" applyNumberFormat="1" applyFont="1" applyFill="1" applyBorder="1" applyAlignment="1">
      <alignment horizontal="right" vertical="top" indent="4" shrinkToFit="1"/>
    </xf>
    <xf numFmtId="2" fontId="1" fillId="0" borderId="2" xfId="0" applyNumberFormat="1" applyFont="1" applyFill="1" applyBorder="1" applyAlignment="1">
      <alignment horizontal="right" vertical="top" indent="1" shrinkToFit="1"/>
    </xf>
    <xf numFmtId="2" fontId="1" fillId="0" borderId="7" xfId="0" applyNumberFormat="1" applyFont="1" applyFill="1" applyBorder="1" applyAlignment="1">
      <alignment horizontal="left" vertical="top" indent="1" shrinkToFit="1"/>
    </xf>
    <xf numFmtId="2" fontId="1" fillId="0" borderId="4" xfId="0" applyNumberFormat="1" applyFont="1" applyFill="1" applyBorder="1" applyAlignment="1">
      <alignment horizontal="right" vertical="top" indent="1" shrinkToFit="1"/>
    </xf>
    <xf numFmtId="164" fontId="4" fillId="2" borderId="8" xfId="0" applyNumberFormat="1" applyFont="1" applyFill="1" applyBorder="1" applyAlignment="1">
      <alignment horizontal="right" vertical="top" indent="1" shrinkToFit="1"/>
    </xf>
    <xf numFmtId="164" fontId="4" fillId="2" borderId="2" xfId="0" applyNumberFormat="1" applyFont="1" applyFill="1" applyBorder="1" applyAlignment="1">
      <alignment horizontal="left" vertical="top" indent="1" shrinkToFit="1"/>
    </xf>
    <xf numFmtId="164" fontId="4" fillId="2" borderId="5" xfId="0" applyNumberFormat="1" applyFont="1" applyFill="1" applyBorder="1" applyAlignment="1">
      <alignment horizontal="left" vertical="top" indent="1" shrinkToFit="1"/>
    </xf>
    <xf numFmtId="2" fontId="1" fillId="2" borderId="0" xfId="0" applyNumberFormat="1" applyFont="1" applyFill="1" applyBorder="1" applyAlignment="1">
      <alignment horizontal="center" vertical="top" shrinkToFit="1"/>
    </xf>
    <xf numFmtId="2" fontId="1" fillId="2" borderId="1" xfId="0" applyNumberFormat="1" applyFont="1" applyFill="1" applyBorder="1" applyAlignment="1">
      <alignment horizontal="right" vertical="top" indent="1" shrinkToFit="1"/>
    </xf>
    <xf numFmtId="2" fontId="1" fillId="2" borderId="2" xfId="0" applyNumberFormat="1" applyFont="1" applyFill="1" applyBorder="1" applyAlignment="1">
      <alignment horizontal="left" vertical="top" indent="1" shrinkToFit="1"/>
    </xf>
    <xf numFmtId="2" fontId="1" fillId="0" borderId="1" xfId="0" applyNumberFormat="1" applyFont="1" applyFill="1" applyBorder="1" applyAlignment="1">
      <alignment horizontal="right" vertical="top" indent="1" shrinkToFit="1"/>
    </xf>
    <xf numFmtId="2" fontId="7" fillId="0" borderId="0" xfId="0" applyNumberFormat="1" applyFont="1" applyFill="1" applyBorder="1" applyAlignment="1">
      <alignment horizontal="right" vertical="top" indent="4" shrinkToFit="1"/>
    </xf>
    <xf numFmtId="2" fontId="1" fillId="0" borderId="1" xfId="0" applyNumberFormat="1" applyFont="1" applyFill="1" applyBorder="1" applyAlignment="1">
      <alignment horizontal="left" vertical="top" indent="1" shrinkToFit="1"/>
    </xf>
    <xf numFmtId="2" fontId="1" fillId="0" borderId="3" xfId="0" applyNumberFormat="1" applyFont="1" applyFill="1" applyBorder="1" applyAlignment="1">
      <alignment horizontal="left" vertical="top" indent="1" shrinkToFit="1"/>
    </xf>
    <xf numFmtId="2" fontId="1" fillId="0" borderId="6" xfId="0" applyNumberFormat="1" applyFont="1" applyFill="1" applyBorder="1" applyAlignment="1">
      <alignment horizontal="right" vertical="top" indent="1" shrinkToFit="1"/>
    </xf>
    <xf numFmtId="2" fontId="2" fillId="2" borderId="0" xfId="0" applyNumberFormat="1" applyFont="1" applyFill="1" applyBorder="1" applyAlignment="1">
      <alignment horizontal="left" vertical="top" indent="2" shrinkToFit="1"/>
    </xf>
    <xf numFmtId="2" fontId="1" fillId="2" borderId="2" xfId="0" applyNumberFormat="1" applyFont="1" applyFill="1" applyBorder="1" applyAlignment="1">
      <alignment horizontal="center" vertical="top" shrinkToFit="1"/>
    </xf>
    <xf numFmtId="2" fontId="1" fillId="2" borderId="3" xfId="0" applyNumberFormat="1" applyFont="1" applyFill="1" applyBorder="1" applyAlignment="1">
      <alignment horizontal="left" vertical="top" indent="1" shrinkToFit="1"/>
    </xf>
    <xf numFmtId="2" fontId="1" fillId="2" borderId="5" xfId="0" applyNumberFormat="1" applyFont="1" applyFill="1" applyBorder="1" applyAlignment="1">
      <alignment horizontal="right" vertical="top" indent="1" shrinkToFit="1"/>
    </xf>
    <xf numFmtId="2" fontId="1" fillId="2" borderId="6" xfId="0" applyNumberFormat="1" applyFont="1" applyFill="1" applyBorder="1" applyAlignment="1">
      <alignment horizontal="center" vertical="top" shrinkToFit="1"/>
    </xf>
    <xf numFmtId="2" fontId="1" fillId="2" borderId="1" xfId="0" applyNumberFormat="1" applyFont="1" applyFill="1" applyBorder="1" applyAlignment="1">
      <alignment horizontal="left" vertical="top" indent="1" shrinkToFit="1"/>
    </xf>
    <xf numFmtId="2" fontId="1" fillId="2" borderId="7" xfId="0" applyNumberFormat="1" applyFont="1" applyFill="1" applyBorder="1" applyAlignment="1">
      <alignment horizontal="right" vertical="top" indent="1" shrinkToFit="1"/>
    </xf>
    <xf numFmtId="2" fontId="1" fillId="2" borderId="8" xfId="0" applyNumberFormat="1" applyFont="1" applyFill="1" applyBorder="1" applyAlignment="1">
      <alignment horizontal="right" vertical="top" indent="1" shrinkToFit="1"/>
    </xf>
    <xf numFmtId="2" fontId="2" fillId="0" borderId="0" xfId="0" applyNumberFormat="1" applyFont="1" applyFill="1" applyBorder="1" applyAlignment="1">
      <alignment horizontal="left" vertical="top" indent="2" shrinkToFit="1"/>
    </xf>
    <xf numFmtId="2" fontId="2" fillId="0" borderId="1" xfId="0" applyNumberFormat="1" applyFont="1" applyFill="1" applyBorder="1" applyAlignment="1">
      <alignment horizontal="left" vertical="top" indent="2" shrinkToFit="1"/>
    </xf>
    <xf numFmtId="2" fontId="1" fillId="0" borderId="9" xfId="0" applyNumberFormat="1" applyFont="1" applyFill="1" applyBorder="1" applyAlignment="1">
      <alignment horizontal="right" vertical="top" indent="1" shrinkToFit="1"/>
    </xf>
    <xf numFmtId="164" fontId="4" fillId="2" borderId="2" xfId="0" applyNumberFormat="1" applyFont="1" applyFill="1" applyBorder="1" applyAlignment="1">
      <alignment horizontal="center" vertical="top" shrinkToFit="1"/>
    </xf>
    <xf numFmtId="164" fontId="4" fillId="2" borderId="2" xfId="0" applyNumberFormat="1" applyFont="1" applyFill="1" applyBorder="1" applyAlignment="1">
      <alignment horizontal="right" vertical="top" indent="1" shrinkToFit="1"/>
    </xf>
    <xf numFmtId="164" fontId="4" fillId="2" borderId="3" xfId="0" applyNumberFormat="1" applyFont="1" applyFill="1" applyBorder="1" applyAlignment="1">
      <alignment horizontal="right" vertical="top" indent="1" shrinkToFit="1"/>
    </xf>
    <xf numFmtId="0" fontId="6" fillId="0" borderId="0" xfId="0" applyFont="1" applyFill="1" applyBorder="1" applyAlignment="1">
      <alignment horizontal="left" vertical="top" wrapText="1" indent="3"/>
    </xf>
    <xf numFmtId="2" fontId="1" fillId="0" borderId="10" xfId="0" applyNumberFormat="1" applyFont="1" applyFill="1" applyBorder="1" applyAlignment="1">
      <alignment horizontal="center" vertical="top" shrinkToFit="1"/>
    </xf>
    <xf numFmtId="2" fontId="1" fillId="2" borderId="3" xfId="0" applyNumberFormat="1" applyFont="1" applyFill="1" applyBorder="1" applyAlignment="1">
      <alignment horizontal="center" vertical="top" shrinkToFit="1"/>
    </xf>
    <xf numFmtId="2" fontId="1" fillId="2" borderId="11" xfId="0" applyNumberFormat="1" applyFont="1" applyFill="1" applyBorder="1" applyAlignment="1">
      <alignment horizontal="right" vertical="top" indent="1" shrinkToFit="1"/>
    </xf>
    <xf numFmtId="2" fontId="1" fillId="0" borderId="7" xfId="0" applyNumberFormat="1" applyFont="1" applyFill="1" applyBorder="1" applyAlignment="1">
      <alignment horizontal="right" vertical="top" indent="1" shrinkToFit="1"/>
    </xf>
    <xf numFmtId="2" fontId="1" fillId="0" borderId="8" xfId="0" applyNumberFormat="1" applyFont="1" applyFill="1" applyBorder="1" applyAlignment="1">
      <alignment horizontal="right" vertical="top" indent="1" shrinkToFit="1"/>
    </xf>
    <xf numFmtId="2" fontId="1" fillId="2" borderId="3" xfId="0" applyNumberFormat="1" applyFont="1" applyFill="1" applyBorder="1" applyAlignment="1">
      <alignment horizontal="right" vertical="top" indent="1" shrinkToFit="1"/>
    </xf>
    <xf numFmtId="164" fontId="4" fillId="2" borderId="1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vertical="top" wrapText="1" indent="1"/>
    </xf>
    <xf numFmtId="0" fontId="8" fillId="0" borderId="0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center" vertical="top" shrinkToFit="1"/>
    </xf>
    <xf numFmtId="2" fontId="2" fillId="2" borderId="0" xfId="0" applyNumberFormat="1" applyFont="1" applyFill="1" applyBorder="1" applyAlignment="1">
      <alignment horizontal="center" vertical="top" shrinkToFit="1"/>
    </xf>
    <xf numFmtId="0" fontId="0" fillId="2" borderId="0" xfId="0" applyFill="1" applyBorder="1" applyAlignment="1">
      <alignment vertical="top" wrapText="1"/>
    </xf>
    <xf numFmtId="1" fontId="1" fillId="2" borderId="0" xfId="0" applyNumberFormat="1" applyFont="1" applyFill="1" applyBorder="1" applyAlignment="1">
      <alignment vertical="top" shrinkToFit="1"/>
    </xf>
    <xf numFmtId="2" fontId="2" fillId="2" borderId="0" xfId="0" applyNumberFormat="1" applyFont="1" applyFill="1" applyBorder="1" applyAlignment="1">
      <alignment vertical="top" shrinkToFit="1"/>
    </xf>
    <xf numFmtId="0" fontId="8" fillId="2" borderId="0" xfId="0" applyFont="1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 indent="1"/>
    </xf>
    <xf numFmtId="2" fontId="1" fillId="2" borderId="2" xfId="0" applyNumberFormat="1" applyFont="1" applyFill="1" applyBorder="1" applyAlignment="1">
      <alignment horizontal="right" vertical="top" indent="1" shrinkToFi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indent="7"/>
    </xf>
    <xf numFmtId="0" fontId="19" fillId="0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15" fillId="3" borderId="0" xfId="0" applyFont="1" applyFill="1" applyBorder="1" applyAlignment="1">
      <alignment horizontal="center" vertical="center" wrapText="1"/>
    </xf>
    <xf numFmtId="9" fontId="0" fillId="0" borderId="0" xfId="2" applyNumberFormat="1" applyFont="1" applyFill="1" applyBorder="1" applyAlignment="1">
      <alignment horizontal="left" vertical="top"/>
    </xf>
    <xf numFmtId="184" fontId="0" fillId="0" borderId="0" xfId="1" applyNumberFormat="1" applyFont="1" applyFill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right" vertical="center" wrapText="1"/>
    </xf>
    <xf numFmtId="0" fontId="14" fillId="0" borderId="12" xfId="0" applyFont="1" applyFill="1" applyBorder="1" applyAlignment="1">
      <alignment horizontal="left" vertical="center" wrapText="1" indent="1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right" vertical="center" wrapText="1"/>
    </xf>
    <xf numFmtId="0" fontId="16" fillId="0" borderId="12" xfId="0" applyFont="1" applyFill="1" applyBorder="1" applyAlignment="1">
      <alignment horizontal="right" vertical="center" wrapText="1"/>
    </xf>
    <xf numFmtId="0" fontId="16" fillId="0" borderId="12" xfId="0" applyFont="1" applyFill="1" applyBorder="1" applyAlignment="1">
      <alignment horizontal="left" vertical="center" wrapText="1"/>
    </xf>
    <xf numFmtId="188" fontId="0" fillId="0" borderId="0" xfId="0" applyNumberFormat="1" applyFill="1" applyBorder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 2'!$K$1:$K$52</c:f>
              <c:numCache>
                <c:formatCode>General</c:formatCode>
                <c:ptCount val="52"/>
                <c:pt idx="0">
                  <c:v>10</c:v>
                </c:pt>
                <c:pt idx="1">
                  <c:v>9</c:v>
                </c:pt>
                <c:pt idx="2">
                  <c:v>8.6199999999999992</c:v>
                </c:pt>
                <c:pt idx="3">
                  <c:v>8.61</c:v>
                </c:pt>
                <c:pt idx="4">
                  <c:v>8.58</c:v>
                </c:pt>
                <c:pt idx="5">
                  <c:v>8.57</c:v>
                </c:pt>
                <c:pt idx="6">
                  <c:v>8.52</c:v>
                </c:pt>
                <c:pt idx="7">
                  <c:v>8.24</c:v>
                </c:pt>
                <c:pt idx="8">
                  <c:v>8.14</c:v>
                </c:pt>
                <c:pt idx="9">
                  <c:v>8.11</c:v>
                </c:pt>
                <c:pt idx="10">
                  <c:v>7.97</c:v>
                </c:pt>
                <c:pt idx="11">
                  <c:v>7.4</c:v>
                </c:pt>
                <c:pt idx="12">
                  <c:v>7.29</c:v>
                </c:pt>
                <c:pt idx="13">
                  <c:v>7.21</c:v>
                </c:pt>
                <c:pt idx="14">
                  <c:v>7.15</c:v>
                </c:pt>
                <c:pt idx="15">
                  <c:v>6.98</c:v>
                </c:pt>
                <c:pt idx="16">
                  <c:v>6.97</c:v>
                </c:pt>
                <c:pt idx="17">
                  <c:v>6.96</c:v>
                </c:pt>
                <c:pt idx="18">
                  <c:v>6.94</c:v>
                </c:pt>
                <c:pt idx="19">
                  <c:v>6.88</c:v>
                </c:pt>
                <c:pt idx="20">
                  <c:v>6.81</c:v>
                </c:pt>
                <c:pt idx="21">
                  <c:v>6.74</c:v>
                </c:pt>
                <c:pt idx="22">
                  <c:v>6.73</c:v>
                </c:pt>
                <c:pt idx="23">
                  <c:v>6.67</c:v>
                </c:pt>
                <c:pt idx="24">
                  <c:v>6.48</c:v>
                </c:pt>
                <c:pt idx="25">
                  <c:v>6.33</c:v>
                </c:pt>
                <c:pt idx="26">
                  <c:v>6.26</c:v>
                </c:pt>
                <c:pt idx="27">
                  <c:v>6.25</c:v>
                </c:pt>
                <c:pt idx="28">
                  <c:v>6.24</c:v>
                </c:pt>
                <c:pt idx="29">
                  <c:v>6.18</c:v>
                </c:pt>
                <c:pt idx="30">
                  <c:v>6.18</c:v>
                </c:pt>
                <c:pt idx="31">
                  <c:v>6.15</c:v>
                </c:pt>
                <c:pt idx="32">
                  <c:v>6.12</c:v>
                </c:pt>
                <c:pt idx="33">
                  <c:v>5.97</c:v>
                </c:pt>
                <c:pt idx="34">
                  <c:v>5.9</c:v>
                </c:pt>
                <c:pt idx="35">
                  <c:v>5.89</c:v>
                </c:pt>
                <c:pt idx="36">
                  <c:v>5.81</c:v>
                </c:pt>
                <c:pt idx="37">
                  <c:v>5.78</c:v>
                </c:pt>
                <c:pt idx="38">
                  <c:v>5.63</c:v>
                </c:pt>
                <c:pt idx="39">
                  <c:v>5.19</c:v>
                </c:pt>
                <c:pt idx="40">
                  <c:v>4.95</c:v>
                </c:pt>
                <c:pt idx="41">
                  <c:v>4.88</c:v>
                </c:pt>
                <c:pt idx="42">
                  <c:v>4.75</c:v>
                </c:pt>
                <c:pt idx="43">
                  <c:v>4.74</c:v>
                </c:pt>
                <c:pt idx="44">
                  <c:v>4.6399999999999997</c:v>
                </c:pt>
                <c:pt idx="45">
                  <c:v>4.49</c:v>
                </c:pt>
                <c:pt idx="46">
                  <c:v>4.4400000000000004</c:v>
                </c:pt>
                <c:pt idx="47">
                  <c:v>4.37</c:v>
                </c:pt>
                <c:pt idx="48">
                  <c:v>4.3600000000000003</c:v>
                </c:pt>
                <c:pt idx="49">
                  <c:v>3.19</c:v>
                </c:pt>
                <c:pt idx="50">
                  <c:v>3.04</c:v>
                </c:pt>
                <c:pt idx="5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2-4615-8EDA-BF7B2DFB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84207"/>
        <c:axId val="543179631"/>
      </c:barChart>
      <c:catAx>
        <c:axId val="54318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179631"/>
        <c:crosses val="autoZero"/>
        <c:auto val="1"/>
        <c:lblAlgn val="ctr"/>
        <c:lblOffset val="100"/>
        <c:noMultiLvlLbl val="0"/>
      </c:catAx>
      <c:valAx>
        <c:axId val="5431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1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3</xdr:col>
      <xdr:colOff>9525</xdr:colOff>
      <xdr:row>3</xdr:row>
      <xdr:rowOff>180975</xdr:rowOff>
    </xdr:to>
    <xdr:grpSp>
      <xdr:nvGrpSpPr>
        <xdr:cNvPr id="1055" name="docshapegroup10">
          <a:extLst>
            <a:ext uri="{FF2B5EF4-FFF2-40B4-BE49-F238E27FC236}">
              <a16:creationId xmlns:a16="http://schemas.microsoft.com/office/drawing/2014/main" id="{E3EB840C-198E-4DDA-9A13-25D8DE8D4A6E}"/>
            </a:ext>
          </a:extLst>
        </xdr:cNvPr>
        <xdr:cNvGrpSpPr>
          <a:grpSpLocks/>
        </xdr:cNvGrpSpPr>
      </xdr:nvGrpSpPr>
      <xdr:grpSpPr bwMode="auto">
        <a:xfrm>
          <a:off x="2274794" y="638735"/>
          <a:ext cx="9525" cy="180975"/>
          <a:chOff x="0" y="0"/>
          <a:chExt cx="18" cy="288"/>
        </a:xfrm>
      </xdr:grpSpPr>
      <xdr:sp macro="" textlink="">
        <xdr:nvSpPr>
          <xdr:cNvPr id="1056" name="docshape11">
            <a:extLst>
              <a:ext uri="{FF2B5EF4-FFF2-40B4-BE49-F238E27FC236}">
                <a16:creationId xmlns:a16="http://schemas.microsoft.com/office/drawing/2014/main" id="{EA23D31A-5088-4115-B189-5CDC502353CA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9525</xdr:colOff>
      <xdr:row>9</xdr:row>
      <xdr:rowOff>180975</xdr:rowOff>
    </xdr:to>
    <xdr:grpSp>
      <xdr:nvGrpSpPr>
        <xdr:cNvPr id="1053" name="docshapegroup12">
          <a:extLst>
            <a:ext uri="{FF2B5EF4-FFF2-40B4-BE49-F238E27FC236}">
              <a16:creationId xmlns:a16="http://schemas.microsoft.com/office/drawing/2014/main" id="{0E96BE41-FA48-4057-BE86-5C3F3E5E3E8D}"/>
            </a:ext>
          </a:extLst>
        </xdr:cNvPr>
        <xdr:cNvGrpSpPr>
          <a:grpSpLocks/>
        </xdr:cNvGrpSpPr>
      </xdr:nvGrpSpPr>
      <xdr:grpSpPr bwMode="auto">
        <a:xfrm>
          <a:off x="2274794" y="1905000"/>
          <a:ext cx="9525" cy="180975"/>
          <a:chOff x="0" y="0"/>
          <a:chExt cx="18" cy="288"/>
        </a:xfrm>
      </xdr:grpSpPr>
      <xdr:sp macro="" textlink="">
        <xdr:nvSpPr>
          <xdr:cNvPr id="1054" name="docshape13">
            <a:extLst>
              <a:ext uri="{FF2B5EF4-FFF2-40B4-BE49-F238E27FC236}">
                <a16:creationId xmlns:a16="http://schemas.microsoft.com/office/drawing/2014/main" id="{76C62DED-61DF-41FE-BE51-F271346102C7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180975</xdr:rowOff>
    </xdr:to>
    <xdr:grpSp>
      <xdr:nvGrpSpPr>
        <xdr:cNvPr id="1051" name="docshapegroup14">
          <a:extLst>
            <a:ext uri="{FF2B5EF4-FFF2-40B4-BE49-F238E27FC236}">
              <a16:creationId xmlns:a16="http://schemas.microsoft.com/office/drawing/2014/main" id="{F3973DC1-2E1A-4ACA-A035-7FAB49D8A8EE}"/>
            </a:ext>
          </a:extLst>
        </xdr:cNvPr>
        <xdr:cNvGrpSpPr>
          <a:grpSpLocks/>
        </xdr:cNvGrpSpPr>
      </xdr:nvGrpSpPr>
      <xdr:grpSpPr bwMode="auto">
        <a:xfrm>
          <a:off x="2274794" y="2543735"/>
          <a:ext cx="9525" cy="180975"/>
          <a:chOff x="0" y="0"/>
          <a:chExt cx="18" cy="288"/>
        </a:xfrm>
      </xdr:grpSpPr>
      <xdr:sp macro="" textlink="">
        <xdr:nvSpPr>
          <xdr:cNvPr id="1052" name="docshape15">
            <a:extLst>
              <a:ext uri="{FF2B5EF4-FFF2-40B4-BE49-F238E27FC236}">
                <a16:creationId xmlns:a16="http://schemas.microsoft.com/office/drawing/2014/main" id="{438CD865-B4B6-4A95-96FA-274DA4742128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9525</xdr:colOff>
      <xdr:row>23</xdr:row>
      <xdr:rowOff>180975</xdr:rowOff>
    </xdr:to>
    <xdr:grpSp>
      <xdr:nvGrpSpPr>
        <xdr:cNvPr id="1049" name="docshapegroup16">
          <a:extLst>
            <a:ext uri="{FF2B5EF4-FFF2-40B4-BE49-F238E27FC236}">
              <a16:creationId xmlns:a16="http://schemas.microsoft.com/office/drawing/2014/main" id="{6AC724D6-9BAD-4F42-AEDE-E02E9B0EB801}"/>
            </a:ext>
          </a:extLst>
        </xdr:cNvPr>
        <xdr:cNvGrpSpPr>
          <a:grpSpLocks/>
        </xdr:cNvGrpSpPr>
      </xdr:nvGrpSpPr>
      <xdr:grpSpPr bwMode="auto">
        <a:xfrm>
          <a:off x="2274794" y="4874559"/>
          <a:ext cx="9525" cy="180975"/>
          <a:chOff x="0" y="0"/>
          <a:chExt cx="18" cy="288"/>
        </a:xfrm>
      </xdr:grpSpPr>
      <xdr:sp macro="" textlink="">
        <xdr:nvSpPr>
          <xdr:cNvPr id="1050" name="docshape17">
            <a:extLst>
              <a:ext uri="{FF2B5EF4-FFF2-40B4-BE49-F238E27FC236}">
                <a16:creationId xmlns:a16="http://schemas.microsoft.com/office/drawing/2014/main" id="{3E4BA2CE-C7F0-41F0-8976-3E8BFCAB04D6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25</xdr:row>
      <xdr:rowOff>180975</xdr:rowOff>
    </xdr:to>
    <xdr:grpSp>
      <xdr:nvGrpSpPr>
        <xdr:cNvPr id="1047" name="docshapegroup18">
          <a:extLst>
            <a:ext uri="{FF2B5EF4-FFF2-40B4-BE49-F238E27FC236}">
              <a16:creationId xmlns:a16="http://schemas.microsoft.com/office/drawing/2014/main" id="{79246459-2BAE-47EA-860C-61FE9E58CB45}"/>
            </a:ext>
          </a:extLst>
        </xdr:cNvPr>
        <xdr:cNvGrpSpPr>
          <a:grpSpLocks/>
        </xdr:cNvGrpSpPr>
      </xdr:nvGrpSpPr>
      <xdr:grpSpPr bwMode="auto">
        <a:xfrm>
          <a:off x="2274794" y="5300382"/>
          <a:ext cx="9525" cy="180975"/>
          <a:chOff x="0" y="0"/>
          <a:chExt cx="18" cy="288"/>
        </a:xfrm>
      </xdr:grpSpPr>
      <xdr:sp macro="" textlink="">
        <xdr:nvSpPr>
          <xdr:cNvPr id="1048" name="docshape19">
            <a:extLst>
              <a:ext uri="{FF2B5EF4-FFF2-40B4-BE49-F238E27FC236}">
                <a16:creationId xmlns:a16="http://schemas.microsoft.com/office/drawing/2014/main" id="{E9A7F103-CF71-482B-A5A7-83800D4F0519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27</xdr:row>
      <xdr:rowOff>180975</xdr:rowOff>
    </xdr:to>
    <xdr:grpSp>
      <xdr:nvGrpSpPr>
        <xdr:cNvPr id="1045" name="docshapegroup20">
          <a:extLst>
            <a:ext uri="{FF2B5EF4-FFF2-40B4-BE49-F238E27FC236}">
              <a16:creationId xmlns:a16="http://schemas.microsoft.com/office/drawing/2014/main" id="{38BEFFE2-F8FE-4BF5-A851-309C3D9E0318}"/>
            </a:ext>
          </a:extLst>
        </xdr:cNvPr>
        <xdr:cNvGrpSpPr>
          <a:grpSpLocks/>
        </xdr:cNvGrpSpPr>
      </xdr:nvGrpSpPr>
      <xdr:grpSpPr bwMode="auto">
        <a:xfrm>
          <a:off x="2274794" y="5726206"/>
          <a:ext cx="9525" cy="180975"/>
          <a:chOff x="0" y="0"/>
          <a:chExt cx="18" cy="288"/>
        </a:xfrm>
      </xdr:grpSpPr>
      <xdr:sp macro="" textlink="">
        <xdr:nvSpPr>
          <xdr:cNvPr id="1046" name="docshape21">
            <a:extLst>
              <a:ext uri="{FF2B5EF4-FFF2-40B4-BE49-F238E27FC236}">
                <a16:creationId xmlns:a16="http://schemas.microsoft.com/office/drawing/2014/main" id="{52668BE3-9A31-4D05-95B2-A767B494AEB9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9525</xdr:colOff>
      <xdr:row>35</xdr:row>
      <xdr:rowOff>0</xdr:rowOff>
    </xdr:to>
    <xdr:grpSp>
      <xdr:nvGrpSpPr>
        <xdr:cNvPr id="1039" name="docshapegroup26">
          <a:extLst>
            <a:ext uri="{FF2B5EF4-FFF2-40B4-BE49-F238E27FC236}">
              <a16:creationId xmlns:a16="http://schemas.microsoft.com/office/drawing/2014/main" id="{144692CB-DC80-4207-97CC-617E9FA64F1E}"/>
            </a:ext>
          </a:extLst>
        </xdr:cNvPr>
        <xdr:cNvGrpSpPr>
          <a:grpSpLocks/>
        </xdr:cNvGrpSpPr>
      </xdr:nvGrpSpPr>
      <xdr:grpSpPr bwMode="auto">
        <a:xfrm>
          <a:off x="2274794" y="6992471"/>
          <a:ext cx="9525" cy="156882"/>
          <a:chOff x="0" y="0"/>
          <a:chExt cx="18" cy="270"/>
        </a:xfrm>
      </xdr:grpSpPr>
      <xdr:sp macro="" textlink="">
        <xdr:nvSpPr>
          <xdr:cNvPr id="1040" name="docshape27">
            <a:extLst>
              <a:ext uri="{FF2B5EF4-FFF2-40B4-BE49-F238E27FC236}">
                <a16:creationId xmlns:a16="http://schemas.microsoft.com/office/drawing/2014/main" id="{99135B9C-9E88-4143-8679-E0955B2A8151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7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43</xdr:row>
      <xdr:rowOff>0</xdr:rowOff>
    </xdr:from>
    <xdr:to>
      <xdr:col>3</xdr:col>
      <xdr:colOff>9525</xdr:colOff>
      <xdr:row>44</xdr:row>
      <xdr:rowOff>9525</xdr:rowOff>
    </xdr:to>
    <xdr:grpSp>
      <xdr:nvGrpSpPr>
        <xdr:cNvPr id="1033" name="docshapegroup32">
          <a:extLst>
            <a:ext uri="{FF2B5EF4-FFF2-40B4-BE49-F238E27FC236}">
              <a16:creationId xmlns:a16="http://schemas.microsoft.com/office/drawing/2014/main" id="{23E16DA7-5964-43AD-B364-3A451BE6247A}"/>
            </a:ext>
          </a:extLst>
        </xdr:cNvPr>
        <xdr:cNvGrpSpPr>
          <a:grpSpLocks/>
        </xdr:cNvGrpSpPr>
      </xdr:nvGrpSpPr>
      <xdr:grpSpPr bwMode="auto">
        <a:xfrm>
          <a:off x="2274794" y="8404412"/>
          <a:ext cx="9525" cy="166407"/>
          <a:chOff x="0" y="0"/>
          <a:chExt cx="18" cy="288"/>
        </a:xfrm>
      </xdr:grpSpPr>
      <xdr:sp macro="" textlink="">
        <xdr:nvSpPr>
          <xdr:cNvPr id="1034" name="docshape33">
            <a:extLst>
              <a:ext uri="{FF2B5EF4-FFF2-40B4-BE49-F238E27FC236}">
                <a16:creationId xmlns:a16="http://schemas.microsoft.com/office/drawing/2014/main" id="{4842BB3A-4762-4B5E-8734-D0B3FF1A63A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9525</xdr:colOff>
      <xdr:row>46</xdr:row>
      <xdr:rowOff>9525</xdr:rowOff>
    </xdr:to>
    <xdr:grpSp>
      <xdr:nvGrpSpPr>
        <xdr:cNvPr id="1031" name="docshapegroup34">
          <a:extLst>
            <a:ext uri="{FF2B5EF4-FFF2-40B4-BE49-F238E27FC236}">
              <a16:creationId xmlns:a16="http://schemas.microsoft.com/office/drawing/2014/main" id="{E9BF4776-FA69-4F4F-A1BF-DFDB038B5FDC}"/>
            </a:ext>
          </a:extLst>
        </xdr:cNvPr>
        <xdr:cNvGrpSpPr>
          <a:grpSpLocks/>
        </xdr:cNvGrpSpPr>
      </xdr:nvGrpSpPr>
      <xdr:grpSpPr bwMode="auto">
        <a:xfrm>
          <a:off x="2274794" y="8718176"/>
          <a:ext cx="9525" cy="166408"/>
          <a:chOff x="0" y="0"/>
          <a:chExt cx="18" cy="288"/>
        </a:xfrm>
      </xdr:grpSpPr>
      <xdr:sp macro="" textlink="">
        <xdr:nvSpPr>
          <xdr:cNvPr id="1032" name="docshape35">
            <a:extLst>
              <a:ext uri="{FF2B5EF4-FFF2-40B4-BE49-F238E27FC236}">
                <a16:creationId xmlns:a16="http://schemas.microsoft.com/office/drawing/2014/main" id="{909A90E7-49BE-41C6-AC64-B0DC0A8F2FF2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9525</xdr:colOff>
      <xdr:row>48</xdr:row>
      <xdr:rowOff>9525</xdr:rowOff>
    </xdr:to>
    <xdr:grpSp>
      <xdr:nvGrpSpPr>
        <xdr:cNvPr id="1029" name="docshapegroup36">
          <a:extLst>
            <a:ext uri="{FF2B5EF4-FFF2-40B4-BE49-F238E27FC236}">
              <a16:creationId xmlns:a16="http://schemas.microsoft.com/office/drawing/2014/main" id="{BC7918E9-D272-4215-9FA6-1592A8D2AFED}"/>
            </a:ext>
          </a:extLst>
        </xdr:cNvPr>
        <xdr:cNvGrpSpPr>
          <a:grpSpLocks/>
        </xdr:cNvGrpSpPr>
      </xdr:nvGrpSpPr>
      <xdr:grpSpPr bwMode="auto">
        <a:xfrm>
          <a:off x="1736912" y="9031941"/>
          <a:ext cx="9525" cy="166408"/>
          <a:chOff x="0" y="0"/>
          <a:chExt cx="18" cy="288"/>
        </a:xfrm>
      </xdr:grpSpPr>
      <xdr:sp macro="" textlink="">
        <xdr:nvSpPr>
          <xdr:cNvPr id="1030" name="docshape37">
            <a:extLst>
              <a:ext uri="{FF2B5EF4-FFF2-40B4-BE49-F238E27FC236}">
                <a16:creationId xmlns:a16="http://schemas.microsoft.com/office/drawing/2014/main" id="{E6477875-350D-4BC7-A30B-B4695D19C02A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8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9525</xdr:colOff>
      <xdr:row>48</xdr:row>
      <xdr:rowOff>0</xdr:rowOff>
    </xdr:to>
    <xdr:grpSp>
      <xdr:nvGrpSpPr>
        <xdr:cNvPr id="1027" name="docshapegroup38">
          <a:extLst>
            <a:ext uri="{FF2B5EF4-FFF2-40B4-BE49-F238E27FC236}">
              <a16:creationId xmlns:a16="http://schemas.microsoft.com/office/drawing/2014/main" id="{A8718AD7-5487-4A54-9BF6-2FE179C1B327}"/>
            </a:ext>
          </a:extLst>
        </xdr:cNvPr>
        <xdr:cNvGrpSpPr>
          <a:grpSpLocks/>
        </xdr:cNvGrpSpPr>
      </xdr:nvGrpSpPr>
      <xdr:grpSpPr bwMode="auto">
        <a:xfrm>
          <a:off x="2274794" y="9031941"/>
          <a:ext cx="9525" cy="156883"/>
          <a:chOff x="0" y="0"/>
          <a:chExt cx="18" cy="270"/>
        </a:xfrm>
      </xdr:grpSpPr>
      <xdr:sp macro="" textlink="">
        <xdr:nvSpPr>
          <xdr:cNvPr id="1028" name="docshape39">
            <a:extLst>
              <a:ext uri="{FF2B5EF4-FFF2-40B4-BE49-F238E27FC236}">
                <a16:creationId xmlns:a16="http://schemas.microsoft.com/office/drawing/2014/main" id="{C0B847DD-F0C7-4EB3-8819-36C7D0A8FC07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8" cy="27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55</xdr:row>
      <xdr:rowOff>36738</xdr:rowOff>
    </xdr:from>
    <xdr:to>
      <xdr:col>26</xdr:col>
      <xdr:colOff>86589</xdr:colOff>
      <xdr:row>73</xdr:row>
      <xdr:rowOff>5319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1A8BB-7599-47E5-8DF6-7868DD03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opLeftCell="A47" zoomScale="85" zoomScaleNormal="85" workbookViewId="0">
      <selection activeCell="A5" sqref="A5"/>
    </sheetView>
  </sheetViews>
  <sheetFormatPr defaultColWidth="9.33203125" defaultRowHeight="12.75" x14ac:dyDescent="0.2"/>
  <cols>
    <col min="1" max="1" width="13.1640625" customWidth="1"/>
    <col min="2" max="2" width="17.33203125" customWidth="1"/>
    <col min="3" max="8" width="9.5" customWidth="1"/>
    <col min="14" max="14" width="12.6640625" customWidth="1"/>
  </cols>
  <sheetData>
    <row r="1" spans="1:14" ht="16.5" customHeight="1" x14ac:dyDescent="0.2">
      <c r="A1" s="1">
        <v>29244</v>
      </c>
      <c r="C1" s="3">
        <v>0.39</v>
      </c>
      <c r="D1" s="85" t="s">
        <v>0</v>
      </c>
      <c r="E1" s="86"/>
      <c r="F1" s="86"/>
      <c r="G1" s="4">
        <v>1.69</v>
      </c>
      <c r="H1" s="5">
        <v>1.48</v>
      </c>
      <c r="N1" s="72">
        <v>6.55</v>
      </c>
    </row>
    <row r="2" spans="1:14" ht="16.5" customHeight="1" x14ac:dyDescent="0.2">
      <c r="A2" s="74" t="s">
        <v>1</v>
      </c>
      <c r="C2" s="6">
        <v>0.39</v>
      </c>
      <c r="D2" s="7">
        <v>-7.0000000000000007E-2</v>
      </c>
      <c r="E2" s="85" t="s">
        <v>2</v>
      </c>
      <c r="F2" s="86"/>
      <c r="G2" s="8">
        <v>0.39</v>
      </c>
      <c r="H2" s="9">
        <v>0.96</v>
      </c>
      <c r="N2" s="74"/>
    </row>
    <row r="3" spans="1:14" ht="16.5" customHeight="1" x14ac:dyDescent="0.2">
      <c r="A3" s="1">
        <v>33009</v>
      </c>
      <c r="C3" s="3">
        <v>0.85</v>
      </c>
      <c r="D3" s="85" t="s">
        <v>3</v>
      </c>
      <c r="E3" s="86"/>
      <c r="F3" s="86"/>
      <c r="G3" s="4">
        <v>2</v>
      </c>
      <c r="H3" s="10">
        <v>0.88</v>
      </c>
      <c r="N3" s="2">
        <v>6.85</v>
      </c>
    </row>
    <row r="4" spans="1:14" ht="16.5" customHeight="1" x14ac:dyDescent="0.2">
      <c r="A4" s="11">
        <v>33011</v>
      </c>
      <c r="C4" s="13">
        <v>0.74</v>
      </c>
      <c r="D4" s="14">
        <v>0.05</v>
      </c>
      <c r="E4" s="15">
        <v>0.33</v>
      </c>
      <c r="F4" s="14">
        <v>1.4</v>
      </c>
      <c r="G4" s="16">
        <v>0.17</v>
      </c>
      <c r="H4" s="17">
        <v>-0.05</v>
      </c>
      <c r="N4" s="12">
        <v>2.69</v>
      </c>
    </row>
    <row r="5" spans="1:14" ht="16.5" customHeight="1" x14ac:dyDescent="0.2">
      <c r="A5" s="11">
        <v>33014</v>
      </c>
      <c r="C5" s="19"/>
      <c r="D5" s="19"/>
      <c r="E5" s="19"/>
      <c r="F5" s="19"/>
      <c r="G5" s="80"/>
      <c r="H5" s="80"/>
      <c r="N5" s="18" t="s">
        <v>4</v>
      </c>
    </row>
    <row r="6" spans="1:14" ht="15.75" customHeight="1" x14ac:dyDescent="0.2">
      <c r="A6" s="19"/>
      <c r="B6" s="19"/>
      <c r="C6" s="19"/>
      <c r="D6" s="19"/>
      <c r="E6" s="19"/>
      <c r="F6" s="19"/>
      <c r="G6" s="19"/>
      <c r="H6" s="19"/>
    </row>
    <row r="7" spans="1:14" ht="15.75" customHeight="1" x14ac:dyDescent="0.2">
      <c r="A7" s="20"/>
      <c r="B7" s="20"/>
      <c r="C7" s="20"/>
      <c r="D7" s="20"/>
      <c r="E7" s="20"/>
      <c r="F7" s="20"/>
      <c r="G7" s="20"/>
      <c r="H7" s="20"/>
    </row>
    <row r="8" spans="1:14" ht="15.75" customHeight="1" x14ac:dyDescent="0.2">
      <c r="A8" s="20"/>
      <c r="B8" s="20"/>
      <c r="C8" s="20"/>
      <c r="D8" s="20"/>
      <c r="E8" s="20"/>
      <c r="F8" s="20"/>
      <c r="G8" s="20"/>
      <c r="H8" s="20"/>
    </row>
    <row r="9" spans="1:14" ht="15.75" customHeight="1" x14ac:dyDescent="0.2">
      <c r="A9" s="20"/>
      <c r="B9" s="20"/>
      <c r="C9" s="20"/>
      <c r="D9" s="20"/>
      <c r="E9" s="20"/>
      <c r="F9" s="20"/>
      <c r="G9" s="20"/>
      <c r="H9" s="20"/>
    </row>
    <row r="10" spans="1:14" ht="16.5" customHeight="1" x14ac:dyDescent="0.2">
      <c r="A10" s="21">
        <v>33046</v>
      </c>
      <c r="C10" s="19"/>
      <c r="D10" s="23">
        <v>0.54</v>
      </c>
      <c r="E10" s="24">
        <v>1.07</v>
      </c>
      <c r="F10" s="25">
        <v>1</v>
      </c>
      <c r="G10" s="26">
        <v>0.6</v>
      </c>
      <c r="H10" s="23">
        <v>1.05</v>
      </c>
      <c r="K10" s="22">
        <v>4.26</v>
      </c>
    </row>
    <row r="11" spans="1:14" ht="16.5" customHeight="1" x14ac:dyDescent="0.2">
      <c r="A11" s="21">
        <v>33053</v>
      </c>
      <c r="C11" s="26">
        <v>0.25</v>
      </c>
      <c r="D11" s="23">
        <v>0.48</v>
      </c>
      <c r="E11" s="27">
        <v>0.33</v>
      </c>
      <c r="F11" s="28">
        <v>0.13</v>
      </c>
      <c r="G11" s="29">
        <v>1.7</v>
      </c>
      <c r="H11" s="23">
        <v>1.29</v>
      </c>
      <c r="K11" s="22">
        <v>4.05</v>
      </c>
    </row>
    <row r="12" spans="1:14" ht="16.5" customHeight="1" x14ac:dyDescent="0.2">
      <c r="A12" s="21">
        <v>33056</v>
      </c>
      <c r="C12" s="26">
        <v>1.1100000000000001</v>
      </c>
      <c r="D12" s="19"/>
      <c r="E12" s="24">
        <v>1</v>
      </c>
      <c r="F12" s="30">
        <v>0.93</v>
      </c>
      <c r="G12" s="26">
        <v>0.75</v>
      </c>
      <c r="H12" s="23">
        <v>1.18</v>
      </c>
      <c r="K12" s="22">
        <v>4.9800000000000004</v>
      </c>
    </row>
    <row r="13" spans="1:14" ht="45" customHeight="1" x14ac:dyDescent="0.2">
      <c r="A13" s="31"/>
      <c r="B13" s="31"/>
      <c r="C13" s="31"/>
      <c r="D13" s="31"/>
      <c r="E13" s="31"/>
      <c r="F13" s="31"/>
      <c r="G13" s="31"/>
      <c r="H13" s="31"/>
    </row>
    <row r="14" spans="1:14" ht="16.5" customHeight="1" x14ac:dyDescent="0.2">
      <c r="A14" s="21">
        <v>33088</v>
      </c>
      <c r="B14" s="22">
        <v>4.18</v>
      </c>
      <c r="C14" s="32">
        <v>0.62</v>
      </c>
      <c r="D14" s="23">
        <v>0.45</v>
      </c>
      <c r="E14" s="24">
        <v>0.93</v>
      </c>
      <c r="F14" s="23">
        <v>0.6</v>
      </c>
      <c r="G14" s="26">
        <v>1.57</v>
      </c>
      <c r="H14" s="19"/>
    </row>
    <row r="15" spans="1:14" ht="16.5" customHeight="1" x14ac:dyDescent="0.2">
      <c r="A15" s="21">
        <v>33099</v>
      </c>
      <c r="B15" s="33">
        <v>7.1</v>
      </c>
      <c r="C15" s="34">
        <v>0.42</v>
      </c>
      <c r="D15" s="35">
        <v>1.57</v>
      </c>
      <c r="E15" s="24">
        <v>1</v>
      </c>
      <c r="F15" s="23">
        <v>1.2</v>
      </c>
      <c r="G15" s="26">
        <v>1.7</v>
      </c>
      <c r="H15" s="23">
        <v>1.62</v>
      </c>
    </row>
    <row r="16" spans="1:14" ht="16.5" customHeight="1" x14ac:dyDescent="0.2">
      <c r="A16" s="89" t="s">
        <v>5</v>
      </c>
      <c r="B16" s="89"/>
      <c r="C16" s="36">
        <v>0.62</v>
      </c>
      <c r="D16" s="28">
        <v>0.39</v>
      </c>
      <c r="E16" s="91" t="s">
        <v>6</v>
      </c>
      <c r="F16" s="92"/>
      <c r="G16" s="26">
        <v>0.7</v>
      </c>
      <c r="H16" s="23">
        <v>1.1399999999999999</v>
      </c>
    </row>
    <row r="17" spans="1:8" ht="16.5" customHeight="1" x14ac:dyDescent="0.2">
      <c r="A17" s="1">
        <v>33119</v>
      </c>
      <c r="B17" s="2">
        <v>4.4000000000000004</v>
      </c>
      <c r="C17" s="3">
        <v>0.16</v>
      </c>
      <c r="D17" s="85" t="s">
        <v>7</v>
      </c>
      <c r="E17" s="86"/>
      <c r="F17" s="86"/>
      <c r="G17" s="4">
        <v>1.03</v>
      </c>
      <c r="H17" s="5">
        <v>1.1499999999999999</v>
      </c>
    </row>
    <row r="18" spans="1:8" ht="16.5" customHeight="1" x14ac:dyDescent="0.2">
      <c r="A18" s="78" t="s">
        <v>8</v>
      </c>
      <c r="B18" s="78"/>
      <c r="C18" s="37">
        <v>0.88</v>
      </c>
      <c r="D18" s="38">
        <v>0.02</v>
      </c>
      <c r="E18" s="85" t="s">
        <v>9</v>
      </c>
      <c r="F18" s="86"/>
      <c r="G18" s="8">
        <v>0.09</v>
      </c>
      <c r="H18" s="39">
        <v>1.1399999999999999</v>
      </c>
    </row>
    <row r="19" spans="1:8" ht="16.5" customHeight="1" x14ac:dyDescent="0.2">
      <c r="A19" s="78" t="s">
        <v>10</v>
      </c>
      <c r="B19" s="78"/>
      <c r="C19" s="78"/>
      <c r="D19" s="78"/>
      <c r="E19" s="40">
        <v>1.1299999999999999</v>
      </c>
      <c r="F19" s="5">
        <v>1.1299999999999999</v>
      </c>
      <c r="G19" s="41">
        <v>1.01</v>
      </c>
      <c r="H19" s="42">
        <v>0.8</v>
      </c>
    </row>
    <row r="20" spans="1:8" ht="16.5" customHeight="1" x14ac:dyDescent="0.2">
      <c r="A20" s="21">
        <v>33140</v>
      </c>
      <c r="B20" s="22">
        <v>6.49</v>
      </c>
      <c r="C20" s="26">
        <v>1.54</v>
      </c>
      <c r="D20" s="23">
        <v>0.91</v>
      </c>
      <c r="E20" s="24">
        <v>1.4</v>
      </c>
      <c r="F20" s="23">
        <v>0.93</v>
      </c>
      <c r="G20" s="43">
        <v>1.7</v>
      </c>
      <c r="H20" s="28">
        <v>0.84</v>
      </c>
    </row>
    <row r="21" spans="1:8" ht="16.5" customHeight="1" x14ac:dyDescent="0.2">
      <c r="A21" s="21">
        <v>33144</v>
      </c>
      <c r="B21" s="22">
        <v>6.39</v>
      </c>
      <c r="C21" s="26">
        <v>1.08</v>
      </c>
      <c r="D21" s="19"/>
      <c r="E21" s="24">
        <v>1.53</v>
      </c>
      <c r="F21" s="23">
        <v>1.2</v>
      </c>
      <c r="G21" s="26">
        <v>1.78</v>
      </c>
      <c r="H21" s="30">
        <v>0.8</v>
      </c>
    </row>
    <row r="22" spans="1:8" ht="16.5" customHeight="1" x14ac:dyDescent="0.2">
      <c r="A22" s="21">
        <v>33156</v>
      </c>
      <c r="B22" s="22">
        <v>4.12</v>
      </c>
      <c r="C22" s="26">
        <v>0.68</v>
      </c>
      <c r="D22" s="19"/>
      <c r="E22" s="24">
        <v>0.93</v>
      </c>
      <c r="F22" s="23">
        <v>1.1299999999999999</v>
      </c>
      <c r="G22" s="26">
        <v>0.78</v>
      </c>
      <c r="H22" s="23">
        <v>0.59</v>
      </c>
    </row>
    <row r="23" spans="1:8" ht="15.75" customHeight="1" x14ac:dyDescent="0.2">
      <c r="A23" s="20"/>
      <c r="B23" s="20"/>
      <c r="C23" s="20"/>
      <c r="D23" s="20"/>
      <c r="E23" s="20"/>
      <c r="F23" s="20"/>
      <c r="G23" s="20"/>
      <c r="H23" s="20"/>
    </row>
    <row r="24" spans="1:8" ht="30" customHeight="1" x14ac:dyDescent="0.2">
      <c r="A24" s="31"/>
      <c r="B24" s="31"/>
      <c r="C24" s="31"/>
      <c r="D24" s="31"/>
      <c r="E24" s="31"/>
      <c r="F24" s="31"/>
      <c r="G24" s="31"/>
      <c r="H24" s="31"/>
    </row>
    <row r="25" spans="1:8" ht="16.5" customHeight="1" x14ac:dyDescent="0.2">
      <c r="A25" s="21">
        <v>33182</v>
      </c>
      <c r="B25" s="22">
        <v>4.51</v>
      </c>
      <c r="C25" s="26">
        <v>0.62</v>
      </c>
      <c r="D25" s="23">
        <v>0.16</v>
      </c>
      <c r="E25" s="24">
        <v>0.47</v>
      </c>
      <c r="F25" s="23">
        <v>1.07</v>
      </c>
      <c r="G25" s="26">
        <v>1.4</v>
      </c>
      <c r="H25" s="25">
        <v>0.96</v>
      </c>
    </row>
    <row r="26" spans="1:8" ht="16.5" customHeight="1" x14ac:dyDescent="0.2">
      <c r="A26" s="21">
        <v>33190</v>
      </c>
      <c r="B26" s="22">
        <v>8.42</v>
      </c>
      <c r="C26" s="26">
        <v>1.31</v>
      </c>
      <c r="D26" s="23">
        <v>1.54</v>
      </c>
      <c r="E26" s="24">
        <v>1.87</v>
      </c>
      <c r="F26" s="23">
        <v>2</v>
      </c>
      <c r="G26" s="43">
        <v>1.7</v>
      </c>
      <c r="H26" s="28">
        <v>0</v>
      </c>
    </row>
    <row r="27" spans="1:8" ht="16.5" customHeight="1" x14ac:dyDescent="0.2">
      <c r="A27" s="21">
        <v>33207</v>
      </c>
      <c r="B27" s="22">
        <v>5.19</v>
      </c>
      <c r="C27" s="26">
        <v>0.62</v>
      </c>
      <c r="D27" s="19"/>
      <c r="E27" s="24">
        <v>0.93</v>
      </c>
      <c r="F27" s="23">
        <v>0.73</v>
      </c>
      <c r="G27" s="26">
        <v>1.1100000000000001</v>
      </c>
      <c r="H27" s="30">
        <v>1.8</v>
      </c>
    </row>
    <row r="28" spans="1:8" ht="30" customHeight="1" x14ac:dyDescent="0.2">
      <c r="A28" s="31"/>
      <c r="B28" s="31"/>
      <c r="C28" s="31"/>
      <c r="D28" s="31"/>
      <c r="E28" s="31"/>
      <c r="F28" s="31"/>
      <c r="G28" s="31"/>
      <c r="H28" s="31"/>
    </row>
    <row r="29" spans="1:8" ht="15.75" customHeight="1" x14ac:dyDescent="0.2">
      <c r="A29" s="20"/>
      <c r="B29" s="20"/>
      <c r="C29" s="20"/>
      <c r="D29" s="20"/>
      <c r="E29" s="20"/>
      <c r="F29" s="20"/>
      <c r="G29" s="20"/>
      <c r="H29" s="20"/>
    </row>
    <row r="30" spans="1:8" ht="16.5" customHeight="1" x14ac:dyDescent="0.2">
      <c r="A30" s="21">
        <v>33226</v>
      </c>
      <c r="B30" s="22">
        <v>6.69</v>
      </c>
      <c r="C30" s="26">
        <v>1.57</v>
      </c>
      <c r="D30" s="23">
        <v>1.28</v>
      </c>
      <c r="E30" s="24">
        <v>1.4</v>
      </c>
      <c r="F30" s="23">
        <v>1.6</v>
      </c>
      <c r="G30" s="26">
        <v>0.84</v>
      </c>
      <c r="H30" s="19"/>
    </row>
    <row r="31" spans="1:8" ht="16.5" customHeight="1" x14ac:dyDescent="0.2">
      <c r="A31" s="21">
        <v>33234</v>
      </c>
      <c r="B31" s="22">
        <v>4.24</v>
      </c>
      <c r="C31" s="26">
        <v>1.1100000000000001</v>
      </c>
      <c r="D31" s="23">
        <v>0.62</v>
      </c>
      <c r="E31" s="24">
        <v>0.53</v>
      </c>
      <c r="F31" s="23">
        <v>1</v>
      </c>
      <c r="G31" s="26">
        <v>0.97</v>
      </c>
      <c r="H31" s="19"/>
    </row>
    <row r="32" spans="1:8" ht="16.5" customHeight="1" x14ac:dyDescent="0.2">
      <c r="A32" s="21">
        <v>33235</v>
      </c>
      <c r="B32" s="44">
        <v>10</v>
      </c>
      <c r="C32" s="26">
        <v>1.97</v>
      </c>
      <c r="D32" s="23">
        <v>2</v>
      </c>
      <c r="E32" s="24">
        <v>1.87</v>
      </c>
      <c r="F32" s="19"/>
      <c r="G32" s="26">
        <v>2</v>
      </c>
      <c r="H32" s="23">
        <v>2</v>
      </c>
    </row>
    <row r="33" spans="1:8" ht="15.75" customHeight="1" x14ac:dyDescent="0.2">
      <c r="A33" s="20"/>
      <c r="B33" s="20"/>
      <c r="C33" s="20"/>
      <c r="D33" s="20"/>
      <c r="E33" s="20"/>
      <c r="F33" s="20"/>
      <c r="G33" s="20"/>
      <c r="H33" s="20"/>
    </row>
    <row r="34" spans="1:8" ht="15.75" customHeight="1" x14ac:dyDescent="0.2">
      <c r="A34" s="20"/>
      <c r="B34" s="20"/>
      <c r="C34" s="20"/>
      <c r="D34" s="20"/>
      <c r="E34" s="20"/>
      <c r="F34" s="20"/>
      <c r="G34" s="20"/>
      <c r="H34" s="20"/>
    </row>
    <row r="35" spans="1:8" ht="15.75" customHeight="1" x14ac:dyDescent="0.2">
      <c r="A35" s="20"/>
      <c r="B35" s="20"/>
      <c r="C35" s="20"/>
      <c r="D35" s="20"/>
      <c r="E35" s="20"/>
      <c r="F35" s="20"/>
      <c r="G35" s="20"/>
      <c r="H35" s="20"/>
    </row>
    <row r="36" spans="1:8" ht="16.5" customHeight="1" x14ac:dyDescent="0.2">
      <c r="A36" s="21">
        <v>33283</v>
      </c>
      <c r="B36" s="22">
        <v>4.6100000000000003</v>
      </c>
      <c r="C36" s="26">
        <v>0.65</v>
      </c>
      <c r="D36" s="19"/>
      <c r="E36" s="24">
        <v>1</v>
      </c>
      <c r="F36" s="23">
        <v>0.8</v>
      </c>
      <c r="G36" s="32">
        <v>1.01</v>
      </c>
      <c r="H36" s="23">
        <v>1.1599999999999999</v>
      </c>
    </row>
    <row r="37" spans="1:8" ht="16.5" customHeight="1" x14ac:dyDescent="0.2">
      <c r="A37" s="21">
        <v>33299</v>
      </c>
      <c r="B37" s="22">
        <v>4.78</v>
      </c>
      <c r="C37" s="32">
        <v>0.62</v>
      </c>
      <c r="D37" s="23">
        <v>0.85</v>
      </c>
      <c r="E37" s="24">
        <v>1</v>
      </c>
      <c r="F37" s="45">
        <v>1.27</v>
      </c>
      <c r="G37" s="34">
        <v>0.03</v>
      </c>
      <c r="H37" s="46">
        <v>1.05</v>
      </c>
    </row>
    <row r="38" spans="1:8" ht="16.5" customHeight="1" x14ac:dyDescent="0.2">
      <c r="A38" s="21">
        <v>33319</v>
      </c>
      <c r="B38" s="33">
        <v>4.17</v>
      </c>
      <c r="C38" s="34">
        <v>0.42</v>
      </c>
      <c r="D38" s="46">
        <v>0.88</v>
      </c>
      <c r="E38" s="24">
        <v>0.87</v>
      </c>
      <c r="F38" s="23">
        <v>0.67</v>
      </c>
      <c r="G38" s="47">
        <v>0.91</v>
      </c>
      <c r="H38" s="23">
        <v>0.84</v>
      </c>
    </row>
    <row r="39" spans="1:8" ht="16.5" customHeight="1" x14ac:dyDescent="0.2">
      <c r="A39" s="89" t="s">
        <v>11</v>
      </c>
      <c r="B39" s="89"/>
      <c r="C39" s="89"/>
      <c r="D39" s="89"/>
      <c r="E39" s="89"/>
      <c r="F39" s="90"/>
      <c r="G39" s="28">
        <v>0.25</v>
      </c>
      <c r="H39" s="46">
        <v>1.44</v>
      </c>
    </row>
    <row r="40" spans="1:8" ht="16.5" customHeight="1" x14ac:dyDescent="0.2">
      <c r="A40" s="78" t="s">
        <v>12</v>
      </c>
      <c r="B40" s="78"/>
      <c r="C40" s="79"/>
      <c r="D40" s="42">
        <v>0.65</v>
      </c>
      <c r="E40" s="85" t="s">
        <v>13</v>
      </c>
      <c r="F40" s="86"/>
      <c r="G40" s="86"/>
      <c r="H40" s="86"/>
    </row>
    <row r="41" spans="1:8" ht="16.5" customHeight="1" x14ac:dyDescent="0.2">
      <c r="A41" s="78" t="s">
        <v>14</v>
      </c>
      <c r="B41" s="79"/>
      <c r="C41" s="3">
        <v>0.88</v>
      </c>
      <c r="D41" s="87" t="s">
        <v>15</v>
      </c>
      <c r="E41" s="78"/>
      <c r="F41" s="78"/>
      <c r="G41" s="78"/>
      <c r="H41" s="78"/>
    </row>
    <row r="42" spans="1:8" ht="16.5" customHeight="1" x14ac:dyDescent="0.2">
      <c r="A42" s="78"/>
      <c r="B42" s="79"/>
      <c r="C42" s="3">
        <v>0.85</v>
      </c>
      <c r="D42" s="87"/>
      <c r="E42" s="78"/>
      <c r="F42" s="78"/>
      <c r="G42" s="78"/>
      <c r="H42" s="78"/>
    </row>
    <row r="43" spans="1:8" ht="16.5" customHeight="1" x14ac:dyDescent="0.2">
      <c r="A43" s="80"/>
      <c r="B43" s="81"/>
      <c r="C43" s="34">
        <v>0.25</v>
      </c>
      <c r="D43" s="82"/>
      <c r="E43" s="80"/>
      <c r="F43" s="80"/>
      <c r="G43" s="80"/>
      <c r="H43" s="80"/>
    </row>
    <row r="44" spans="1:8" ht="16.5" customHeight="1" x14ac:dyDescent="0.2">
      <c r="A44" s="80"/>
      <c r="B44" s="80"/>
      <c r="C44" s="81"/>
      <c r="D44" s="34">
        <v>0.65</v>
      </c>
      <c r="E44" s="82"/>
      <c r="F44" s="80"/>
      <c r="G44" s="80"/>
      <c r="H44" s="80"/>
    </row>
    <row r="45" spans="1:8" ht="16.5" customHeight="1" x14ac:dyDescent="0.2">
      <c r="A45" s="78" t="s">
        <v>16</v>
      </c>
      <c r="B45" s="78"/>
      <c r="C45" s="79"/>
      <c r="D45" s="3">
        <v>0.85</v>
      </c>
      <c r="E45" s="87" t="s">
        <v>17</v>
      </c>
      <c r="F45" s="78"/>
      <c r="G45" s="78"/>
      <c r="H45" s="78"/>
    </row>
    <row r="46" spans="1:8" ht="16.5" customHeight="1" x14ac:dyDescent="0.2">
      <c r="A46" s="78"/>
      <c r="B46" s="78"/>
      <c r="C46" s="79"/>
      <c r="D46" s="3">
        <v>0.42</v>
      </c>
      <c r="E46" s="87"/>
      <c r="F46" s="78"/>
      <c r="G46" s="78"/>
      <c r="H46" s="78"/>
    </row>
    <row r="47" spans="1:8" ht="16.5" customHeight="1" x14ac:dyDescent="0.2">
      <c r="A47" s="78"/>
      <c r="B47" s="78"/>
      <c r="C47" s="79"/>
      <c r="D47" s="3">
        <v>0.19</v>
      </c>
      <c r="E47" s="87"/>
      <c r="F47" s="78"/>
      <c r="G47" s="78"/>
      <c r="H47" s="78"/>
    </row>
    <row r="48" spans="1:8" ht="16.5" customHeight="1" x14ac:dyDescent="0.2">
      <c r="A48" s="80"/>
      <c r="B48" s="80"/>
      <c r="C48" s="80"/>
      <c r="D48" s="80"/>
      <c r="E48" s="80"/>
      <c r="F48" s="80"/>
      <c r="G48" s="81"/>
      <c r="H48" s="28">
        <v>0.17</v>
      </c>
    </row>
    <row r="49" spans="1:8" ht="16.5" customHeight="1" x14ac:dyDescent="0.2">
      <c r="A49" s="83"/>
      <c r="B49" s="83"/>
      <c r="C49" s="84"/>
      <c r="D49" s="34">
        <v>0.62</v>
      </c>
      <c r="E49" s="88"/>
      <c r="F49" s="83"/>
      <c r="G49" s="83"/>
      <c r="H49" s="83"/>
    </row>
    <row r="50" spans="1:8" ht="16.5" customHeight="1" x14ac:dyDescent="0.2">
      <c r="A50" s="83"/>
      <c r="B50" s="83"/>
      <c r="C50" s="84"/>
      <c r="D50" s="34">
        <v>0.31</v>
      </c>
      <c r="E50" s="88"/>
      <c r="F50" s="83"/>
      <c r="G50" s="83"/>
      <c r="H50" s="83"/>
    </row>
    <row r="51" spans="1:8" ht="16.5" customHeight="1" x14ac:dyDescent="0.2">
      <c r="A51" s="78" t="s">
        <v>18</v>
      </c>
      <c r="B51" s="78"/>
      <c r="C51" s="78"/>
      <c r="D51" s="78"/>
      <c r="E51" s="78"/>
      <c r="F51" s="78"/>
      <c r="G51" s="78"/>
      <c r="H51" s="78"/>
    </row>
    <row r="52" spans="1:8" ht="16.5" customHeight="1" x14ac:dyDescent="0.2">
      <c r="A52" s="78" t="s">
        <v>19</v>
      </c>
      <c r="B52" s="79"/>
      <c r="C52" s="3">
        <v>0.68</v>
      </c>
      <c r="D52" s="87" t="s">
        <v>20</v>
      </c>
      <c r="E52" s="78"/>
      <c r="F52" s="78"/>
      <c r="G52" s="78"/>
      <c r="H52" s="78"/>
    </row>
    <row r="53" spans="1:8" ht="16.5" customHeight="1" x14ac:dyDescent="0.2">
      <c r="A53" s="78"/>
      <c r="B53" s="79"/>
      <c r="C53" s="3">
        <v>0.85</v>
      </c>
      <c r="D53" s="87"/>
      <c r="E53" s="78"/>
      <c r="F53" s="78"/>
      <c r="G53" s="78"/>
      <c r="H53" s="78"/>
    </row>
    <row r="54" spans="1:8" ht="16.5" customHeight="1" x14ac:dyDescent="0.2">
      <c r="A54" s="80"/>
      <c r="B54" s="80"/>
      <c r="C54" s="81"/>
      <c r="D54" s="34">
        <v>0.62</v>
      </c>
      <c r="E54" s="82"/>
      <c r="F54" s="80"/>
      <c r="G54" s="80"/>
      <c r="H54" s="80"/>
    </row>
    <row r="55" spans="1:8" ht="16.5" customHeight="1" x14ac:dyDescent="0.2">
      <c r="A55" s="78" t="s">
        <v>21</v>
      </c>
      <c r="B55" s="78"/>
      <c r="C55" s="79"/>
      <c r="D55" s="3">
        <v>0.42</v>
      </c>
      <c r="E55" s="87" t="s">
        <v>22</v>
      </c>
      <c r="F55" s="78"/>
      <c r="G55" s="78"/>
      <c r="H55" s="78"/>
    </row>
    <row r="56" spans="1:8" ht="16.5" customHeight="1" x14ac:dyDescent="0.2">
      <c r="A56" s="78"/>
      <c r="B56" s="78"/>
      <c r="C56" s="79"/>
      <c r="D56" s="3">
        <v>0.88</v>
      </c>
      <c r="E56" s="87"/>
      <c r="F56" s="78"/>
      <c r="G56" s="78"/>
      <c r="H56" s="78"/>
    </row>
    <row r="57" spans="1:8" ht="16.5" customHeight="1" x14ac:dyDescent="0.2">
      <c r="A57" s="78" t="s">
        <v>23</v>
      </c>
      <c r="B57" s="78"/>
      <c r="C57" s="78"/>
      <c r="D57" s="78"/>
      <c r="E57" s="78"/>
      <c r="F57" s="78"/>
      <c r="G57" s="79"/>
      <c r="H57" s="3">
        <v>0.04</v>
      </c>
    </row>
    <row r="58" spans="1:8" ht="16.5" customHeight="1" x14ac:dyDescent="0.2">
      <c r="A58" s="83"/>
      <c r="B58" s="83"/>
      <c r="C58" s="83"/>
      <c r="D58" s="83"/>
      <c r="E58" s="83"/>
      <c r="F58" s="83"/>
      <c r="G58" s="84"/>
      <c r="H58" s="34">
        <v>0</v>
      </c>
    </row>
    <row r="59" spans="1:8" ht="16.5" customHeight="1" x14ac:dyDescent="0.2">
      <c r="A59" s="83"/>
      <c r="B59" s="83"/>
      <c r="C59" s="83"/>
      <c r="D59" s="83"/>
      <c r="E59" s="83"/>
      <c r="F59" s="83"/>
      <c r="G59" s="84"/>
      <c r="H59" s="34">
        <v>0.45</v>
      </c>
    </row>
    <row r="60" spans="1:8" ht="16.5" customHeight="1" x14ac:dyDescent="0.2">
      <c r="A60" s="80"/>
      <c r="B60" s="80"/>
      <c r="C60" s="80"/>
      <c r="D60" s="80"/>
      <c r="E60" s="81"/>
      <c r="F60" s="28">
        <v>1.33</v>
      </c>
      <c r="G60" s="82"/>
      <c r="H60" s="80"/>
    </row>
    <row r="61" spans="1:8" ht="16.5" customHeight="1" x14ac:dyDescent="0.2">
      <c r="A61" s="78" t="s">
        <v>24</v>
      </c>
      <c r="B61" s="78"/>
      <c r="C61" s="79"/>
      <c r="D61" s="3">
        <v>0.19</v>
      </c>
      <c r="E61" s="85" t="s">
        <v>25</v>
      </c>
      <c r="F61" s="86"/>
      <c r="G61" s="86"/>
      <c r="H61" s="86"/>
    </row>
    <row r="62" spans="1:8" ht="16.5" customHeight="1" x14ac:dyDescent="0.2">
      <c r="A62" s="77" t="s">
        <v>48</v>
      </c>
      <c r="B62" s="78"/>
      <c r="C62" s="78"/>
      <c r="D62" s="78"/>
      <c r="E62" s="78"/>
      <c r="F62" s="78"/>
      <c r="G62" s="79"/>
      <c r="H62" s="3">
        <v>1.55</v>
      </c>
    </row>
    <row r="63" spans="1:8" ht="16.5" customHeight="1" x14ac:dyDescent="0.2">
      <c r="A63" s="78"/>
      <c r="B63" s="78"/>
      <c r="C63" s="78"/>
      <c r="D63" s="78"/>
      <c r="E63" s="78"/>
      <c r="F63" s="78"/>
      <c r="G63" s="79"/>
      <c r="H63" s="3">
        <v>0</v>
      </c>
    </row>
    <row r="64" spans="1:8" ht="16.5" customHeight="1" x14ac:dyDescent="0.2">
      <c r="A64" s="80"/>
      <c r="B64" s="80"/>
      <c r="C64" s="81"/>
      <c r="D64" s="34">
        <v>0.42</v>
      </c>
      <c r="E64" s="82"/>
      <c r="F64" s="80"/>
      <c r="G64" s="80"/>
      <c r="H64" s="80"/>
    </row>
    <row r="65" spans="1:14" ht="15" x14ac:dyDescent="0.2">
      <c r="A65" s="1">
        <v>33325</v>
      </c>
      <c r="C65" s="4">
        <v>1.51</v>
      </c>
      <c r="D65" s="41">
        <v>1.77</v>
      </c>
      <c r="E65" s="49">
        <v>1.27</v>
      </c>
      <c r="F65" s="50">
        <v>1.27</v>
      </c>
      <c r="G65" s="51">
        <v>1.43</v>
      </c>
      <c r="H65" s="4">
        <v>1.95</v>
      </c>
      <c r="N65" s="73">
        <v>7.93</v>
      </c>
    </row>
    <row r="66" spans="1:14" ht="15" x14ac:dyDescent="0.2">
      <c r="A66" s="75">
        <v>33338</v>
      </c>
      <c r="C66" s="4">
        <v>0.88</v>
      </c>
      <c r="D66" s="4">
        <v>0.91</v>
      </c>
      <c r="E66" s="52">
        <v>1</v>
      </c>
      <c r="F66" s="53">
        <v>1</v>
      </c>
      <c r="G66" s="3">
        <v>0.56999999999999995</v>
      </c>
      <c r="H66" s="54">
        <v>1.25</v>
      </c>
      <c r="N66" s="76">
        <v>5.04</v>
      </c>
    </row>
    <row r="67" spans="1:14" ht="15" x14ac:dyDescent="0.2">
      <c r="A67" s="1">
        <v>33373</v>
      </c>
      <c r="C67" s="4">
        <v>1.31</v>
      </c>
      <c r="D67" s="4">
        <v>0.88</v>
      </c>
      <c r="E67" s="40">
        <v>1.87</v>
      </c>
      <c r="F67" s="5">
        <v>0.73</v>
      </c>
      <c r="G67" s="55">
        <v>1.9</v>
      </c>
      <c r="H67" s="3">
        <v>0.48</v>
      </c>
      <c r="N67" s="48">
        <v>6.69</v>
      </c>
    </row>
    <row r="68" spans="1:14" ht="15" x14ac:dyDescent="0.2">
      <c r="A68" s="21">
        <v>33382</v>
      </c>
      <c r="C68" s="26">
        <v>2</v>
      </c>
      <c r="D68" s="26">
        <v>1.54</v>
      </c>
      <c r="E68" s="24">
        <v>1.8</v>
      </c>
      <c r="F68" s="23">
        <v>1.8</v>
      </c>
      <c r="G68" s="43">
        <v>2</v>
      </c>
      <c r="H68" s="34">
        <v>0</v>
      </c>
      <c r="N68" s="56">
        <v>9.14</v>
      </c>
    </row>
    <row r="69" spans="1:14" ht="15" x14ac:dyDescent="0.2">
      <c r="A69" s="21">
        <v>33388</v>
      </c>
      <c r="C69" s="58">
        <v>0.39</v>
      </c>
      <c r="D69" s="29">
        <v>1.08</v>
      </c>
      <c r="E69" s="24">
        <v>0.73</v>
      </c>
      <c r="F69" s="23">
        <v>0.87</v>
      </c>
      <c r="G69" s="26">
        <v>1.95</v>
      </c>
      <c r="H69" s="47">
        <v>1.5</v>
      </c>
      <c r="N69" s="57">
        <v>6.13</v>
      </c>
    </row>
    <row r="70" spans="1:14" ht="15" x14ac:dyDescent="0.2">
      <c r="A70" s="21">
        <v>33392</v>
      </c>
      <c r="B70" s="56">
        <v>5.1100000000000003</v>
      </c>
      <c r="C70" s="47">
        <v>0.68</v>
      </c>
      <c r="D70" s="26">
        <v>0.65</v>
      </c>
      <c r="E70" s="24">
        <v>1.1299999999999999</v>
      </c>
      <c r="F70" s="23">
        <v>0.6</v>
      </c>
      <c r="G70" s="26">
        <v>0.95</v>
      </c>
      <c r="H70" s="26">
        <v>1.7</v>
      </c>
    </row>
    <row r="71" spans="1:14" x14ac:dyDescent="0.2">
      <c r="A71" s="19"/>
      <c r="B71" s="19"/>
      <c r="C71" s="19"/>
      <c r="D71" s="19"/>
      <c r="E71" s="19"/>
      <c r="F71" s="19"/>
      <c r="G71" s="19"/>
      <c r="H71" s="19"/>
    </row>
    <row r="72" spans="1:14" ht="14.25" x14ac:dyDescent="0.2">
      <c r="A72" s="78" t="s">
        <v>26</v>
      </c>
      <c r="B72" s="79"/>
      <c r="C72" s="3">
        <v>0.62</v>
      </c>
      <c r="D72" s="85" t="s">
        <v>27</v>
      </c>
      <c r="E72" s="86"/>
      <c r="F72" s="86"/>
      <c r="G72" s="86"/>
      <c r="H72" s="86"/>
    </row>
    <row r="73" spans="1:14" ht="14.25" x14ac:dyDescent="0.2">
      <c r="A73" s="78" t="s">
        <v>28</v>
      </c>
      <c r="B73" s="78"/>
      <c r="C73" s="79"/>
      <c r="D73" s="3">
        <v>0.39</v>
      </c>
      <c r="E73" s="85" t="s">
        <v>29</v>
      </c>
      <c r="F73" s="86"/>
      <c r="G73" s="86"/>
      <c r="H73" s="86"/>
    </row>
    <row r="74" spans="1:14" ht="14.25" x14ac:dyDescent="0.2">
      <c r="A74" s="78" t="s">
        <v>30</v>
      </c>
      <c r="B74" s="93"/>
      <c r="C74" s="95">
        <v>0.39</v>
      </c>
      <c r="D74" s="85" t="s">
        <v>31</v>
      </c>
      <c r="E74" s="86"/>
      <c r="F74" s="86"/>
      <c r="G74" s="86"/>
      <c r="H74" s="86"/>
      <c r="I74" s="93"/>
      <c r="J74" s="93"/>
      <c r="K74" s="79"/>
    </row>
    <row r="75" spans="1:14" ht="14.25" x14ac:dyDescent="0.2">
      <c r="A75" s="89" t="s">
        <v>32</v>
      </c>
      <c r="B75" s="93"/>
      <c r="C75" s="90"/>
      <c r="D75" s="34">
        <v>1.08</v>
      </c>
      <c r="E75" s="94" t="s">
        <v>33</v>
      </c>
      <c r="F75" s="89"/>
      <c r="G75" s="89"/>
      <c r="H75" s="89"/>
      <c r="K75" s="70"/>
    </row>
    <row r="76" spans="1:14" ht="14.25" x14ac:dyDescent="0.2">
      <c r="A76" s="89"/>
      <c r="B76" s="93"/>
      <c r="C76" s="90"/>
      <c r="D76" s="34">
        <v>0.39</v>
      </c>
      <c r="E76" s="94"/>
      <c r="F76" s="89"/>
      <c r="G76" s="89"/>
      <c r="H76" s="89"/>
      <c r="K76" s="70"/>
    </row>
    <row r="77" spans="1:14" ht="14.25" x14ac:dyDescent="0.2">
      <c r="A77" s="89" t="s">
        <v>34</v>
      </c>
      <c r="B77" s="90"/>
      <c r="C77" s="34">
        <v>0.25</v>
      </c>
      <c r="D77" s="91" t="s">
        <v>35</v>
      </c>
      <c r="E77" s="92"/>
      <c r="F77" s="92"/>
      <c r="G77" s="92"/>
      <c r="H77" s="92"/>
    </row>
    <row r="78" spans="1:14" ht="14.25" x14ac:dyDescent="0.2">
      <c r="A78" s="78">
        <v>33088</v>
      </c>
      <c r="B78" s="78"/>
      <c r="C78" s="78"/>
      <c r="D78" s="78"/>
      <c r="E78" s="79"/>
      <c r="F78" s="42">
        <v>1.4</v>
      </c>
      <c r="G78" s="85" t="s">
        <v>36</v>
      </c>
      <c r="H78" s="86"/>
    </row>
    <row r="79" spans="1:14" ht="14.25" x14ac:dyDescent="0.2">
      <c r="A79" s="78" t="s">
        <v>37</v>
      </c>
      <c r="B79" s="78"/>
      <c r="C79" s="78"/>
      <c r="D79" s="79"/>
      <c r="E79" s="59">
        <v>0.27</v>
      </c>
      <c r="F79" s="85" t="s">
        <v>38</v>
      </c>
      <c r="G79" s="86"/>
      <c r="H79" s="86"/>
    </row>
    <row r="80" spans="1:14" ht="14.25" x14ac:dyDescent="0.2">
      <c r="A80" s="78" t="s">
        <v>39</v>
      </c>
      <c r="B80" s="78"/>
      <c r="C80" s="78"/>
      <c r="D80" s="78"/>
      <c r="E80" s="78"/>
      <c r="F80" s="79"/>
      <c r="G80" s="60">
        <v>0</v>
      </c>
      <c r="H80" s="61">
        <v>0.35</v>
      </c>
    </row>
    <row r="81" spans="1:8" x14ac:dyDescent="0.2">
      <c r="A81" s="19"/>
      <c r="B81" s="19"/>
      <c r="C81" s="19"/>
      <c r="D81" s="19"/>
      <c r="E81" s="19"/>
      <c r="F81" s="19"/>
      <c r="G81" s="19"/>
      <c r="H81" s="19"/>
    </row>
    <row r="82" spans="1:8" ht="15" x14ac:dyDescent="0.2">
      <c r="A82" s="11">
        <v>33527</v>
      </c>
      <c r="B82" s="62" t="s">
        <v>4</v>
      </c>
      <c r="C82" s="80"/>
      <c r="D82" s="80"/>
      <c r="E82" s="80"/>
      <c r="F82" s="80"/>
      <c r="G82" s="80"/>
      <c r="H82" s="80"/>
    </row>
    <row r="83" spans="1:8" ht="15" x14ac:dyDescent="0.2">
      <c r="A83" s="21">
        <v>33529</v>
      </c>
      <c r="B83" s="56">
        <v>7.3</v>
      </c>
      <c r="C83" s="26">
        <v>1.54</v>
      </c>
      <c r="D83" s="43">
        <v>1.34</v>
      </c>
      <c r="E83" s="63">
        <v>1.1299999999999999</v>
      </c>
      <c r="F83" s="46">
        <v>1.27</v>
      </c>
      <c r="G83" s="26">
        <v>1.7</v>
      </c>
      <c r="H83" s="32">
        <v>1.45</v>
      </c>
    </row>
    <row r="84" spans="1:8" ht="15" x14ac:dyDescent="0.2">
      <c r="A84" s="21">
        <v>33538</v>
      </c>
      <c r="B84" s="56">
        <v>6.51</v>
      </c>
      <c r="C84" s="26">
        <v>1.31</v>
      </c>
      <c r="D84" s="26">
        <v>1.08</v>
      </c>
      <c r="E84" s="24">
        <v>1.2</v>
      </c>
      <c r="F84" s="23">
        <v>1.47</v>
      </c>
      <c r="G84" s="43">
        <v>1.45</v>
      </c>
      <c r="H84" s="34">
        <v>0.04</v>
      </c>
    </row>
    <row r="85" spans="1:8" ht="15" x14ac:dyDescent="0.2">
      <c r="A85" s="1">
        <v>33551</v>
      </c>
      <c r="B85" s="48">
        <v>7.02</v>
      </c>
      <c r="C85" s="4">
        <v>1.08</v>
      </c>
      <c r="D85" s="4">
        <v>1.31</v>
      </c>
      <c r="E85" s="40">
        <v>1.27</v>
      </c>
      <c r="F85" s="5">
        <v>1.47</v>
      </c>
      <c r="G85" s="41">
        <v>1.9</v>
      </c>
      <c r="H85" s="3">
        <v>0</v>
      </c>
    </row>
    <row r="86" spans="1:8" ht="15" x14ac:dyDescent="0.2">
      <c r="A86" s="1">
        <v>33552</v>
      </c>
      <c r="B86" s="48">
        <v>6.23</v>
      </c>
      <c r="C86" s="4">
        <v>0.85</v>
      </c>
      <c r="D86" s="51">
        <v>1.08</v>
      </c>
      <c r="E86" s="40">
        <v>1.27</v>
      </c>
      <c r="F86" s="5">
        <v>1.1299999999999999</v>
      </c>
      <c r="G86" s="41">
        <v>1.9</v>
      </c>
      <c r="H86" s="3">
        <v>0.35</v>
      </c>
    </row>
    <row r="87" spans="1:8" ht="15" x14ac:dyDescent="0.2">
      <c r="A87" s="1">
        <v>33581</v>
      </c>
      <c r="B87" s="48">
        <v>6.03</v>
      </c>
      <c r="C87" s="41">
        <v>1.1399999999999999</v>
      </c>
      <c r="D87" s="3">
        <v>0</v>
      </c>
      <c r="E87" s="64">
        <v>0.8</v>
      </c>
      <c r="F87" s="5">
        <v>1.87</v>
      </c>
      <c r="G87" s="4">
        <v>1.5</v>
      </c>
      <c r="H87" s="65">
        <v>0.72</v>
      </c>
    </row>
    <row r="88" spans="1:8" ht="15" x14ac:dyDescent="0.2">
      <c r="A88" s="21">
        <v>33587</v>
      </c>
      <c r="B88" s="56">
        <v>5.68</v>
      </c>
      <c r="C88" s="26">
        <v>0.94</v>
      </c>
      <c r="D88" s="47">
        <v>0.91</v>
      </c>
      <c r="E88" s="24">
        <v>1.4</v>
      </c>
      <c r="F88" s="23">
        <v>1.47</v>
      </c>
      <c r="G88" s="43">
        <v>0.96</v>
      </c>
      <c r="H88" s="34">
        <v>0.45</v>
      </c>
    </row>
    <row r="89" spans="1:8" ht="15" x14ac:dyDescent="0.2">
      <c r="A89" s="21">
        <v>33612</v>
      </c>
      <c r="B89" s="57">
        <v>4.55</v>
      </c>
      <c r="C89" s="58">
        <v>0.39</v>
      </c>
      <c r="D89" s="66">
        <v>1.31</v>
      </c>
      <c r="E89" s="24">
        <v>0.67</v>
      </c>
      <c r="F89" s="23">
        <v>0.87</v>
      </c>
      <c r="G89" s="26">
        <v>0.49</v>
      </c>
      <c r="H89" s="47">
        <v>1.22</v>
      </c>
    </row>
    <row r="90" spans="1:8" ht="14.25" x14ac:dyDescent="0.2">
      <c r="A90" s="89" t="s">
        <v>40</v>
      </c>
      <c r="B90" s="89"/>
      <c r="C90" s="67">
        <v>1.05</v>
      </c>
      <c r="D90" s="34">
        <v>0.62</v>
      </c>
      <c r="E90" s="91" t="s">
        <v>41</v>
      </c>
      <c r="F90" s="92"/>
      <c r="G90" s="92"/>
      <c r="H90" s="92"/>
    </row>
    <row r="91" spans="1:8" ht="14.25" x14ac:dyDescent="0.2">
      <c r="A91" s="78" t="s">
        <v>42</v>
      </c>
      <c r="B91" s="78"/>
      <c r="C91" s="78"/>
      <c r="D91" s="78"/>
      <c r="E91" s="78"/>
      <c r="F91" s="53">
        <v>1.1299999999999999</v>
      </c>
      <c r="G91" s="3">
        <v>0.39</v>
      </c>
      <c r="H91" s="68">
        <v>0.54</v>
      </c>
    </row>
    <row r="92" spans="1:8" ht="14.25" x14ac:dyDescent="0.2">
      <c r="A92" s="78" t="s">
        <v>43</v>
      </c>
      <c r="B92" s="78"/>
      <c r="C92" s="69">
        <v>0.22</v>
      </c>
      <c r="D92" s="60">
        <v>0.16</v>
      </c>
      <c r="E92" s="85" t="s">
        <v>44</v>
      </c>
      <c r="F92" s="86"/>
      <c r="G92" s="86"/>
      <c r="H92" s="86"/>
    </row>
    <row r="93" spans="1:8" ht="14.25" x14ac:dyDescent="0.2">
      <c r="A93" s="78" t="s">
        <v>45</v>
      </c>
      <c r="B93" s="78"/>
      <c r="C93" s="78"/>
      <c r="D93" s="37">
        <v>0.68</v>
      </c>
      <c r="E93" s="59">
        <v>0.2</v>
      </c>
      <c r="F93" s="85" t="s">
        <v>46</v>
      </c>
      <c r="G93" s="86"/>
      <c r="H93" s="86"/>
    </row>
    <row r="94" spans="1:8" ht="15" x14ac:dyDescent="0.2">
      <c r="A94" s="21">
        <v>33654</v>
      </c>
      <c r="B94" s="57">
        <v>4.3899999999999997</v>
      </c>
      <c r="C94" s="34">
        <v>0.39</v>
      </c>
      <c r="D94" s="91" t="s">
        <v>47</v>
      </c>
      <c r="E94" s="92"/>
      <c r="F94" s="92"/>
      <c r="G94" s="92"/>
      <c r="H94" s="92"/>
    </row>
  </sheetData>
  <mergeCells count="63">
    <mergeCell ref="A80:F80"/>
    <mergeCell ref="C82:H82"/>
    <mergeCell ref="A90:B90"/>
    <mergeCell ref="E90:H90"/>
    <mergeCell ref="D94:H94"/>
    <mergeCell ref="A91:E91"/>
    <mergeCell ref="A92:B92"/>
    <mergeCell ref="E92:H92"/>
    <mergeCell ref="A93:C93"/>
    <mergeCell ref="F93:H93"/>
    <mergeCell ref="A77:B77"/>
    <mergeCell ref="D77:H77"/>
    <mergeCell ref="A78:E78"/>
    <mergeCell ref="G78:H78"/>
    <mergeCell ref="A79:D79"/>
    <mergeCell ref="F79:H79"/>
    <mergeCell ref="A73:C73"/>
    <mergeCell ref="E73:H73"/>
    <mergeCell ref="A74:K74"/>
    <mergeCell ref="A75:C76"/>
    <mergeCell ref="E75:H76"/>
    <mergeCell ref="D1:F1"/>
    <mergeCell ref="E2:F2"/>
    <mergeCell ref="D3:F3"/>
    <mergeCell ref="G5:H5"/>
    <mergeCell ref="A72:B72"/>
    <mergeCell ref="D72:H72"/>
    <mergeCell ref="A16:B16"/>
    <mergeCell ref="E16:F16"/>
    <mergeCell ref="D17:F17"/>
    <mergeCell ref="A18:B18"/>
    <mergeCell ref="E18:F18"/>
    <mergeCell ref="A19:D19"/>
    <mergeCell ref="A39:F39"/>
    <mergeCell ref="A40:C40"/>
    <mergeCell ref="E40:H40"/>
    <mergeCell ref="A41:B42"/>
    <mergeCell ref="D41:H42"/>
    <mergeCell ref="A43:B43"/>
    <mergeCell ref="D43:H43"/>
    <mergeCell ref="A44:C44"/>
    <mergeCell ref="E44:H44"/>
    <mergeCell ref="A45:C47"/>
    <mergeCell ref="E45:H47"/>
    <mergeCell ref="A48:G48"/>
    <mergeCell ref="A49:C50"/>
    <mergeCell ref="E49:H50"/>
    <mergeCell ref="A51:H51"/>
    <mergeCell ref="A52:B53"/>
    <mergeCell ref="D52:H53"/>
    <mergeCell ref="A54:C54"/>
    <mergeCell ref="E54:H54"/>
    <mergeCell ref="A55:C56"/>
    <mergeCell ref="E55:H56"/>
    <mergeCell ref="A57:G57"/>
    <mergeCell ref="A62:G63"/>
    <mergeCell ref="A64:C64"/>
    <mergeCell ref="E64:H64"/>
    <mergeCell ref="A58:G59"/>
    <mergeCell ref="A60:E60"/>
    <mergeCell ref="G60:H60"/>
    <mergeCell ref="A61:C61"/>
    <mergeCell ref="E61:H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7"/>
  <sheetViews>
    <sheetView tabSelected="1" zoomScale="85" zoomScaleNormal="85" workbookViewId="0">
      <selection activeCell="P17" sqref="P17"/>
    </sheetView>
  </sheetViews>
  <sheetFormatPr defaultColWidth="9.33203125" defaultRowHeight="12.75" x14ac:dyDescent="0.2"/>
  <cols>
    <col min="1" max="1" width="13.5" customWidth="1"/>
    <col min="2" max="2" width="16.83203125" customWidth="1"/>
    <col min="3" max="7" width="9.5" customWidth="1"/>
    <col min="8" max="8" width="9.83203125" customWidth="1"/>
    <col min="10" max="10" width="4" bestFit="1" customWidth="1"/>
    <col min="13" max="13" width="10" bestFit="1" customWidth="1"/>
    <col min="14" max="14" width="9.6640625" bestFit="1" customWidth="1"/>
    <col min="24" max="24" width="22.33203125" customWidth="1"/>
  </cols>
  <sheetData>
    <row r="1" spans="1:26" ht="16.5" customHeight="1" x14ac:dyDescent="0.2">
      <c r="A1" s="96">
        <v>29244</v>
      </c>
      <c r="B1" s="97">
        <v>4.74</v>
      </c>
      <c r="C1" s="98">
        <v>0.39</v>
      </c>
      <c r="D1" s="118">
        <v>0.39</v>
      </c>
      <c r="E1" s="100">
        <v>0.93</v>
      </c>
      <c r="F1" s="99">
        <v>1</v>
      </c>
      <c r="G1" s="96">
        <v>0.79</v>
      </c>
      <c r="H1" s="96">
        <v>1.1299999999999999</v>
      </c>
      <c r="J1">
        <v>1</v>
      </c>
      <c r="K1" s="106">
        <v>10</v>
      </c>
      <c r="M1">
        <f>SUM(E1:H1,C1)</f>
        <v>4.24</v>
      </c>
      <c r="N1" s="125">
        <f t="shared" ref="N1:N5" si="0">B1-M1</f>
        <v>0.5</v>
      </c>
    </row>
    <row r="2" spans="1:26" ht="16.5" customHeight="1" x14ac:dyDescent="0.2">
      <c r="A2" s="96">
        <v>33009</v>
      </c>
      <c r="B2" s="97">
        <v>6.88</v>
      </c>
      <c r="C2" s="117">
        <v>0.39</v>
      </c>
      <c r="D2" s="99">
        <v>1.54</v>
      </c>
      <c r="E2" s="100">
        <v>1.33</v>
      </c>
      <c r="F2" s="99">
        <v>1.53</v>
      </c>
      <c r="G2" s="96">
        <v>1.03</v>
      </c>
      <c r="H2" s="96">
        <v>0.95</v>
      </c>
      <c r="J2">
        <v>2</v>
      </c>
      <c r="K2" s="97">
        <v>9</v>
      </c>
      <c r="M2">
        <f t="shared" ref="M1:M16" si="1">SUM(D2:H2)</f>
        <v>6.3800000000000008</v>
      </c>
      <c r="N2" s="125">
        <f t="shared" si="0"/>
        <v>0.49999999999999911</v>
      </c>
    </row>
    <row r="3" spans="1:26" ht="16.5" customHeight="1" x14ac:dyDescent="0.2">
      <c r="A3" s="96">
        <v>33019</v>
      </c>
      <c r="B3" s="97">
        <v>4.88</v>
      </c>
      <c r="C3" s="98">
        <v>0.65</v>
      </c>
      <c r="D3" s="99">
        <v>0.65</v>
      </c>
      <c r="E3" s="100">
        <v>0.93</v>
      </c>
      <c r="F3" s="99">
        <v>1.1299999999999999</v>
      </c>
      <c r="G3" s="96">
        <v>1.01</v>
      </c>
      <c r="H3" s="119">
        <v>0.47</v>
      </c>
      <c r="J3">
        <v>3</v>
      </c>
      <c r="K3" s="97">
        <v>8.6199999999999992</v>
      </c>
      <c r="M3">
        <f>SUM(C3:G3)</f>
        <v>4.37</v>
      </c>
      <c r="N3" s="125">
        <f t="shared" si="0"/>
        <v>0.50999999999999979</v>
      </c>
    </row>
    <row r="4" spans="1:26" ht="16.5" customHeight="1" x14ac:dyDescent="0.2">
      <c r="A4" s="96">
        <v>33027</v>
      </c>
      <c r="B4" s="97">
        <v>6.94</v>
      </c>
      <c r="C4" s="98">
        <v>1.08</v>
      </c>
      <c r="D4" s="118">
        <v>0.62</v>
      </c>
      <c r="E4" s="100">
        <v>1.1299999999999999</v>
      </c>
      <c r="F4" s="99">
        <v>1.4</v>
      </c>
      <c r="G4" s="96">
        <v>1.03</v>
      </c>
      <c r="H4" s="96">
        <v>1.8</v>
      </c>
      <c r="J4">
        <v>4</v>
      </c>
      <c r="K4" s="97">
        <v>8.61</v>
      </c>
      <c r="M4">
        <f>SUM(E4:H4,C4)</f>
        <v>6.4399999999999995</v>
      </c>
      <c r="N4" s="125">
        <f t="shared" si="0"/>
        <v>0.50000000000000089</v>
      </c>
    </row>
    <row r="5" spans="1:26" ht="16.5" customHeight="1" x14ac:dyDescent="0.2">
      <c r="A5" s="96">
        <v>33032</v>
      </c>
      <c r="B5" s="97">
        <v>8.24</v>
      </c>
      <c r="C5" s="98">
        <v>1.77</v>
      </c>
      <c r="D5" s="99">
        <v>1.54</v>
      </c>
      <c r="E5" s="100">
        <v>1.6</v>
      </c>
      <c r="F5" s="99">
        <v>1.47</v>
      </c>
      <c r="G5" s="96">
        <v>1.36</v>
      </c>
      <c r="H5" s="119">
        <v>1.06</v>
      </c>
      <c r="J5">
        <v>5</v>
      </c>
      <c r="K5" s="97">
        <v>8.58</v>
      </c>
      <c r="M5">
        <f>SUM(C5:G5)</f>
        <v>7.74</v>
      </c>
      <c r="N5" s="125">
        <f t="shared" si="0"/>
        <v>0.5</v>
      </c>
    </row>
    <row r="6" spans="1:26" ht="16.5" customHeight="1" x14ac:dyDescent="0.2">
      <c r="A6" s="96">
        <v>33035</v>
      </c>
      <c r="B6" s="97">
        <v>5.9</v>
      </c>
      <c r="C6" s="98">
        <v>1.1100000000000001</v>
      </c>
      <c r="D6" s="99">
        <v>1.1399999999999999</v>
      </c>
      <c r="E6" s="100">
        <v>1.2</v>
      </c>
      <c r="F6" s="99">
        <v>0.93</v>
      </c>
      <c r="G6" s="96">
        <v>1.01</v>
      </c>
      <c r="H6" s="119">
        <v>0.81</v>
      </c>
      <c r="J6">
        <v>6</v>
      </c>
      <c r="K6" s="97">
        <v>8.57</v>
      </c>
      <c r="M6">
        <f>SUM(C6:G6)</f>
        <v>5.39</v>
      </c>
      <c r="N6" s="125">
        <f>B6-M6</f>
        <v>0.51000000000000068</v>
      </c>
    </row>
    <row r="7" spans="1:26" ht="15.75" customHeight="1" x14ac:dyDescent="0.2">
      <c r="A7" s="96">
        <v>33046</v>
      </c>
      <c r="B7" s="97">
        <v>6.96</v>
      </c>
      <c r="C7" s="117">
        <v>0.68</v>
      </c>
      <c r="D7" s="99">
        <v>0.71</v>
      </c>
      <c r="E7" s="100">
        <v>1.27</v>
      </c>
      <c r="F7" s="99">
        <v>1.27</v>
      </c>
      <c r="G7" s="96">
        <v>1.53</v>
      </c>
      <c r="H7" s="96">
        <v>1.68</v>
      </c>
      <c r="J7">
        <v>7</v>
      </c>
      <c r="K7" s="97">
        <v>8.52</v>
      </c>
      <c r="M7">
        <f t="shared" si="1"/>
        <v>6.46</v>
      </c>
      <c r="N7" s="125">
        <f>B7-M7</f>
        <v>0.5</v>
      </c>
    </row>
    <row r="8" spans="1:26" ht="16.5" customHeight="1" x14ac:dyDescent="0.2">
      <c r="A8" s="96">
        <v>33056</v>
      </c>
      <c r="B8" s="97">
        <v>6.48</v>
      </c>
      <c r="C8" s="117">
        <v>0.85</v>
      </c>
      <c r="D8" s="99">
        <v>1.31</v>
      </c>
      <c r="E8" s="100">
        <v>1.2</v>
      </c>
      <c r="F8" s="99">
        <v>1.33</v>
      </c>
      <c r="G8" s="96">
        <v>1.07</v>
      </c>
      <c r="H8" s="96">
        <v>1.07</v>
      </c>
      <c r="J8">
        <v>8</v>
      </c>
      <c r="K8" s="97">
        <v>8.24</v>
      </c>
      <c r="M8">
        <f>SUM(D8:H8)</f>
        <v>5.98</v>
      </c>
      <c r="N8" s="125">
        <f t="shared" ref="N8:N16" si="2">B8-M8</f>
        <v>0.5</v>
      </c>
    </row>
    <row r="9" spans="1:26" ht="16.5" customHeight="1" x14ac:dyDescent="0.2">
      <c r="A9" s="96">
        <v>33071</v>
      </c>
      <c r="B9" s="97">
        <v>8.57</v>
      </c>
      <c r="C9" s="98">
        <v>1.54</v>
      </c>
      <c r="D9" s="99">
        <v>1.77</v>
      </c>
      <c r="E9" s="100">
        <v>1.6</v>
      </c>
      <c r="F9" s="99">
        <v>1.67</v>
      </c>
      <c r="G9" s="119">
        <v>0.51</v>
      </c>
      <c r="H9" s="96">
        <v>1.49</v>
      </c>
      <c r="J9">
        <v>9</v>
      </c>
      <c r="K9" s="97">
        <v>8.14</v>
      </c>
      <c r="M9">
        <f>SUM(C9:F9,H9)</f>
        <v>8.07</v>
      </c>
      <c r="N9" s="125">
        <f>B9-M9</f>
        <v>0.5</v>
      </c>
      <c r="Z9" s="109"/>
    </row>
    <row r="10" spans="1:26" ht="16.5" customHeight="1" x14ac:dyDescent="0.2">
      <c r="A10" s="96">
        <v>33078</v>
      </c>
      <c r="B10" s="97">
        <v>5.78</v>
      </c>
      <c r="C10" s="98">
        <v>0.65</v>
      </c>
      <c r="D10" s="118">
        <v>0.42</v>
      </c>
      <c r="E10" s="100">
        <v>1.33</v>
      </c>
      <c r="F10" s="99">
        <v>1.1299999999999999</v>
      </c>
      <c r="G10" s="96">
        <v>1.33</v>
      </c>
      <c r="H10" s="96">
        <v>0.83</v>
      </c>
      <c r="J10">
        <v>10</v>
      </c>
      <c r="K10" s="97">
        <v>8.11</v>
      </c>
      <c r="M10">
        <f>SUM(H10,G10,F10,E10,C10)</f>
        <v>5.2700000000000005</v>
      </c>
      <c r="N10" s="125">
        <f t="shared" si="2"/>
        <v>0.50999999999999979</v>
      </c>
    </row>
    <row r="11" spans="1:26" ht="16.5" customHeight="1" x14ac:dyDescent="0.2">
      <c r="A11" s="96">
        <v>33084</v>
      </c>
      <c r="B11" s="97">
        <v>6.18</v>
      </c>
      <c r="C11" s="98">
        <v>1.31</v>
      </c>
      <c r="D11" s="99">
        <v>1.31</v>
      </c>
      <c r="E11" s="121">
        <v>0.73</v>
      </c>
      <c r="F11" s="99">
        <v>0.87</v>
      </c>
      <c r="G11" s="96">
        <v>1.41</v>
      </c>
      <c r="H11" s="96">
        <v>0.78</v>
      </c>
      <c r="J11">
        <v>11</v>
      </c>
      <c r="K11" s="97">
        <v>7.97</v>
      </c>
      <c r="M11">
        <f>SUM(F11:H11,D11,C11)</f>
        <v>5.68</v>
      </c>
      <c r="N11" s="125">
        <f>B11-M11</f>
        <v>0.5</v>
      </c>
    </row>
    <row r="12" spans="1:26" ht="16.5" customHeight="1" x14ac:dyDescent="0.2">
      <c r="A12" s="101">
        <v>33088</v>
      </c>
      <c r="B12" s="102">
        <v>3.19</v>
      </c>
      <c r="C12" s="103">
        <v>0.28000000000000003</v>
      </c>
      <c r="D12" s="105">
        <v>0.42</v>
      </c>
      <c r="E12" s="104">
        <v>0.47</v>
      </c>
      <c r="F12" s="105">
        <v>0.53</v>
      </c>
      <c r="G12" s="101">
        <v>1.49</v>
      </c>
      <c r="H12" s="120">
        <v>0.24</v>
      </c>
      <c r="J12">
        <v>12</v>
      </c>
      <c r="K12" s="97">
        <v>7.4</v>
      </c>
      <c r="M12">
        <f>SUM(C12:G12)</f>
        <v>3.19</v>
      </c>
      <c r="N12" s="125">
        <f t="shared" si="2"/>
        <v>0</v>
      </c>
    </row>
    <row r="13" spans="1:26" ht="16.5" customHeight="1" x14ac:dyDescent="0.2">
      <c r="A13" s="96">
        <v>33099</v>
      </c>
      <c r="B13" s="97">
        <v>6.15</v>
      </c>
      <c r="C13" s="98">
        <v>0.88</v>
      </c>
      <c r="D13" s="118">
        <v>0.85</v>
      </c>
      <c r="E13" s="100">
        <v>1.07</v>
      </c>
      <c r="F13" s="99">
        <v>1.27</v>
      </c>
      <c r="G13" s="96">
        <v>1.37</v>
      </c>
      <c r="H13" s="96">
        <v>1.07</v>
      </c>
      <c r="J13">
        <v>13</v>
      </c>
      <c r="K13" s="97">
        <v>7.29</v>
      </c>
      <c r="M13">
        <f>SUM(E13:H13,C13)</f>
        <v>5.66</v>
      </c>
      <c r="N13" s="125">
        <f t="shared" si="2"/>
        <v>0.49000000000000021</v>
      </c>
    </row>
    <row r="14" spans="1:26" ht="16.5" customHeight="1" x14ac:dyDescent="0.2">
      <c r="A14" s="96">
        <v>33107</v>
      </c>
      <c r="B14" s="97">
        <v>4.95</v>
      </c>
      <c r="C14" s="98">
        <v>0.42</v>
      </c>
      <c r="D14" s="99">
        <v>1.08</v>
      </c>
      <c r="E14" s="100">
        <v>0.67</v>
      </c>
      <c r="F14" s="118">
        <v>0.33</v>
      </c>
      <c r="G14" s="96">
        <v>1.41</v>
      </c>
      <c r="H14" s="96">
        <v>0.87</v>
      </c>
      <c r="J14">
        <v>14</v>
      </c>
      <c r="K14" s="97">
        <v>7.21</v>
      </c>
      <c r="M14">
        <f>SUM(C14:E14,G14:H14)</f>
        <v>4.45</v>
      </c>
      <c r="N14" s="125">
        <f t="shared" si="2"/>
        <v>0.5</v>
      </c>
    </row>
    <row r="15" spans="1:26" ht="16.5" customHeight="1" x14ac:dyDescent="0.2">
      <c r="A15" s="96">
        <v>33132</v>
      </c>
      <c r="B15" s="97">
        <v>5.63</v>
      </c>
      <c r="C15" s="98">
        <v>1.08</v>
      </c>
      <c r="D15" s="99">
        <v>1.08</v>
      </c>
      <c r="E15" s="100">
        <v>0.93</v>
      </c>
      <c r="F15" s="99">
        <v>1</v>
      </c>
      <c r="G15" s="96">
        <v>1.04</v>
      </c>
      <c r="H15" s="119">
        <v>0.88</v>
      </c>
      <c r="J15">
        <v>15</v>
      </c>
      <c r="K15" s="97">
        <v>7.15</v>
      </c>
      <c r="M15">
        <f>SUM(C15:G15)</f>
        <v>5.13</v>
      </c>
      <c r="N15" s="125">
        <f t="shared" si="2"/>
        <v>0.5</v>
      </c>
    </row>
    <row r="16" spans="1:26" ht="16.5" customHeight="1" x14ac:dyDescent="0.2">
      <c r="A16" s="96">
        <v>33140</v>
      </c>
      <c r="B16" s="97">
        <v>6.74</v>
      </c>
      <c r="C16" s="98">
        <v>1.1399999999999999</v>
      </c>
      <c r="D16" s="118">
        <v>0.48</v>
      </c>
      <c r="E16" s="100">
        <v>1.2</v>
      </c>
      <c r="F16" s="99">
        <v>1.1299999999999999</v>
      </c>
      <c r="G16" s="96">
        <v>1.25</v>
      </c>
      <c r="H16" s="96">
        <v>1.51</v>
      </c>
      <c r="J16">
        <v>16</v>
      </c>
      <c r="K16" s="97">
        <v>6.98</v>
      </c>
      <c r="M16">
        <f>SUM(E16:H16,C16)</f>
        <v>6.2299999999999995</v>
      </c>
      <c r="N16" s="125">
        <f t="shared" si="2"/>
        <v>0.51000000000000068</v>
      </c>
    </row>
    <row r="17" spans="1:16" ht="15.75" customHeight="1" x14ac:dyDescent="0.2">
      <c r="A17" s="114">
        <v>33144</v>
      </c>
      <c r="B17" s="111">
        <v>5.97</v>
      </c>
      <c r="C17" s="122">
        <v>0.85</v>
      </c>
      <c r="D17" s="115">
        <v>1.08</v>
      </c>
      <c r="E17" s="116">
        <v>0.93</v>
      </c>
      <c r="F17" s="115">
        <v>1</v>
      </c>
      <c r="G17" s="114">
        <v>0.91</v>
      </c>
      <c r="H17" s="114">
        <v>1.55</v>
      </c>
      <c r="J17">
        <v>17</v>
      </c>
      <c r="K17" s="97">
        <v>6.97</v>
      </c>
      <c r="M17">
        <f>SUM(D17:H17)</f>
        <v>5.4700000000000006</v>
      </c>
      <c r="N17" s="125">
        <f>B17-M17</f>
        <v>0.49999999999999911</v>
      </c>
      <c r="P17">
        <f>SUM(C17:H17)</f>
        <v>6.32</v>
      </c>
    </row>
    <row r="18" spans="1:16" ht="16.5" customHeight="1" x14ac:dyDescent="0.2">
      <c r="A18" s="96">
        <v>33156</v>
      </c>
      <c r="B18" s="97">
        <v>6.33</v>
      </c>
      <c r="C18" s="98">
        <v>1.34</v>
      </c>
      <c r="D18" s="99">
        <v>0.94</v>
      </c>
      <c r="E18" s="100">
        <v>1.33</v>
      </c>
      <c r="F18" s="99">
        <v>0.87</v>
      </c>
      <c r="G18" s="96">
        <v>1.35</v>
      </c>
      <c r="H18" s="119">
        <v>0</v>
      </c>
      <c r="J18">
        <v>18</v>
      </c>
      <c r="K18" s="97">
        <v>6.96</v>
      </c>
      <c r="N18" s="125"/>
    </row>
    <row r="19" spans="1:16" ht="16.5" customHeight="1" x14ac:dyDescent="0.2">
      <c r="A19" s="96">
        <v>33175</v>
      </c>
      <c r="B19" s="97">
        <v>5.89</v>
      </c>
      <c r="C19" s="98">
        <v>1.08</v>
      </c>
      <c r="D19" s="99">
        <v>1.08</v>
      </c>
      <c r="E19" s="100">
        <v>1.1299999999999999</v>
      </c>
      <c r="F19" s="99">
        <v>1.27</v>
      </c>
      <c r="G19" s="96">
        <v>0.83</v>
      </c>
      <c r="H19" s="119">
        <v>0.44</v>
      </c>
      <c r="J19">
        <v>19</v>
      </c>
      <c r="K19" s="97">
        <v>6.94</v>
      </c>
      <c r="N19" s="125"/>
    </row>
    <row r="20" spans="1:16" ht="16.5" customHeight="1" x14ac:dyDescent="0.2">
      <c r="A20" s="96">
        <v>33177</v>
      </c>
      <c r="B20" s="97">
        <v>7.4</v>
      </c>
      <c r="C20" s="98">
        <v>1.57</v>
      </c>
      <c r="D20" s="99">
        <v>1.1399999999999999</v>
      </c>
      <c r="E20" s="100">
        <v>1.67</v>
      </c>
      <c r="F20" s="99">
        <v>1.27</v>
      </c>
      <c r="G20" s="96">
        <v>1.25</v>
      </c>
      <c r="H20" s="119">
        <v>0.66</v>
      </c>
      <c r="J20">
        <v>20</v>
      </c>
      <c r="K20" s="97">
        <v>6.88</v>
      </c>
      <c r="N20" s="125"/>
    </row>
    <row r="21" spans="1:16" ht="16.5" customHeight="1" x14ac:dyDescent="0.2">
      <c r="A21" s="96">
        <v>33180</v>
      </c>
      <c r="B21" s="97">
        <v>6.73</v>
      </c>
      <c r="C21" s="98">
        <v>1.08</v>
      </c>
      <c r="D21" s="99">
        <v>1.08</v>
      </c>
      <c r="E21" s="100">
        <v>0.8</v>
      </c>
      <c r="F21" s="99">
        <v>1.1299999999999999</v>
      </c>
      <c r="G21" s="96">
        <v>1.61</v>
      </c>
      <c r="H21" s="96">
        <v>1.33</v>
      </c>
      <c r="J21">
        <v>21</v>
      </c>
      <c r="K21" s="97">
        <v>6.81</v>
      </c>
      <c r="N21" s="125"/>
    </row>
    <row r="22" spans="1:16" ht="16.5" customHeight="1" x14ac:dyDescent="0.2">
      <c r="A22" s="96">
        <v>33190</v>
      </c>
      <c r="B22" s="97">
        <v>6.81</v>
      </c>
      <c r="C22" s="98">
        <v>1.08</v>
      </c>
      <c r="D22" s="99">
        <v>0.39</v>
      </c>
      <c r="E22" s="100">
        <v>1.6</v>
      </c>
      <c r="F22" s="99">
        <v>1.33</v>
      </c>
      <c r="G22" s="96">
        <v>0.97</v>
      </c>
      <c r="H22" s="96">
        <v>1.33</v>
      </c>
      <c r="J22">
        <v>22</v>
      </c>
      <c r="K22" s="97">
        <v>6.74</v>
      </c>
      <c r="N22" s="125"/>
    </row>
    <row r="23" spans="1:16" ht="16.5" customHeight="1" x14ac:dyDescent="0.2">
      <c r="A23" s="96">
        <v>33207</v>
      </c>
      <c r="B23" s="97">
        <v>5.81</v>
      </c>
      <c r="C23" s="98">
        <v>1.08</v>
      </c>
      <c r="D23" s="99">
        <v>1.1399999999999999</v>
      </c>
      <c r="E23" s="100">
        <v>1.1299999999999999</v>
      </c>
      <c r="F23" s="99">
        <v>0.87</v>
      </c>
      <c r="G23" s="96">
        <v>1.0900000000000001</v>
      </c>
      <c r="H23" s="96">
        <v>0.55000000000000004</v>
      </c>
      <c r="J23">
        <v>23</v>
      </c>
      <c r="K23" s="97">
        <v>6.73</v>
      </c>
      <c r="N23" s="125"/>
    </row>
    <row r="24" spans="1:16" ht="16.5" customHeight="1" x14ac:dyDescent="0.2">
      <c r="A24" s="96">
        <v>33214</v>
      </c>
      <c r="B24" s="97">
        <v>4.49</v>
      </c>
      <c r="C24" s="98">
        <v>0.85</v>
      </c>
      <c r="D24" s="99">
        <v>0.16</v>
      </c>
      <c r="E24" s="100">
        <v>0.27</v>
      </c>
      <c r="F24" s="99">
        <v>0.53</v>
      </c>
      <c r="G24" s="96">
        <v>1.23</v>
      </c>
      <c r="H24" s="96">
        <v>1.1100000000000001</v>
      </c>
      <c r="J24">
        <v>24</v>
      </c>
      <c r="K24" s="97">
        <v>6.67</v>
      </c>
      <c r="N24" s="125"/>
    </row>
    <row r="25" spans="1:16" ht="16.5" customHeight="1" x14ac:dyDescent="0.2">
      <c r="A25" s="96">
        <v>33215</v>
      </c>
      <c r="B25" s="97">
        <v>8.58</v>
      </c>
      <c r="C25" s="98">
        <v>1.77</v>
      </c>
      <c r="D25" s="99">
        <v>1.54</v>
      </c>
      <c r="E25" s="100">
        <v>1.4</v>
      </c>
      <c r="F25" s="99">
        <v>1.93</v>
      </c>
      <c r="G25" s="96">
        <v>1.43</v>
      </c>
      <c r="H25" s="96">
        <v>1.39</v>
      </c>
      <c r="J25">
        <v>25</v>
      </c>
      <c r="K25" s="97">
        <v>6.48</v>
      </c>
      <c r="N25" s="125"/>
    </row>
    <row r="26" spans="1:16" ht="16.5" customHeight="1" x14ac:dyDescent="0.2">
      <c r="A26" s="96">
        <v>33221</v>
      </c>
      <c r="B26" s="97">
        <v>6.98</v>
      </c>
      <c r="C26" s="98">
        <v>1.08</v>
      </c>
      <c r="D26" s="99">
        <v>0.85</v>
      </c>
      <c r="E26" s="100">
        <v>1.27</v>
      </c>
      <c r="F26" s="99">
        <v>1.33</v>
      </c>
      <c r="G26" s="96">
        <v>1.27</v>
      </c>
      <c r="H26" s="96">
        <v>1.53</v>
      </c>
      <c r="J26">
        <v>26</v>
      </c>
      <c r="K26" s="97">
        <v>6.33</v>
      </c>
      <c r="N26" s="125"/>
    </row>
    <row r="27" spans="1:16" ht="16.5" customHeight="1" x14ac:dyDescent="0.2">
      <c r="A27" s="96">
        <v>33226</v>
      </c>
      <c r="B27" s="97">
        <v>7.21</v>
      </c>
      <c r="C27" s="98">
        <v>1.54</v>
      </c>
      <c r="D27" s="99">
        <v>1.54</v>
      </c>
      <c r="E27" s="100">
        <v>1.47</v>
      </c>
      <c r="F27" s="99">
        <v>0.87</v>
      </c>
      <c r="G27" s="96">
        <v>1.17</v>
      </c>
      <c r="H27" s="96">
        <v>0.99</v>
      </c>
      <c r="J27">
        <v>27</v>
      </c>
      <c r="K27" s="97">
        <v>6.26</v>
      </c>
      <c r="N27" s="125"/>
    </row>
    <row r="28" spans="1:16" ht="16.5" customHeight="1" x14ac:dyDescent="0.2">
      <c r="A28" s="96">
        <v>33234</v>
      </c>
      <c r="B28" s="97">
        <v>4.37</v>
      </c>
      <c r="C28" s="98">
        <v>1.08</v>
      </c>
      <c r="D28" s="99">
        <v>0.42</v>
      </c>
      <c r="E28" s="100">
        <v>0.87</v>
      </c>
      <c r="F28" s="99">
        <v>0.6</v>
      </c>
      <c r="G28" s="96">
        <v>0.67</v>
      </c>
      <c r="H28" s="96">
        <v>0.65</v>
      </c>
      <c r="J28">
        <v>28</v>
      </c>
      <c r="K28" s="97">
        <v>6.25</v>
      </c>
      <c r="N28" s="125"/>
    </row>
    <row r="29" spans="1:16" ht="16.5" customHeight="1" x14ac:dyDescent="0.2">
      <c r="A29" s="96">
        <v>33235</v>
      </c>
      <c r="B29" s="106">
        <v>10</v>
      </c>
      <c r="C29" s="98">
        <v>1.54</v>
      </c>
      <c r="D29" s="99">
        <v>2</v>
      </c>
      <c r="E29" s="100">
        <v>1.73</v>
      </c>
      <c r="F29" s="99">
        <v>1.87</v>
      </c>
      <c r="G29" s="119">
        <v>1.43</v>
      </c>
      <c r="H29" s="96">
        <v>1.96</v>
      </c>
      <c r="J29">
        <v>29</v>
      </c>
      <c r="K29" s="97">
        <v>6.24</v>
      </c>
      <c r="M29">
        <f>SUM(H29,C29:F29)</f>
        <v>9.1000000000000014</v>
      </c>
      <c r="N29" s="125">
        <f t="shared" ref="N29" si="3">B29-M29</f>
        <v>0.89999999999999858</v>
      </c>
    </row>
    <row r="30" spans="1:16" ht="16.5" customHeight="1" x14ac:dyDescent="0.2">
      <c r="A30" s="96">
        <v>33243</v>
      </c>
      <c r="B30" s="97">
        <v>6.12</v>
      </c>
      <c r="C30" s="98">
        <v>1.31</v>
      </c>
      <c r="D30" s="99">
        <v>1.08</v>
      </c>
      <c r="E30" s="100">
        <v>1</v>
      </c>
      <c r="F30" s="99">
        <v>1.2</v>
      </c>
      <c r="G30" s="96">
        <v>0.87</v>
      </c>
      <c r="H30" s="96">
        <v>1.03</v>
      </c>
      <c r="J30">
        <v>30</v>
      </c>
      <c r="K30" s="97">
        <v>6.18</v>
      </c>
    </row>
    <row r="31" spans="1:16" x14ac:dyDescent="0.2">
      <c r="A31" s="96">
        <v>33257</v>
      </c>
      <c r="B31" s="97">
        <v>9</v>
      </c>
      <c r="C31" s="98">
        <v>1.31</v>
      </c>
      <c r="D31" s="99">
        <v>1.54</v>
      </c>
      <c r="E31" s="100">
        <v>1.67</v>
      </c>
      <c r="F31" s="99">
        <v>1.73</v>
      </c>
      <c r="G31" s="96">
        <v>2</v>
      </c>
      <c r="H31" s="96">
        <v>1.56</v>
      </c>
      <c r="J31">
        <v>31</v>
      </c>
      <c r="K31" s="97">
        <v>6.18</v>
      </c>
    </row>
    <row r="32" spans="1:16" x14ac:dyDescent="0.2">
      <c r="A32" s="96">
        <v>33277</v>
      </c>
      <c r="B32" s="97">
        <v>8.6199999999999992</v>
      </c>
      <c r="C32" s="98">
        <v>1.31</v>
      </c>
      <c r="D32" s="99">
        <v>0.88</v>
      </c>
      <c r="E32" s="100">
        <v>1.4</v>
      </c>
      <c r="F32" s="99">
        <v>1.8</v>
      </c>
      <c r="G32" s="96">
        <v>1.92</v>
      </c>
      <c r="H32" s="96">
        <v>1.69</v>
      </c>
      <c r="J32">
        <v>32</v>
      </c>
      <c r="K32" s="97">
        <v>6.15</v>
      </c>
    </row>
    <row r="33" spans="1:11" x14ac:dyDescent="0.2">
      <c r="A33" s="96">
        <v>33299</v>
      </c>
      <c r="B33" s="97">
        <v>6.67</v>
      </c>
      <c r="C33" s="98">
        <v>1.31</v>
      </c>
      <c r="D33" s="99">
        <v>1.54</v>
      </c>
      <c r="E33" s="100">
        <v>1</v>
      </c>
      <c r="F33" s="99">
        <v>0.73</v>
      </c>
      <c r="G33" s="96">
        <v>1.36</v>
      </c>
      <c r="H33" s="96">
        <v>0.96</v>
      </c>
      <c r="J33">
        <v>33</v>
      </c>
      <c r="K33" s="97">
        <v>6.12</v>
      </c>
    </row>
    <row r="34" spans="1:11" x14ac:dyDescent="0.2">
      <c r="A34" s="96">
        <v>33319</v>
      </c>
      <c r="B34" s="97">
        <v>5.19</v>
      </c>
      <c r="C34" s="98">
        <v>0.85</v>
      </c>
      <c r="D34" s="99">
        <v>1.08</v>
      </c>
      <c r="E34" s="100">
        <v>0.87</v>
      </c>
      <c r="F34" s="99">
        <v>0.87</v>
      </c>
      <c r="G34" s="96">
        <v>1.03</v>
      </c>
      <c r="H34" s="96">
        <v>0.68</v>
      </c>
      <c r="J34" s="110">
        <v>34</v>
      </c>
      <c r="K34" s="111">
        <v>5.97</v>
      </c>
    </row>
    <row r="35" spans="1:11" x14ac:dyDescent="0.2">
      <c r="A35" s="96">
        <v>33325</v>
      </c>
      <c r="B35" s="97">
        <v>6.97</v>
      </c>
      <c r="C35" s="98">
        <v>0.42</v>
      </c>
      <c r="D35" s="99">
        <v>0.88</v>
      </c>
      <c r="E35" s="100">
        <v>1.33</v>
      </c>
      <c r="F35" s="99">
        <v>1.27</v>
      </c>
      <c r="G35" s="96">
        <v>1.49</v>
      </c>
      <c r="H35" s="96">
        <v>1.49</v>
      </c>
      <c r="J35">
        <v>35</v>
      </c>
      <c r="K35" s="97">
        <v>5.9</v>
      </c>
    </row>
    <row r="36" spans="1:11" x14ac:dyDescent="0.2">
      <c r="A36" s="96">
        <v>33338</v>
      </c>
      <c r="B36" s="97">
        <v>4.6399999999999997</v>
      </c>
      <c r="C36" s="98">
        <v>1.8</v>
      </c>
      <c r="D36" s="99">
        <v>0.42</v>
      </c>
      <c r="E36" s="100">
        <v>0.53</v>
      </c>
      <c r="F36" s="99">
        <v>0.67</v>
      </c>
      <c r="G36" s="96">
        <v>0.72</v>
      </c>
      <c r="H36" s="96">
        <v>0.28000000000000003</v>
      </c>
      <c r="J36">
        <v>36</v>
      </c>
      <c r="K36" s="97">
        <v>5.89</v>
      </c>
    </row>
    <row r="37" spans="1:11" x14ac:dyDescent="0.2">
      <c r="A37" s="96">
        <v>33373</v>
      </c>
      <c r="B37" s="97">
        <v>8.11</v>
      </c>
      <c r="C37" s="98">
        <v>0.85</v>
      </c>
      <c r="D37" s="99">
        <v>1.77</v>
      </c>
      <c r="E37" s="100">
        <v>1.67</v>
      </c>
      <c r="F37" s="99">
        <v>1.73</v>
      </c>
      <c r="G37" s="96">
        <v>1.53</v>
      </c>
      <c r="H37" s="96">
        <v>0.91</v>
      </c>
      <c r="J37">
        <v>37</v>
      </c>
      <c r="K37" s="97">
        <v>5.81</v>
      </c>
    </row>
    <row r="38" spans="1:11" x14ac:dyDescent="0.2">
      <c r="A38" s="96">
        <v>33382</v>
      </c>
      <c r="B38" s="97">
        <v>8.61</v>
      </c>
      <c r="C38" s="98">
        <v>1.08</v>
      </c>
      <c r="D38" s="99">
        <v>0.88</v>
      </c>
      <c r="E38" s="100">
        <v>1.93</v>
      </c>
      <c r="F38" s="99">
        <v>1.53</v>
      </c>
      <c r="G38" s="96">
        <v>1.8</v>
      </c>
      <c r="H38" s="96">
        <v>1.76</v>
      </c>
      <c r="J38">
        <v>38</v>
      </c>
      <c r="K38" s="97">
        <v>5.78</v>
      </c>
    </row>
    <row r="39" spans="1:11" x14ac:dyDescent="0.2">
      <c r="A39" s="96">
        <v>33388</v>
      </c>
      <c r="B39" s="97">
        <v>4.4400000000000004</v>
      </c>
      <c r="C39" s="98">
        <v>0.39</v>
      </c>
      <c r="D39" s="99">
        <v>0.85</v>
      </c>
      <c r="E39" s="100">
        <v>1.1299999999999999</v>
      </c>
      <c r="F39" s="99">
        <v>0.53</v>
      </c>
      <c r="G39" s="96">
        <v>0.56000000000000005</v>
      </c>
      <c r="H39" s="96">
        <v>0.87</v>
      </c>
      <c r="J39">
        <v>39</v>
      </c>
      <c r="K39" s="97">
        <v>5.63</v>
      </c>
    </row>
    <row r="40" spans="1:11" x14ac:dyDescent="0.2">
      <c r="A40" s="96">
        <v>33393</v>
      </c>
      <c r="B40" s="97">
        <v>7.29</v>
      </c>
      <c r="C40" s="98">
        <v>1.31</v>
      </c>
      <c r="D40" s="99">
        <v>0.85</v>
      </c>
      <c r="E40" s="100">
        <v>1.47</v>
      </c>
      <c r="F40" s="99">
        <v>1.27</v>
      </c>
      <c r="G40" s="96">
        <v>1.29</v>
      </c>
      <c r="H40" s="96">
        <v>1.45</v>
      </c>
      <c r="J40">
        <v>40</v>
      </c>
      <c r="K40" s="97">
        <v>5.19</v>
      </c>
    </row>
    <row r="41" spans="1:11" x14ac:dyDescent="0.2">
      <c r="A41" s="96">
        <v>33424</v>
      </c>
      <c r="B41" s="97">
        <v>6.24</v>
      </c>
      <c r="C41" s="98">
        <v>1.31</v>
      </c>
      <c r="D41" s="99">
        <v>0.39</v>
      </c>
      <c r="E41" s="100">
        <v>1.07</v>
      </c>
      <c r="F41" s="99">
        <v>1.07</v>
      </c>
      <c r="G41" s="96">
        <v>1.1100000000000001</v>
      </c>
      <c r="H41" s="96">
        <v>1.19</v>
      </c>
      <c r="J41">
        <v>41</v>
      </c>
      <c r="K41" s="97">
        <v>4.95</v>
      </c>
    </row>
    <row r="42" spans="1:11" x14ac:dyDescent="0.2">
      <c r="A42" s="96">
        <v>33427</v>
      </c>
      <c r="B42" s="97">
        <v>4.3600000000000003</v>
      </c>
      <c r="C42" s="98">
        <v>0.62</v>
      </c>
      <c r="D42" s="99">
        <v>0.16</v>
      </c>
      <c r="E42" s="100">
        <v>0.93</v>
      </c>
      <c r="F42" s="99">
        <v>0.67</v>
      </c>
      <c r="G42" s="96">
        <v>1.08</v>
      </c>
      <c r="H42" s="96">
        <v>0.56000000000000005</v>
      </c>
      <c r="J42">
        <v>42</v>
      </c>
      <c r="K42" s="97">
        <v>4.88</v>
      </c>
    </row>
    <row r="43" spans="1:11" x14ac:dyDescent="0.2">
      <c r="A43" s="96">
        <v>33428</v>
      </c>
      <c r="B43" s="97">
        <v>6.18</v>
      </c>
      <c r="C43" s="98">
        <v>0.88</v>
      </c>
      <c r="D43" s="99">
        <v>1.28</v>
      </c>
      <c r="E43" s="100">
        <v>0</v>
      </c>
      <c r="F43" s="99">
        <v>1.33</v>
      </c>
      <c r="G43" s="96">
        <v>0.97</v>
      </c>
      <c r="H43" s="96">
        <v>1.21</v>
      </c>
      <c r="J43">
        <v>43</v>
      </c>
      <c r="K43" s="97">
        <v>4.75</v>
      </c>
    </row>
    <row r="44" spans="1:11" x14ac:dyDescent="0.2">
      <c r="A44" s="101">
        <v>33435</v>
      </c>
      <c r="B44" s="102">
        <v>3.04</v>
      </c>
      <c r="C44" s="103">
        <v>0.65</v>
      </c>
      <c r="D44" s="124">
        <v>-0.18</v>
      </c>
      <c r="E44" s="104">
        <v>0.6</v>
      </c>
      <c r="F44" s="105">
        <v>0.33</v>
      </c>
      <c r="G44" s="101">
        <v>1.05</v>
      </c>
      <c r="H44" s="101">
        <v>0.4</v>
      </c>
      <c r="J44">
        <v>44</v>
      </c>
      <c r="K44" s="97">
        <v>4.74</v>
      </c>
    </row>
    <row r="45" spans="1:11" x14ac:dyDescent="0.2">
      <c r="A45" s="96">
        <v>33448</v>
      </c>
      <c r="B45" s="97">
        <v>8.52</v>
      </c>
      <c r="C45" s="98">
        <v>1.77</v>
      </c>
      <c r="D45" s="99">
        <v>1.77</v>
      </c>
      <c r="E45" s="100">
        <v>1.6</v>
      </c>
      <c r="F45" s="99">
        <v>1.47</v>
      </c>
      <c r="G45" s="96">
        <v>1.17</v>
      </c>
      <c r="H45" s="96">
        <v>1.41</v>
      </c>
      <c r="J45">
        <v>45</v>
      </c>
      <c r="K45" s="97">
        <v>4.6399999999999997</v>
      </c>
    </row>
    <row r="46" spans="1:11" x14ac:dyDescent="0.2">
      <c r="A46" s="96">
        <v>33529</v>
      </c>
      <c r="B46" s="97">
        <v>8.14</v>
      </c>
      <c r="C46" s="98">
        <v>0.85</v>
      </c>
      <c r="D46" s="118">
        <v>0.85</v>
      </c>
      <c r="E46" s="100">
        <v>1.47</v>
      </c>
      <c r="F46" s="99">
        <v>1.6</v>
      </c>
      <c r="G46" s="96">
        <v>1.96</v>
      </c>
      <c r="H46" s="96">
        <v>1.76</v>
      </c>
      <c r="J46">
        <v>46</v>
      </c>
      <c r="K46" s="97">
        <v>4.49</v>
      </c>
    </row>
    <row r="47" spans="1:11" x14ac:dyDescent="0.2">
      <c r="A47" s="96">
        <v>33538</v>
      </c>
      <c r="B47" s="97">
        <v>6.25</v>
      </c>
      <c r="C47" s="98">
        <v>0.85</v>
      </c>
      <c r="D47" s="99">
        <v>0.85</v>
      </c>
      <c r="E47" s="100">
        <v>1.4</v>
      </c>
      <c r="F47" s="99">
        <v>1.2</v>
      </c>
      <c r="G47" s="96">
        <v>1.45</v>
      </c>
      <c r="H47" s="96">
        <v>0.56000000000000005</v>
      </c>
      <c r="J47">
        <v>47</v>
      </c>
      <c r="K47" s="97">
        <v>4.4400000000000004</v>
      </c>
    </row>
    <row r="48" spans="1:11" x14ac:dyDescent="0.2">
      <c r="A48" s="96">
        <v>33551</v>
      </c>
      <c r="B48" s="97">
        <v>7.97</v>
      </c>
      <c r="C48" s="117">
        <v>1.1100000000000001</v>
      </c>
      <c r="D48" s="99">
        <v>2</v>
      </c>
      <c r="E48" s="100">
        <v>1.1299999999999999</v>
      </c>
      <c r="F48" s="99">
        <v>1.1299999999999999</v>
      </c>
      <c r="G48" s="96">
        <v>1.65</v>
      </c>
      <c r="H48" s="96">
        <v>1.55</v>
      </c>
      <c r="J48">
        <v>48</v>
      </c>
      <c r="K48" s="97">
        <v>4.37</v>
      </c>
    </row>
    <row r="49" spans="1:11" x14ac:dyDescent="0.2">
      <c r="A49" s="96">
        <v>33552</v>
      </c>
      <c r="B49" s="97">
        <v>7.15</v>
      </c>
      <c r="C49" s="98">
        <v>1.54</v>
      </c>
      <c r="D49" s="99">
        <v>1.54</v>
      </c>
      <c r="E49" s="100">
        <v>0.87</v>
      </c>
      <c r="F49" s="99">
        <v>0.73</v>
      </c>
      <c r="G49" s="96">
        <v>1.29</v>
      </c>
      <c r="H49" s="96">
        <v>1.41</v>
      </c>
      <c r="J49">
        <v>49</v>
      </c>
      <c r="K49" s="97">
        <v>4.3600000000000003</v>
      </c>
    </row>
    <row r="50" spans="1:11" x14ac:dyDescent="0.2">
      <c r="A50" s="96">
        <v>33581</v>
      </c>
      <c r="B50" s="97">
        <v>6.26</v>
      </c>
      <c r="C50" s="117">
        <v>0.62</v>
      </c>
      <c r="D50" s="99">
        <v>0.77</v>
      </c>
      <c r="E50" s="100">
        <v>0.87</v>
      </c>
      <c r="F50" s="99">
        <v>1.4</v>
      </c>
      <c r="G50" s="96">
        <v>1.46</v>
      </c>
      <c r="H50" s="96">
        <v>1.27</v>
      </c>
      <c r="J50">
        <v>50</v>
      </c>
      <c r="K50" s="102">
        <v>3.19</v>
      </c>
    </row>
    <row r="51" spans="1:11" x14ac:dyDescent="0.2">
      <c r="A51" s="101">
        <v>33587</v>
      </c>
      <c r="B51" s="102">
        <v>3</v>
      </c>
      <c r="C51" s="123">
        <v>0.25</v>
      </c>
      <c r="D51" s="105">
        <v>0.31</v>
      </c>
      <c r="E51" s="104">
        <v>0.87</v>
      </c>
      <c r="F51" s="105">
        <v>0.33</v>
      </c>
      <c r="G51" s="101">
        <v>0.87</v>
      </c>
      <c r="H51" s="101">
        <v>0.63</v>
      </c>
      <c r="J51">
        <v>51</v>
      </c>
      <c r="K51" s="102">
        <v>3.04</v>
      </c>
    </row>
    <row r="52" spans="1:11" x14ac:dyDescent="0.2">
      <c r="A52" s="96">
        <v>33631</v>
      </c>
      <c r="B52" s="97">
        <v>4.75</v>
      </c>
      <c r="C52" s="117">
        <v>0.62</v>
      </c>
      <c r="D52" s="99">
        <v>0.65</v>
      </c>
      <c r="E52" s="100">
        <v>0.73</v>
      </c>
      <c r="F52" s="99">
        <v>1.07</v>
      </c>
      <c r="G52" s="96">
        <v>0.71</v>
      </c>
      <c r="H52" s="96">
        <v>1.0900000000000001</v>
      </c>
      <c r="J52">
        <v>52</v>
      </c>
      <c r="K52" s="102">
        <v>3</v>
      </c>
    </row>
    <row r="53" spans="1:11" ht="14.25" x14ac:dyDescent="0.2">
      <c r="A53" s="107"/>
      <c r="B53">
        <f>COUNT(B1:B52)</f>
        <v>52</v>
      </c>
    </row>
    <row r="54" spans="1:11" x14ac:dyDescent="0.2">
      <c r="A54" s="108"/>
      <c r="B54">
        <f>AVERAGE(B1:B52)</f>
        <v>6.3903846153846153</v>
      </c>
    </row>
    <row r="62" spans="1:11" ht="14.25" x14ac:dyDescent="0.2">
      <c r="A62" s="71"/>
    </row>
    <row r="66" spans="24:24" x14ac:dyDescent="0.2">
      <c r="X66" s="113"/>
    </row>
    <row r="67" spans="24:24" x14ac:dyDescent="0.2">
      <c r="X67" s="112"/>
    </row>
  </sheetData>
  <sortState xmlns:xlrd2="http://schemas.microsoft.com/office/spreadsheetml/2017/richdata2" ref="K1:K52">
    <sortCondition descending="1" ref="K1:K5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20210421_E010_Exam_marks_partial</dc:title>
  <dc:creator>TOMMY E. MURPHY</dc:creator>
  <cp:lastModifiedBy>Federico Lopez</cp:lastModifiedBy>
  <dcterms:created xsi:type="dcterms:W3CDTF">2021-04-22T15:57:09Z</dcterms:created>
  <dcterms:modified xsi:type="dcterms:W3CDTF">2021-07-07T17:22:00Z</dcterms:modified>
</cp:coreProperties>
</file>