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feder\Desktop\final\Material de Examen Final-20220624\"/>
    </mc:Choice>
  </mc:AlternateContent>
  <xr:revisionPtr revIDLastSave="0" documentId="13_ncr:1_{48EF94B3-E624-400B-AC5B-70A9BADFE6E8}" xr6:coauthVersionLast="47" xr6:coauthVersionMax="47" xr10:uidLastSave="{00000000-0000-0000-0000-000000000000}"/>
  <bookViews>
    <workbookView xWindow="5556" yWindow="0" windowWidth="16584" windowHeight="12336" xr2:uid="{00000000-000D-0000-FFFF-FFFF00000000}"/>
  </bookViews>
  <sheets>
    <sheet name="LUCEA S.A." sheetId="3" r:id="rId1"/>
    <sheet name="Hoja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3" l="1"/>
  <c r="C27" i="3"/>
  <c r="C13" i="3"/>
  <c r="C12" i="3"/>
  <c r="C22" i="3"/>
  <c r="C21" i="3"/>
  <c r="C20" i="3"/>
  <c r="C19" i="3"/>
  <c r="C3" i="3" l="1"/>
  <c r="C5" i="3"/>
  <c r="C24" i="3"/>
  <c r="C39" i="3"/>
  <c r="C30" i="3"/>
  <c r="C31" i="4" l="1"/>
  <c r="C24" i="4"/>
  <c r="C18" i="4"/>
  <c r="C5" i="4"/>
  <c r="C33" i="4" l="1"/>
  <c r="C41" i="3" l="1"/>
  <c r="D41" i="3" s="1"/>
</calcChain>
</file>

<file path=xl/sharedStrings.xml><?xml version="1.0" encoding="utf-8"?>
<sst xmlns="http://schemas.openxmlformats.org/spreadsheetml/2006/main" count="60" uniqueCount="46">
  <si>
    <t>Flujo de efectivo proveniente de actividades de operación</t>
  </si>
  <si>
    <t>Ajuste de los resultados no erogados</t>
  </si>
  <si>
    <t>Reclasificación a otras actividades</t>
  </si>
  <si>
    <t xml:space="preserve">Ajuste variación capital de trabajo </t>
  </si>
  <si>
    <t>Disminución del efectivo y equivalentes por actividades de operación</t>
  </si>
  <si>
    <t>Flujo de efectivo proveniente de actividades de inversión</t>
  </si>
  <si>
    <t>Flujo de efectivo proveniente de actividades de financiación</t>
  </si>
  <si>
    <t>Aumento de deudas financieras</t>
  </si>
  <si>
    <t>Aumento de efectivo y equivalentes por actividades de financiación</t>
  </si>
  <si>
    <t>Estado de Flujo de Efectivo por el ejercicio terminado el 30/06/17</t>
  </si>
  <si>
    <t>Disminución del efectivo y equivalentes por actividades de inversión</t>
  </si>
  <si>
    <t>Resultado del ejercicio</t>
  </si>
  <si>
    <t>Aumento del efectivo y equivalentes</t>
  </si>
  <si>
    <t>Aumento del efectivo y equivalentes = (A) + (B) + ( C)</t>
  </si>
  <si>
    <t>Resultados de inversiones</t>
  </si>
  <si>
    <t>Compra de inversiones</t>
  </si>
  <si>
    <t>Efectivo y equivalentes al inicio del ejercicio</t>
  </si>
  <si>
    <t>Efectivo y equivalentes al cierre del ejercicio</t>
  </si>
  <si>
    <t>Amortizacione de bienes de uso</t>
  </si>
  <si>
    <t>Intereses deudas financieras</t>
  </si>
  <si>
    <t>Interese deudas financieras</t>
  </si>
  <si>
    <t>Variación de los Créditos por Ventas</t>
  </si>
  <si>
    <t>Variación de las Deudas Comerciales</t>
  </si>
  <si>
    <t>Variación de las Deudas sociales y fiscales</t>
  </si>
  <si>
    <t>Dividendos cobrados</t>
  </si>
  <si>
    <t>Valor llave</t>
  </si>
  <si>
    <t xml:space="preserve">Aporte capital </t>
  </si>
  <si>
    <t>Dividendo en efectivo</t>
  </si>
  <si>
    <t>(A)</t>
  </si>
  <si>
    <t>(B)</t>
  </si>
  <si>
    <t>( C)</t>
  </si>
  <si>
    <t>COMENTARIO SOBRE EL ESTADO DE FLUJO DE EFECTIVO (explique brevemente su interpretación de este Estado)</t>
  </si>
  <si>
    <t xml:space="preserve"> Estado de Flujo de Efectivo de LUCEA S.A.  por el ejercicio terminado el 30/09/X1</t>
  </si>
  <si>
    <t>Depreciaciones bienes de uso</t>
  </si>
  <si>
    <t>Cargos por previsiones - Garantías a clientes</t>
  </si>
  <si>
    <t>Resultado por tenencia</t>
  </si>
  <si>
    <t>Gato por intereses</t>
  </si>
  <si>
    <t>Aumento de creditos por ventas</t>
  </si>
  <si>
    <t>Aumento de bienes de cambio</t>
  </si>
  <si>
    <t>Aumento de deudas sociales y fiscales</t>
  </si>
  <si>
    <t>Aumento de deudas comerciales</t>
  </si>
  <si>
    <t>(check)</t>
  </si>
  <si>
    <t>ingreso por participaciones en subsidiarias</t>
  </si>
  <si>
    <t>Aumento de capital y prima de emision</t>
  </si>
  <si>
    <t>Compra de deposito y showroom</t>
  </si>
  <si>
    <t>Distribucion de dividendos en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</si>
</sst>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theme="4"/>
      <name val="Calibri"/>
      <family val="2"/>
      <scheme val="minor"/>
    </font>
    <font>
      <sz val="11"/>
      <color theme="4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9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2" xfId="0" applyBorder="1"/>
    <xf numFmtId="0" fontId="6" fillId="0" borderId="0" xfId="1"/>
    <xf numFmtId="0" fontId="7" fillId="0" borderId="0" xfId="0" applyFont="1"/>
    <xf numFmtId="0" fontId="8" fillId="0" borderId="0" xfId="0" applyFont="1"/>
    <xf numFmtId="0" fontId="0" fillId="0" borderId="1" xfId="0" applyFont="1" applyBorder="1"/>
    <xf numFmtId="0" fontId="2" fillId="0" borderId="2" xfId="0" applyFont="1" applyBorder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0" borderId="0" xfId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2" borderId="3" xfId="1" applyFill="1" applyBorder="1" applyAlignment="1">
      <alignment horizontal="center" wrapText="1"/>
    </xf>
    <xf numFmtId="0" fontId="6" fillId="2" borderId="4" xfId="1" applyFill="1" applyBorder="1" applyAlignment="1">
      <alignment horizontal="center" wrapText="1"/>
    </xf>
    <xf numFmtId="0" fontId="6" fillId="2" borderId="5" xfId="1" applyFill="1" applyBorder="1" applyAlignment="1">
      <alignment horizontal="center" wrapText="1"/>
    </xf>
    <xf numFmtId="0" fontId="6" fillId="2" borderId="6" xfId="1" applyFill="1" applyBorder="1" applyAlignment="1">
      <alignment horizontal="center" wrapText="1"/>
    </xf>
    <xf numFmtId="0" fontId="6" fillId="2" borderId="0" xfId="1" applyFill="1" applyBorder="1" applyAlignment="1">
      <alignment horizontal="center" wrapText="1"/>
    </xf>
    <xf numFmtId="0" fontId="6" fillId="2" borderId="7" xfId="1" applyFill="1" applyBorder="1" applyAlignment="1">
      <alignment horizontal="center" wrapText="1"/>
    </xf>
    <xf numFmtId="0" fontId="6" fillId="2" borderId="8" xfId="1" applyFill="1" applyBorder="1" applyAlignment="1">
      <alignment horizontal="center" wrapText="1"/>
    </xf>
    <xf numFmtId="0" fontId="6" fillId="2" borderId="9" xfId="1" applyFill="1" applyBorder="1" applyAlignment="1">
      <alignment horizontal="center" wrapText="1"/>
    </xf>
    <xf numFmtId="0" fontId="6" fillId="2" borderId="10" xfId="1" applyFill="1" applyBorder="1" applyAlignment="1">
      <alignment horizontal="center" wrapText="1"/>
    </xf>
    <xf numFmtId="0" fontId="0" fillId="3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topLeftCell="A22" workbookViewId="0">
      <selection activeCell="A23" sqref="A23"/>
    </sheetView>
  </sheetViews>
  <sheetFormatPr baseColWidth="10" defaultColWidth="9.140625" defaultRowHeight="12.75" x14ac:dyDescent="0.2"/>
  <cols>
    <col min="1" max="1" width="63.7109375" style="9" customWidth="1"/>
    <col min="2" max="2" width="10.7109375" style="9" customWidth="1"/>
    <col min="3" max="16384" width="9.140625" style="9"/>
  </cols>
  <sheetData>
    <row r="1" spans="1:11" ht="15" x14ac:dyDescent="0.25">
      <c r="A1" s="17" t="s">
        <v>32</v>
      </c>
      <c r="B1" s="17"/>
      <c r="C1" s="17"/>
      <c r="D1" s="17"/>
      <c r="E1" s="17"/>
      <c r="F1" s="17"/>
      <c r="G1" s="17"/>
      <c r="H1" s="17"/>
      <c r="I1" s="18"/>
      <c r="J1" s="18"/>
      <c r="K1" s="18"/>
    </row>
    <row r="2" spans="1:11" ht="15" x14ac:dyDescent="0.25">
      <c r="A2"/>
      <c r="B2"/>
      <c r="C2"/>
      <c r="D2"/>
      <c r="E2"/>
      <c r="F2"/>
      <c r="G2"/>
      <c r="H2"/>
      <c r="I2"/>
      <c r="J2"/>
      <c r="K2"/>
    </row>
    <row r="3" spans="1:11" ht="15" x14ac:dyDescent="0.25">
      <c r="A3" t="s">
        <v>17</v>
      </c>
      <c r="B3"/>
      <c r="C3">
        <f>456400+100000</f>
        <v>556400</v>
      </c>
      <c r="D3"/>
      <c r="E3"/>
      <c r="F3"/>
      <c r="G3"/>
      <c r="H3"/>
      <c r="I3"/>
      <c r="J3"/>
      <c r="K3"/>
    </row>
    <row r="4" spans="1:11" ht="15" x14ac:dyDescent="0.25">
      <c r="A4" t="s">
        <v>16</v>
      </c>
      <c r="B4"/>
      <c r="C4">
        <v>260180</v>
      </c>
      <c r="D4"/>
      <c r="E4"/>
      <c r="F4"/>
      <c r="G4"/>
      <c r="H4"/>
      <c r="I4"/>
      <c r="J4"/>
      <c r="K4"/>
    </row>
    <row r="5" spans="1:11" ht="15" x14ac:dyDescent="0.25">
      <c r="A5" s="1" t="s">
        <v>12</v>
      </c>
      <c r="B5"/>
      <c r="C5" s="2">
        <f>C3-C4</f>
        <v>296220</v>
      </c>
      <c r="D5" s="10"/>
      <c r="E5" s="10"/>
      <c r="F5" s="10"/>
      <c r="G5" s="10"/>
      <c r="H5" s="10"/>
      <c r="I5"/>
      <c r="J5"/>
      <c r="K5"/>
    </row>
    <row r="6" spans="1:11" ht="15" x14ac:dyDescent="0.25">
      <c r="A6"/>
      <c r="B6"/>
      <c r="C6"/>
      <c r="D6" s="10"/>
      <c r="E6" s="10"/>
      <c r="F6" s="10"/>
      <c r="G6" s="10"/>
      <c r="H6" s="10"/>
      <c r="I6"/>
      <c r="J6"/>
      <c r="K6"/>
    </row>
    <row r="7" spans="1:11" ht="15" x14ac:dyDescent="0.25">
      <c r="A7" s="1" t="s">
        <v>0</v>
      </c>
      <c r="B7"/>
      <c r="C7"/>
      <c r="D7" s="10"/>
      <c r="E7" s="10"/>
      <c r="F7" s="10"/>
      <c r="G7" s="10"/>
      <c r="H7" s="10"/>
      <c r="I7"/>
      <c r="J7"/>
      <c r="K7"/>
    </row>
    <row r="8" spans="1:11" ht="15" x14ac:dyDescent="0.25">
      <c r="A8" t="s">
        <v>11</v>
      </c>
      <c r="B8"/>
      <c r="C8">
        <v>695320</v>
      </c>
      <c r="D8" s="10"/>
      <c r="E8" s="10"/>
      <c r="F8" s="10"/>
      <c r="G8" s="10"/>
      <c r="H8" s="10"/>
      <c r="I8"/>
      <c r="J8"/>
      <c r="K8"/>
    </row>
    <row r="9" spans="1:11" ht="15" x14ac:dyDescent="0.25">
      <c r="A9" s="1" t="s">
        <v>1</v>
      </c>
      <c r="B9"/>
      <c r="C9"/>
      <c r="D9" s="10"/>
      <c r="E9" s="10"/>
      <c r="F9" s="10"/>
      <c r="G9" s="10"/>
      <c r="H9" s="10"/>
      <c r="I9"/>
      <c r="J9"/>
      <c r="K9"/>
    </row>
    <row r="10" spans="1:11" ht="15" x14ac:dyDescent="0.25">
      <c r="A10" t="s">
        <v>33</v>
      </c>
      <c r="B10"/>
      <c r="C10">
        <v>139600</v>
      </c>
      <c r="D10" s="10"/>
      <c r="E10" s="10"/>
      <c r="F10" s="10"/>
      <c r="G10" s="10"/>
      <c r="H10" s="10"/>
      <c r="I10"/>
      <c r="J10"/>
      <c r="K10"/>
    </row>
    <row r="11" spans="1:11" ht="15" x14ac:dyDescent="0.25">
      <c r="A11" t="s">
        <v>34</v>
      </c>
      <c r="B11"/>
      <c r="C11">
        <v>15000</v>
      </c>
      <c r="D11" s="10"/>
      <c r="E11" s="10"/>
      <c r="F11" s="10"/>
      <c r="G11" s="10"/>
      <c r="H11" s="10"/>
      <c r="I11"/>
      <c r="J11"/>
      <c r="K11"/>
    </row>
    <row r="12" spans="1:11" ht="15" x14ac:dyDescent="0.25">
      <c r="A12" t="s">
        <v>35</v>
      </c>
      <c r="B12"/>
      <c r="C12">
        <f>24000-2000</f>
        <v>22000</v>
      </c>
      <c r="D12" s="10"/>
      <c r="E12" s="10"/>
      <c r="F12" s="10"/>
      <c r="G12" s="10"/>
      <c r="H12" s="10"/>
      <c r="I12"/>
      <c r="J12"/>
      <c r="K12"/>
    </row>
    <row r="13" spans="1:11" ht="15" x14ac:dyDescent="0.25">
      <c r="A13" s="5" t="s">
        <v>42</v>
      </c>
      <c r="B13"/>
      <c r="C13">
        <f>80000-5000</f>
        <v>75000</v>
      </c>
      <c r="D13" s="10"/>
      <c r="E13" s="10"/>
      <c r="F13" s="10"/>
      <c r="G13" s="10"/>
      <c r="H13" s="10"/>
      <c r="I13"/>
      <c r="J13"/>
      <c r="K13"/>
    </row>
    <row r="14" spans="1:11" ht="15" x14ac:dyDescent="0.25">
      <c r="A14" s="5"/>
      <c r="B14"/>
      <c r="C14"/>
      <c r="D14" s="10"/>
      <c r="E14" s="10"/>
      <c r="F14" s="10"/>
      <c r="G14" s="10"/>
      <c r="H14" s="10"/>
      <c r="I14"/>
      <c r="J14"/>
      <c r="K14"/>
    </row>
    <row r="15" spans="1:11" ht="15" x14ac:dyDescent="0.25">
      <c r="A15" s="1" t="s">
        <v>2</v>
      </c>
      <c r="B15"/>
      <c r="C15"/>
      <c r="D15" s="10"/>
      <c r="E15" s="10"/>
      <c r="F15" s="10"/>
      <c r="G15" s="10"/>
      <c r="H15" s="10"/>
      <c r="I15"/>
      <c r="J15"/>
      <c r="K15"/>
    </row>
    <row r="16" spans="1:11" ht="15" x14ac:dyDescent="0.25">
      <c r="A16" s="5" t="s">
        <v>36</v>
      </c>
      <c r="B16"/>
      <c r="C16">
        <v>80000</v>
      </c>
      <c r="D16" s="10"/>
      <c r="E16" s="10"/>
      <c r="F16" s="10"/>
      <c r="G16" s="10"/>
      <c r="H16" s="10"/>
      <c r="I16"/>
      <c r="J16"/>
      <c r="K16"/>
    </row>
    <row r="17" spans="1:11" ht="15" x14ac:dyDescent="0.25">
      <c r="A17" s="5"/>
      <c r="B17"/>
      <c r="C17"/>
      <c r="D17" s="11"/>
      <c r="E17" s="10"/>
      <c r="F17" s="10"/>
      <c r="G17" s="10"/>
      <c r="H17" s="10"/>
      <c r="I17"/>
      <c r="J17"/>
      <c r="K17"/>
    </row>
    <row r="18" spans="1:11" ht="15" x14ac:dyDescent="0.25">
      <c r="A18" s="1" t="s">
        <v>3</v>
      </c>
      <c r="B18"/>
      <c r="C18"/>
      <c r="D18" s="10"/>
      <c r="E18" s="10"/>
      <c r="F18" s="10"/>
      <c r="G18" s="10"/>
      <c r="H18" s="10"/>
      <c r="I18"/>
      <c r="J18"/>
      <c r="K18"/>
    </row>
    <row r="19" spans="1:11" ht="15" x14ac:dyDescent="0.25">
      <c r="A19" s="5" t="s">
        <v>37</v>
      </c>
      <c r="B19"/>
      <c r="C19">
        <f>-(342000-237180)</f>
        <v>-104820</v>
      </c>
      <c r="D19" s="10"/>
      <c r="E19" s="10"/>
      <c r="F19" s="10"/>
      <c r="G19" s="10"/>
      <c r="H19" s="10"/>
      <c r="I19"/>
      <c r="J19"/>
      <c r="K19"/>
    </row>
    <row r="20" spans="1:11" ht="15" x14ac:dyDescent="0.25">
      <c r="A20" s="5" t="s">
        <v>38</v>
      </c>
      <c r="B20"/>
      <c r="C20">
        <f>-(874600-426000)</f>
        <v>-448600</v>
      </c>
      <c r="D20" s="10"/>
      <c r="E20" s="10"/>
      <c r="F20" s="10"/>
      <c r="G20" s="10"/>
      <c r="H20" s="10"/>
      <c r="I20"/>
      <c r="J20"/>
      <c r="K20"/>
    </row>
    <row r="21" spans="1:11" ht="15" x14ac:dyDescent="0.25">
      <c r="A21" s="5" t="s">
        <v>39</v>
      </c>
      <c r="B21"/>
      <c r="C21">
        <f>135000-57760</f>
        <v>77240</v>
      </c>
      <c r="D21" s="10"/>
      <c r="E21" s="10"/>
      <c r="F21" s="10"/>
      <c r="G21" s="10"/>
      <c r="H21" s="10"/>
      <c r="I21"/>
      <c r="J21"/>
      <c r="K21"/>
    </row>
    <row r="22" spans="1:11" ht="15" x14ac:dyDescent="0.25">
      <c r="A22" s="5" t="s">
        <v>40</v>
      </c>
      <c r="B22"/>
      <c r="C22">
        <f>540580-85600</f>
        <v>454980</v>
      </c>
      <c r="D22" s="10"/>
      <c r="E22" s="10"/>
      <c r="F22" s="10"/>
      <c r="G22" s="10"/>
      <c r="H22" s="10"/>
      <c r="I22"/>
      <c r="J22"/>
      <c r="K22"/>
    </row>
    <row r="23" spans="1:11" ht="15" x14ac:dyDescent="0.25">
      <c r="A23" s="5"/>
      <c r="B23"/>
      <c r="C23"/>
      <c r="D23" s="10"/>
      <c r="E23" s="10"/>
      <c r="F23" s="10"/>
      <c r="G23" s="10"/>
      <c r="H23" s="10"/>
      <c r="I23"/>
      <c r="J23"/>
      <c r="K23"/>
    </row>
    <row r="24" spans="1:11" ht="15" x14ac:dyDescent="0.25">
      <c r="A24" s="1" t="s">
        <v>4</v>
      </c>
      <c r="B24"/>
      <c r="C24" s="12">
        <f>SUM(C8:C23)</f>
        <v>1005720</v>
      </c>
      <c r="D24" s="14" t="s">
        <v>28</v>
      </c>
      <c r="E24" s="10"/>
      <c r="F24" s="10"/>
      <c r="G24" s="10"/>
      <c r="H24" s="10"/>
      <c r="I24"/>
      <c r="J24"/>
      <c r="K24"/>
    </row>
    <row r="25" spans="1:11" ht="15" x14ac:dyDescent="0.25">
      <c r="A25"/>
      <c r="B25"/>
      <c r="C25"/>
      <c r="D25" s="10"/>
      <c r="E25" s="10"/>
      <c r="F25" s="10"/>
      <c r="G25" s="10"/>
      <c r="H25" s="10"/>
      <c r="I25"/>
      <c r="J25"/>
      <c r="K25"/>
    </row>
    <row r="26" spans="1:11" ht="15" x14ac:dyDescent="0.25">
      <c r="A26" s="1" t="s">
        <v>5</v>
      </c>
      <c r="B26"/>
      <c r="C26"/>
      <c r="D26" s="10"/>
      <c r="E26" s="10"/>
      <c r="F26" s="10"/>
      <c r="G26" s="10"/>
      <c r="H26" s="10"/>
      <c r="I26"/>
      <c r="J26"/>
      <c r="K26"/>
    </row>
    <row r="27" spans="1:11" ht="15" x14ac:dyDescent="0.25">
      <c r="A27" s="5" t="s">
        <v>44</v>
      </c>
      <c r="B27"/>
      <c r="C27">
        <f>-(500000+350000)</f>
        <v>-850000</v>
      </c>
      <c r="D27" s="10"/>
      <c r="E27" s="10"/>
      <c r="F27" s="10"/>
      <c r="G27" s="10"/>
      <c r="H27" s="10"/>
      <c r="I27"/>
      <c r="J27"/>
      <c r="K27"/>
    </row>
    <row r="28" spans="1:11" ht="15" x14ac:dyDescent="0.25">
      <c r="A28" s="5"/>
      <c r="B28"/>
      <c r="C28"/>
      <c r="D28" s="10"/>
      <c r="E28" s="10"/>
      <c r="F28" s="10"/>
      <c r="G28" s="10"/>
      <c r="H28" s="10"/>
      <c r="I28"/>
      <c r="J28"/>
      <c r="K28"/>
    </row>
    <row r="29" spans="1:11" ht="15" x14ac:dyDescent="0.25">
      <c r="A29" s="5"/>
      <c r="B29"/>
      <c r="C29"/>
      <c r="D29" s="10"/>
      <c r="E29" s="10"/>
      <c r="F29" s="10"/>
      <c r="G29" s="10"/>
      <c r="H29" s="10"/>
      <c r="I29"/>
      <c r="J29"/>
      <c r="K29"/>
    </row>
    <row r="30" spans="1:11" ht="15" x14ac:dyDescent="0.25">
      <c r="A30" s="1" t="s">
        <v>10</v>
      </c>
      <c r="B30"/>
      <c r="C30" s="2">
        <f>SUM(C27:C29)</f>
        <v>-850000</v>
      </c>
      <c r="D30" s="14" t="s">
        <v>29</v>
      </c>
      <c r="E30" s="10"/>
      <c r="F30" s="10"/>
      <c r="G30" s="10"/>
      <c r="H30" s="10"/>
      <c r="I30"/>
      <c r="J30"/>
      <c r="K30"/>
    </row>
    <row r="31" spans="1:11" ht="15" x14ac:dyDescent="0.25">
      <c r="A31"/>
      <c r="B31"/>
      <c r="C31"/>
      <c r="D31" s="10"/>
      <c r="E31" s="10"/>
      <c r="F31" s="10"/>
      <c r="G31" s="10"/>
      <c r="H31" s="10"/>
      <c r="I31"/>
      <c r="J31"/>
      <c r="K31"/>
    </row>
    <row r="32" spans="1:11" ht="15" x14ac:dyDescent="0.25">
      <c r="A32" s="1" t="s">
        <v>6</v>
      </c>
      <c r="B32"/>
      <c r="C32"/>
      <c r="D32" s="10"/>
      <c r="E32" s="10"/>
      <c r="F32" s="10"/>
      <c r="G32" s="10"/>
      <c r="H32" s="10"/>
      <c r="I32"/>
      <c r="J32"/>
      <c r="K32"/>
    </row>
    <row r="33" spans="1:13" ht="15" x14ac:dyDescent="0.25">
      <c r="A33" t="s">
        <v>43</v>
      </c>
      <c r="B33"/>
      <c r="C33">
        <f>120000+80000</f>
        <v>200000</v>
      </c>
      <c r="D33" s="10"/>
      <c r="E33" s="10"/>
      <c r="F33" s="10"/>
      <c r="G33" s="10"/>
      <c r="H33" s="10"/>
      <c r="I33"/>
      <c r="J33"/>
      <c r="K33"/>
    </row>
    <row r="34" spans="1:13" ht="15" x14ac:dyDescent="0.25">
      <c r="A34" t="s">
        <v>45</v>
      </c>
      <c r="B34"/>
      <c r="C34">
        <v>-52500</v>
      </c>
      <c r="D34" s="10"/>
      <c r="E34" s="10"/>
      <c r="F34" s="10"/>
      <c r="G34" s="10"/>
      <c r="H34" s="10"/>
      <c r="I34"/>
      <c r="J34"/>
      <c r="K34"/>
    </row>
    <row r="35" spans="1:13" ht="15" x14ac:dyDescent="0.25">
      <c r="A35" s="5"/>
      <c r="B35"/>
      <c r="C35"/>
      <c r="D35" s="10"/>
      <c r="E35" s="10"/>
      <c r="F35" s="10"/>
      <c r="G35" s="10"/>
      <c r="H35" s="10"/>
      <c r="I35"/>
      <c r="J35"/>
      <c r="K35"/>
    </row>
    <row r="36" spans="1:13" ht="15" x14ac:dyDescent="0.25">
      <c r="A36" s="5"/>
      <c r="B36"/>
      <c r="C36"/>
      <c r="D36" s="10"/>
      <c r="E36" s="10"/>
      <c r="F36" s="10"/>
      <c r="G36" s="10"/>
      <c r="H36" s="10"/>
      <c r="I36"/>
      <c r="J36"/>
      <c r="K36"/>
    </row>
    <row r="37" spans="1:13" ht="15" x14ac:dyDescent="0.25">
      <c r="A37" s="5"/>
      <c r="B37"/>
      <c r="C37"/>
      <c r="D37" s="10"/>
      <c r="E37" s="10"/>
      <c r="F37" s="10"/>
      <c r="G37" s="10"/>
      <c r="H37" s="10"/>
      <c r="I37"/>
      <c r="J37"/>
      <c r="K37"/>
    </row>
    <row r="38" spans="1:13" ht="15" x14ac:dyDescent="0.25">
      <c r="A38" s="5"/>
      <c r="B38"/>
      <c r="C38"/>
      <c r="D38" s="10"/>
      <c r="E38" s="10"/>
      <c r="F38" s="10"/>
      <c r="G38" s="10"/>
      <c r="H38" s="10"/>
      <c r="I38"/>
      <c r="J38"/>
      <c r="K38"/>
    </row>
    <row r="39" spans="1:13" ht="15" x14ac:dyDescent="0.25">
      <c r="A39" s="1" t="s">
        <v>8</v>
      </c>
      <c r="B39"/>
      <c r="C39" s="2">
        <f>SUM(C33:C38)</f>
        <v>147500</v>
      </c>
      <c r="D39" s="15" t="s">
        <v>30</v>
      </c>
      <c r="E39" s="10"/>
      <c r="F39" s="10"/>
      <c r="G39" s="10"/>
      <c r="H39" s="10"/>
      <c r="I39"/>
      <c r="J39"/>
      <c r="K39"/>
    </row>
    <row r="40" spans="1:13" ht="15.75" thickBot="1" x14ac:dyDescent="0.3">
      <c r="A40"/>
      <c r="B40"/>
      <c r="C40"/>
      <c r="D40" s="10"/>
      <c r="E40" s="10"/>
      <c r="F40" s="10"/>
      <c r="G40" s="10"/>
      <c r="H40" s="10"/>
      <c r="I40"/>
      <c r="J40"/>
      <c r="K40"/>
    </row>
    <row r="41" spans="1:13" ht="15.75" thickBot="1" x14ac:dyDescent="0.3">
      <c r="A41" s="1" t="s">
        <v>13</v>
      </c>
      <c r="B41"/>
      <c r="C41" s="13">
        <f>C24+C30+C39</f>
        <v>303220</v>
      </c>
      <c r="D41" s="28">
        <f>+C41-C5</f>
        <v>7000</v>
      </c>
      <c r="E41" s="28" t="s">
        <v>41</v>
      </c>
      <c r="F41"/>
      <c r="G41"/>
      <c r="H41"/>
      <c r="I41"/>
      <c r="J41"/>
      <c r="K41"/>
    </row>
    <row r="42" spans="1:13" ht="15" x14ac:dyDescent="0.25">
      <c r="A42"/>
      <c r="B42"/>
      <c r="C42"/>
      <c r="D42"/>
      <c r="E42"/>
      <c r="F42"/>
      <c r="G42"/>
      <c r="H42"/>
      <c r="I42"/>
      <c r="J42"/>
      <c r="K42"/>
    </row>
    <row r="44" spans="1:13" ht="13.5" thickBot="1" x14ac:dyDescent="0.25">
      <c r="A44" s="9" t="s">
        <v>31</v>
      </c>
    </row>
    <row r="45" spans="1:13" ht="15" customHeight="1" x14ac:dyDescent="0.2">
      <c r="A45" s="19"/>
      <c r="B45" s="20"/>
      <c r="C45" s="20"/>
      <c r="D45" s="20"/>
      <c r="E45" s="20"/>
      <c r="F45" s="20"/>
      <c r="G45" s="20"/>
      <c r="H45" s="21"/>
      <c r="I45" s="16"/>
      <c r="J45" s="16"/>
      <c r="K45" s="16"/>
      <c r="L45" s="16"/>
      <c r="M45" s="16"/>
    </row>
    <row r="46" spans="1:13" ht="15" customHeight="1" x14ac:dyDescent="0.2">
      <c r="A46" s="22"/>
      <c r="B46" s="23"/>
      <c r="C46" s="23"/>
      <c r="D46" s="23"/>
      <c r="E46" s="23"/>
      <c r="F46" s="23"/>
      <c r="G46" s="23"/>
      <c r="H46" s="24"/>
      <c r="I46" s="16"/>
      <c r="J46" s="16"/>
      <c r="K46" s="16"/>
      <c r="L46" s="16"/>
      <c r="M46" s="16"/>
    </row>
    <row r="47" spans="1:13" ht="15" customHeight="1" x14ac:dyDescent="0.2">
      <c r="A47" s="22"/>
      <c r="B47" s="23"/>
      <c r="C47" s="23"/>
      <c r="D47" s="23"/>
      <c r="E47" s="23"/>
      <c r="F47" s="23"/>
      <c r="G47" s="23"/>
      <c r="H47" s="24"/>
      <c r="I47" s="16"/>
      <c r="J47" s="16"/>
      <c r="K47" s="16"/>
      <c r="L47" s="16"/>
      <c r="M47" s="16"/>
    </row>
    <row r="48" spans="1:13" ht="15" customHeight="1" x14ac:dyDescent="0.2">
      <c r="A48" s="22"/>
      <c r="B48" s="23"/>
      <c r="C48" s="23"/>
      <c r="D48" s="23"/>
      <c r="E48" s="23"/>
      <c r="F48" s="23"/>
      <c r="G48" s="23"/>
      <c r="H48" s="24"/>
      <c r="I48" s="16"/>
      <c r="J48" s="16"/>
      <c r="K48" s="16"/>
      <c r="L48" s="16"/>
      <c r="M48" s="16"/>
    </row>
    <row r="49" spans="1:13" ht="15" customHeight="1" x14ac:dyDescent="0.2">
      <c r="A49" s="22"/>
      <c r="B49" s="23"/>
      <c r="C49" s="23"/>
      <c r="D49" s="23"/>
      <c r="E49" s="23"/>
      <c r="F49" s="23"/>
      <c r="G49" s="23"/>
      <c r="H49" s="24"/>
      <c r="I49" s="16"/>
      <c r="J49" s="16"/>
      <c r="K49" s="16"/>
      <c r="L49" s="16"/>
      <c r="M49" s="16"/>
    </row>
    <row r="50" spans="1:13" ht="15" customHeight="1" x14ac:dyDescent="0.2">
      <c r="A50" s="22"/>
      <c r="B50" s="23"/>
      <c r="C50" s="23"/>
      <c r="D50" s="23"/>
      <c r="E50" s="23"/>
      <c r="F50" s="23"/>
      <c r="G50" s="23"/>
      <c r="H50" s="24"/>
      <c r="I50" s="16"/>
      <c r="J50" s="16"/>
      <c r="K50" s="16"/>
      <c r="L50" s="16"/>
      <c r="M50" s="16"/>
    </row>
    <row r="51" spans="1:13" ht="15" customHeight="1" x14ac:dyDescent="0.2">
      <c r="A51" s="22"/>
      <c r="B51" s="23"/>
      <c r="C51" s="23"/>
      <c r="D51" s="23"/>
      <c r="E51" s="23"/>
      <c r="F51" s="23"/>
      <c r="G51" s="23"/>
      <c r="H51" s="24"/>
      <c r="I51" s="16"/>
      <c r="J51" s="16"/>
      <c r="K51" s="16"/>
      <c r="L51" s="16"/>
      <c r="M51" s="16"/>
    </row>
    <row r="52" spans="1:13" ht="15" customHeight="1" x14ac:dyDescent="0.2">
      <c r="A52" s="22"/>
      <c r="B52" s="23"/>
      <c r="C52" s="23"/>
      <c r="D52" s="23"/>
      <c r="E52" s="23"/>
      <c r="F52" s="23"/>
      <c r="G52" s="23"/>
      <c r="H52" s="24"/>
      <c r="I52" s="16"/>
      <c r="J52" s="16"/>
      <c r="K52" s="16"/>
      <c r="L52" s="16"/>
      <c r="M52" s="16"/>
    </row>
    <row r="53" spans="1:13" ht="15" customHeight="1" x14ac:dyDescent="0.2">
      <c r="A53" s="22"/>
      <c r="B53" s="23"/>
      <c r="C53" s="23"/>
      <c r="D53" s="23"/>
      <c r="E53" s="23"/>
      <c r="F53" s="23"/>
      <c r="G53" s="23"/>
      <c r="H53" s="24"/>
      <c r="I53" s="16"/>
      <c r="J53" s="16"/>
      <c r="K53" s="16"/>
      <c r="L53" s="16"/>
      <c r="M53" s="16"/>
    </row>
    <row r="54" spans="1:13" ht="15" customHeight="1" x14ac:dyDescent="0.2">
      <c r="A54" s="22"/>
      <c r="B54" s="23"/>
      <c r="C54" s="23"/>
      <c r="D54" s="23"/>
      <c r="E54" s="23"/>
      <c r="F54" s="23"/>
      <c r="G54" s="23"/>
      <c r="H54" s="24"/>
      <c r="I54" s="16"/>
      <c r="J54" s="16"/>
      <c r="K54" s="16"/>
      <c r="L54" s="16"/>
      <c r="M54" s="16"/>
    </row>
    <row r="55" spans="1:13" ht="15" customHeight="1" x14ac:dyDescent="0.2">
      <c r="A55" s="22"/>
      <c r="B55" s="23"/>
      <c r="C55" s="23"/>
      <c r="D55" s="23"/>
      <c r="E55" s="23"/>
      <c r="F55" s="23"/>
      <c r="G55" s="23"/>
      <c r="H55" s="24"/>
      <c r="I55" s="16"/>
      <c r="J55" s="16"/>
      <c r="K55" s="16"/>
      <c r="L55" s="16"/>
      <c r="M55" s="16"/>
    </row>
    <row r="56" spans="1:13" ht="15" customHeight="1" x14ac:dyDescent="0.2">
      <c r="A56" s="22"/>
      <c r="B56" s="23"/>
      <c r="C56" s="23"/>
      <c r="D56" s="23"/>
      <c r="E56" s="23"/>
      <c r="F56" s="23"/>
      <c r="G56" s="23"/>
      <c r="H56" s="24"/>
      <c r="I56" s="16"/>
      <c r="J56" s="16"/>
      <c r="K56" s="16"/>
      <c r="L56" s="16"/>
      <c r="M56" s="16"/>
    </row>
    <row r="57" spans="1:13" ht="15" customHeight="1" thickBot="1" x14ac:dyDescent="0.25">
      <c r="A57" s="25"/>
      <c r="B57" s="26"/>
      <c r="C57" s="26"/>
      <c r="D57" s="26"/>
      <c r="E57" s="26"/>
      <c r="F57" s="26"/>
      <c r="G57" s="26"/>
      <c r="H57" s="27"/>
      <c r="I57" s="16"/>
      <c r="J57" s="16"/>
      <c r="K57" s="16"/>
      <c r="L57" s="16"/>
      <c r="M57" s="16"/>
    </row>
  </sheetData>
  <mergeCells count="3">
    <mergeCell ref="A1:H1"/>
    <mergeCell ref="I1:K1"/>
    <mergeCell ref="A45:H57"/>
  </mergeCells>
  <pageMargins left="0.75" right="0.75" top="1" bottom="1" header="0.5" footer="0.5"/>
  <pageSetup paperSize="9" scale="60"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5"/>
  <sheetViews>
    <sheetView workbookViewId="0">
      <selection activeCell="J12" sqref="J12:O16"/>
    </sheetView>
  </sheetViews>
  <sheetFormatPr baseColWidth="10" defaultRowHeight="15" x14ac:dyDescent="0.25"/>
  <cols>
    <col min="1" max="1" width="44.5703125" customWidth="1"/>
  </cols>
  <sheetData>
    <row r="1" spans="1:19" x14ac:dyDescent="0.25">
      <c r="A1" s="18" t="s">
        <v>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9"/>
      <c r="M1" s="9"/>
      <c r="N1" s="9"/>
      <c r="O1" s="9"/>
      <c r="P1" s="9"/>
      <c r="Q1" s="9"/>
      <c r="R1" s="9"/>
      <c r="S1" s="9"/>
    </row>
    <row r="2" spans="1:19" x14ac:dyDescent="0.25">
      <c r="L2" s="9"/>
      <c r="M2" s="9"/>
      <c r="N2" s="9"/>
      <c r="O2" s="9"/>
      <c r="P2" s="9"/>
      <c r="Q2" s="9"/>
      <c r="R2" s="9"/>
      <c r="S2" s="9"/>
    </row>
    <row r="3" spans="1:19" x14ac:dyDescent="0.25">
      <c r="A3" t="s">
        <v>17</v>
      </c>
      <c r="L3" s="9"/>
      <c r="M3" s="9"/>
      <c r="N3" s="9"/>
      <c r="O3" s="9"/>
      <c r="P3" s="9"/>
      <c r="Q3" s="9"/>
      <c r="R3" s="9"/>
      <c r="S3" s="9"/>
    </row>
    <row r="4" spans="1:19" x14ac:dyDescent="0.25">
      <c r="A4" t="s">
        <v>16</v>
      </c>
      <c r="L4" s="9"/>
      <c r="M4" s="9"/>
      <c r="N4" s="9"/>
      <c r="O4" s="9"/>
      <c r="P4" s="9"/>
      <c r="Q4" s="9"/>
      <c r="R4" s="9"/>
      <c r="S4" s="9"/>
    </row>
    <row r="5" spans="1:19" x14ac:dyDescent="0.25">
      <c r="A5" s="1" t="s">
        <v>12</v>
      </c>
      <c r="C5" s="2">
        <f>C3-C4</f>
        <v>0</v>
      </c>
      <c r="D5" s="3"/>
      <c r="L5" s="9"/>
      <c r="M5" s="9"/>
      <c r="N5" s="9"/>
      <c r="O5" s="9"/>
      <c r="P5" s="9"/>
      <c r="Q5" s="9"/>
      <c r="R5" s="9"/>
      <c r="S5" s="9"/>
    </row>
    <row r="6" spans="1:19" x14ac:dyDescent="0.25">
      <c r="L6" s="9"/>
      <c r="M6" s="9"/>
      <c r="N6" s="9"/>
      <c r="O6" s="9"/>
      <c r="P6" s="9"/>
      <c r="Q6" s="9"/>
      <c r="R6" s="9"/>
      <c r="S6" s="9"/>
    </row>
    <row r="7" spans="1:19" x14ac:dyDescent="0.25">
      <c r="A7" s="1" t="s">
        <v>0</v>
      </c>
      <c r="L7" s="9"/>
      <c r="M7" s="9"/>
      <c r="N7" s="9"/>
      <c r="O7" s="9"/>
      <c r="P7" s="9"/>
      <c r="Q7" s="9"/>
      <c r="R7" s="9"/>
      <c r="S7" s="9"/>
    </row>
    <row r="8" spans="1:19" x14ac:dyDescent="0.25">
      <c r="A8" t="s">
        <v>11</v>
      </c>
      <c r="D8" s="3"/>
      <c r="L8" s="9"/>
      <c r="M8" s="9"/>
      <c r="N8" s="9"/>
      <c r="O8" s="9"/>
      <c r="P8" s="9"/>
      <c r="Q8" s="9"/>
      <c r="R8" s="9"/>
      <c r="S8" s="9"/>
    </row>
    <row r="9" spans="1:19" x14ac:dyDescent="0.25">
      <c r="A9" s="1" t="s">
        <v>1</v>
      </c>
      <c r="L9" s="9"/>
      <c r="M9" s="9"/>
      <c r="N9" s="9"/>
      <c r="O9" s="9"/>
      <c r="P9" s="9"/>
      <c r="Q9" s="9"/>
      <c r="R9" s="9"/>
      <c r="S9" s="9"/>
    </row>
    <row r="10" spans="1:19" x14ac:dyDescent="0.25">
      <c r="A10" t="s">
        <v>18</v>
      </c>
      <c r="D10" s="3"/>
      <c r="L10" s="9"/>
      <c r="M10" s="9"/>
      <c r="N10" s="9"/>
      <c r="O10" s="9"/>
      <c r="P10" s="9"/>
      <c r="Q10" s="9"/>
      <c r="R10" s="9"/>
      <c r="S10" s="9"/>
    </row>
    <row r="11" spans="1:19" x14ac:dyDescent="0.25">
      <c r="A11" s="5" t="s">
        <v>14</v>
      </c>
      <c r="D11" s="3"/>
      <c r="L11" s="9"/>
      <c r="M11" s="9"/>
      <c r="N11" s="9"/>
      <c r="O11" s="9"/>
      <c r="P11" s="9"/>
      <c r="Q11" s="9"/>
      <c r="R11" s="9"/>
      <c r="S11" s="9"/>
    </row>
    <row r="12" spans="1:19" x14ac:dyDescent="0.25">
      <c r="A12" s="1" t="s">
        <v>2</v>
      </c>
      <c r="L12" s="9"/>
      <c r="M12" s="9"/>
      <c r="N12" s="9"/>
      <c r="O12" s="9"/>
      <c r="P12" s="9"/>
      <c r="Q12" s="9"/>
      <c r="R12" s="9"/>
      <c r="S12" s="9"/>
    </row>
    <row r="13" spans="1:19" x14ac:dyDescent="0.25">
      <c r="A13" s="5" t="s">
        <v>19</v>
      </c>
      <c r="D13" s="4"/>
      <c r="L13" s="9"/>
      <c r="M13" s="9"/>
      <c r="N13" s="9"/>
      <c r="O13" s="9"/>
      <c r="P13" s="9"/>
      <c r="Q13" s="9"/>
      <c r="R13" s="9"/>
      <c r="S13" s="9"/>
    </row>
    <row r="14" spans="1:19" x14ac:dyDescent="0.25">
      <c r="A14" s="1" t="s">
        <v>3</v>
      </c>
      <c r="L14" s="9"/>
      <c r="M14" s="9"/>
      <c r="N14" s="9"/>
      <c r="O14" s="9"/>
      <c r="P14" s="9"/>
      <c r="Q14" s="9"/>
      <c r="R14" s="9"/>
      <c r="S14" s="9"/>
    </row>
    <row r="15" spans="1:19" x14ac:dyDescent="0.25">
      <c r="A15" s="5" t="s">
        <v>21</v>
      </c>
      <c r="D15" s="3"/>
      <c r="L15" s="9"/>
      <c r="M15" s="9"/>
      <c r="N15" s="9"/>
      <c r="O15" s="9"/>
      <c r="P15" s="9"/>
      <c r="Q15" s="9"/>
      <c r="R15" s="9"/>
      <c r="S15" s="9"/>
    </row>
    <row r="16" spans="1:19" x14ac:dyDescent="0.25">
      <c r="A16" s="5" t="s">
        <v>22</v>
      </c>
      <c r="D16" s="3"/>
      <c r="L16" s="9"/>
      <c r="M16" s="9"/>
      <c r="N16" s="9"/>
      <c r="O16" s="9"/>
      <c r="P16" s="9"/>
      <c r="Q16" s="9"/>
      <c r="R16" s="9"/>
      <c r="S16" s="9"/>
    </row>
    <row r="17" spans="1:19" x14ac:dyDescent="0.25">
      <c r="A17" s="5" t="s">
        <v>23</v>
      </c>
      <c r="D17" s="3"/>
      <c r="L17" s="9"/>
      <c r="M17" s="9"/>
      <c r="N17" s="9"/>
      <c r="O17" s="9"/>
      <c r="P17" s="9"/>
      <c r="Q17" s="9"/>
      <c r="R17" s="9"/>
      <c r="S17" s="9"/>
    </row>
    <row r="18" spans="1:19" x14ac:dyDescent="0.25">
      <c r="A18" s="1" t="s">
        <v>4</v>
      </c>
      <c r="C18" s="2">
        <f>SUM(C8:C17)</f>
        <v>0</v>
      </c>
      <c r="D18" s="6"/>
      <c r="L18" s="9"/>
      <c r="M18" s="9"/>
      <c r="N18" s="9"/>
      <c r="O18" s="9"/>
      <c r="P18" s="9"/>
      <c r="Q18" s="9"/>
      <c r="R18" s="9"/>
      <c r="S18" s="9"/>
    </row>
    <row r="19" spans="1:19" x14ac:dyDescent="0.25">
      <c r="L19" s="9"/>
      <c r="M19" s="9"/>
      <c r="N19" s="9"/>
      <c r="O19" s="9"/>
      <c r="P19" s="9"/>
      <c r="Q19" s="9"/>
      <c r="R19" s="9"/>
      <c r="S19" s="9"/>
    </row>
    <row r="20" spans="1:19" x14ac:dyDescent="0.25">
      <c r="A20" s="1" t="s">
        <v>5</v>
      </c>
      <c r="L20" s="9"/>
      <c r="M20" s="9"/>
      <c r="N20" s="9"/>
      <c r="O20" s="9"/>
      <c r="P20" s="9"/>
      <c r="Q20" s="9"/>
      <c r="R20" s="9"/>
      <c r="S20" s="9"/>
    </row>
    <row r="21" spans="1:19" x14ac:dyDescent="0.25">
      <c r="A21" s="5" t="s">
        <v>15</v>
      </c>
      <c r="D21" s="3"/>
      <c r="L21" s="9"/>
      <c r="M21" s="9"/>
      <c r="N21" s="9"/>
      <c r="O21" s="9"/>
      <c r="P21" s="9"/>
      <c r="Q21" s="9"/>
      <c r="R21" s="9"/>
      <c r="S21" s="9"/>
    </row>
    <row r="22" spans="1:19" x14ac:dyDescent="0.25">
      <c r="A22" s="1" t="s">
        <v>24</v>
      </c>
      <c r="D22" s="3"/>
      <c r="L22" s="9"/>
      <c r="M22" s="9"/>
      <c r="N22" s="9"/>
      <c r="O22" s="9"/>
      <c r="P22" s="9"/>
      <c r="Q22" s="9"/>
      <c r="R22" s="9"/>
      <c r="S22" s="9"/>
    </row>
    <row r="23" spans="1:19" x14ac:dyDescent="0.25">
      <c r="A23" s="5" t="s">
        <v>25</v>
      </c>
      <c r="D23" s="3"/>
      <c r="L23" s="9"/>
      <c r="M23" s="9"/>
      <c r="N23" s="9"/>
      <c r="O23" s="9"/>
      <c r="P23" s="9"/>
      <c r="Q23" s="9"/>
      <c r="R23" s="9"/>
      <c r="S23" s="9"/>
    </row>
    <row r="24" spans="1:19" x14ac:dyDescent="0.25">
      <c r="A24" s="1" t="s">
        <v>10</v>
      </c>
      <c r="C24" s="2">
        <f>SUM(C21:C23)</f>
        <v>0</v>
      </c>
      <c r="D24" s="6"/>
      <c r="L24" s="9"/>
      <c r="M24" s="9"/>
      <c r="N24" s="9"/>
      <c r="O24" s="9"/>
      <c r="P24" s="9"/>
      <c r="Q24" s="9"/>
      <c r="R24" s="9"/>
      <c r="S24" s="9"/>
    </row>
    <row r="25" spans="1:19" x14ac:dyDescent="0.25">
      <c r="L25" s="9"/>
      <c r="M25" s="9"/>
      <c r="N25" s="9"/>
      <c r="O25" s="9"/>
      <c r="P25" s="9"/>
      <c r="Q25" s="9"/>
      <c r="R25" s="9"/>
      <c r="S25" s="9"/>
    </row>
    <row r="26" spans="1:19" x14ac:dyDescent="0.25">
      <c r="A26" s="1" t="s">
        <v>6</v>
      </c>
      <c r="L26" s="9"/>
      <c r="M26" s="9"/>
      <c r="N26" s="9"/>
      <c r="O26" s="9"/>
      <c r="P26" s="9"/>
      <c r="Q26" s="9"/>
      <c r="R26" s="9"/>
      <c r="S26" s="9"/>
    </row>
    <row r="27" spans="1:19" x14ac:dyDescent="0.25">
      <c r="A27" t="s">
        <v>20</v>
      </c>
      <c r="D27" s="3"/>
      <c r="L27" s="9"/>
      <c r="M27" s="9"/>
      <c r="N27" s="9"/>
      <c r="O27" s="9"/>
      <c r="P27" s="9"/>
      <c r="Q27" s="9"/>
      <c r="R27" s="9"/>
      <c r="S27" s="9"/>
    </row>
    <row r="28" spans="1:19" x14ac:dyDescent="0.25">
      <c r="A28" s="5" t="s">
        <v>7</v>
      </c>
      <c r="D28" s="3"/>
      <c r="L28" s="9"/>
      <c r="M28" s="9"/>
      <c r="N28" s="9"/>
      <c r="O28" s="9"/>
      <c r="P28" s="9"/>
      <c r="Q28" s="9"/>
      <c r="R28" s="9"/>
      <c r="S28" s="9"/>
    </row>
    <row r="29" spans="1:19" x14ac:dyDescent="0.25">
      <c r="A29" s="5" t="s">
        <v>26</v>
      </c>
      <c r="D29" s="3"/>
      <c r="L29" s="9"/>
      <c r="M29" s="9"/>
      <c r="N29" s="9"/>
      <c r="O29" s="9"/>
      <c r="P29" s="9"/>
      <c r="Q29" s="9"/>
      <c r="R29" s="9"/>
      <c r="S29" s="9"/>
    </row>
    <row r="30" spans="1:19" x14ac:dyDescent="0.25">
      <c r="A30" s="5" t="s">
        <v>27</v>
      </c>
      <c r="D30" s="4"/>
      <c r="L30" s="9"/>
      <c r="M30" s="9"/>
      <c r="N30" s="9"/>
      <c r="O30" s="9"/>
      <c r="P30" s="9"/>
      <c r="Q30" s="9"/>
      <c r="R30" s="9"/>
      <c r="S30" s="9"/>
    </row>
    <row r="31" spans="1:19" x14ac:dyDescent="0.25">
      <c r="A31" s="1" t="s">
        <v>8</v>
      </c>
      <c r="C31" s="2">
        <f>SUM(C27:C30)</f>
        <v>0</v>
      </c>
      <c r="D31" s="7"/>
      <c r="L31" s="9"/>
      <c r="M31" s="9"/>
      <c r="N31" s="9"/>
      <c r="O31" s="9"/>
      <c r="P31" s="9"/>
      <c r="Q31" s="9"/>
      <c r="R31" s="9"/>
      <c r="S31" s="9"/>
    </row>
    <row r="32" spans="1:19" ht="15.75" thickBot="1" x14ac:dyDescent="0.3">
      <c r="L32" s="9"/>
      <c r="M32" s="9"/>
      <c r="N32" s="9"/>
      <c r="O32" s="9"/>
      <c r="P32" s="9"/>
      <c r="Q32" s="9"/>
      <c r="R32" s="9"/>
      <c r="S32" s="9"/>
    </row>
    <row r="33" spans="1:19" ht="15.75" thickBot="1" x14ac:dyDescent="0.3">
      <c r="A33" s="1" t="s">
        <v>13</v>
      </c>
      <c r="C33" s="8">
        <f>C18+C24+C31</f>
        <v>0</v>
      </c>
      <c r="L33" s="9"/>
      <c r="M33" s="9"/>
      <c r="N33" s="9"/>
      <c r="O33" s="9"/>
      <c r="P33" s="9"/>
      <c r="Q33" s="9"/>
      <c r="R33" s="9"/>
      <c r="S33" s="9"/>
    </row>
    <row r="34" spans="1:19" x14ac:dyDescent="0.25">
      <c r="L34" s="9"/>
      <c r="M34" s="9"/>
      <c r="N34" s="9"/>
      <c r="O34" s="9"/>
      <c r="P34" s="9"/>
      <c r="Q34" s="9"/>
      <c r="R34" s="9"/>
      <c r="S34" s="9"/>
    </row>
    <row r="35" spans="1:19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</sheetData>
  <mergeCells count="2">
    <mergeCell ref="A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LUCEA S.A.</vt:lpstr>
      <vt:lpstr>Hoja1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Fermin</dc:creator>
  <cp:lastModifiedBy>Federico Lopez</cp:lastModifiedBy>
  <cp:lastPrinted>2022-06-18T15:09:59Z</cp:lastPrinted>
  <dcterms:created xsi:type="dcterms:W3CDTF">2020-06-09T17:28:23Z</dcterms:created>
  <dcterms:modified xsi:type="dcterms:W3CDTF">2022-06-24T21:39:55Z</dcterms:modified>
</cp:coreProperties>
</file>