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3 Cuatrimestre/Contabilidad/PARCIAL/Material de Examen Parcial-20220421/"/>
    </mc:Choice>
  </mc:AlternateContent>
  <xr:revisionPtr revIDLastSave="35" documentId="11_391E8F3753E2DB3CC6D2A376A0BC36DEAFB9F51A" xr6:coauthVersionLast="47" xr6:coauthVersionMax="47" xr10:uidLastSave="{BCE48010-0D83-4AD7-8D44-D8254BAEE416}"/>
  <bookViews>
    <workbookView xWindow="5316" yWindow="876" windowWidth="17280" windowHeight="8880" xr2:uid="{00000000-000D-0000-FFFF-FFFF00000000}"/>
  </bookViews>
  <sheets>
    <sheet name="Planilla Modelos Contab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WkGuq3XoAGnz+ZxwM0ZFDYrczIg=="/>
    </ext>
  </extLst>
</workbook>
</file>

<file path=xl/calcChain.xml><?xml version="1.0" encoding="utf-8"?>
<calcChain xmlns="http://schemas.openxmlformats.org/spreadsheetml/2006/main">
  <c r="E25" i="1" l="1"/>
  <c r="G18" i="1"/>
  <c r="E13" i="1"/>
  <c r="G12" i="1"/>
  <c r="G24" i="1" s="1"/>
  <c r="E24" i="1"/>
  <c r="G33" i="1"/>
  <c r="G30" i="1"/>
  <c r="E12" i="1"/>
  <c r="G17" i="1"/>
  <c r="G29" i="1" s="1"/>
  <c r="E7" i="1"/>
  <c r="G9" i="1"/>
  <c r="E9" i="1"/>
  <c r="E27" i="1" l="1"/>
  <c r="E15" i="1"/>
  <c r="G31" i="1"/>
  <c r="G34" i="1" s="1"/>
  <c r="G26" i="1" s="1"/>
  <c r="G27" i="1" s="1"/>
  <c r="G19" i="1"/>
  <c r="G22" i="1" s="1"/>
  <c r="G14" i="1" s="1"/>
  <c r="G15" i="1" s="1"/>
</calcChain>
</file>

<file path=xl/sharedStrings.xml><?xml version="1.0" encoding="utf-8"?>
<sst xmlns="http://schemas.openxmlformats.org/spreadsheetml/2006/main" count="27" uniqueCount="14">
  <si>
    <t>1-ene</t>
  </si>
  <si>
    <t>Caja</t>
  </si>
  <si>
    <t>Capital</t>
  </si>
  <si>
    <t>Mercaderías</t>
  </si>
  <si>
    <t>1-julio</t>
  </si>
  <si>
    <t>Resultado</t>
  </si>
  <si>
    <t>Venta</t>
  </si>
  <si>
    <t>Costo venta</t>
  </si>
  <si>
    <t>Rdo. Bruto</t>
  </si>
  <si>
    <t>RXT</t>
  </si>
  <si>
    <t>REI</t>
  </si>
  <si>
    <t>Rdo. Neto</t>
  </si>
  <si>
    <t>31-dic</t>
  </si>
  <si>
    <t> costo histórico (CH).  moneda homogénea (MH) y mantenimiento del capital financiera (CF).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</si>
</sst>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>
    <font>
      <sz val="11"/>
      <color theme="1"/>
      <name val="Calibri"/>
      <scheme val="minor"/>
    </font>
    <font>
      <sz val="11"/>
      <color theme="1"/>
      <name val="Calibri"/>
    </font>
    <font>
      <b/>
      <u/>
      <sz val="8"/>
      <color theme="1"/>
      <name val="Calibri"/>
    </font>
    <font>
      <b/>
      <sz val="8"/>
      <color theme="1"/>
      <name val="Calibri"/>
    </font>
    <font>
      <sz val="11"/>
      <name val="Calibri"/>
    </font>
    <font>
      <sz val="8"/>
      <color theme="1"/>
      <name val="Calibri"/>
    </font>
    <font>
      <i/>
      <sz val="8"/>
      <color theme="1"/>
      <name val="Calibri"/>
    </font>
    <font>
      <sz val="9"/>
      <color rgb="FF00434E"/>
      <name val="Segoe UI"/>
      <family val="2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D6E3BC"/>
        <bgColor rgb="FFD6E3BC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vertical="center"/>
    </xf>
    <xf numFmtId="164" fontId="1" fillId="0" borderId="0" xfId="0" applyNumberFormat="1" applyFont="1"/>
    <xf numFmtId="164" fontId="1" fillId="0" borderId="1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64" fontId="5" fillId="0" borderId="2" xfId="0" applyNumberFormat="1" applyFont="1" applyBorder="1" applyAlignment="1">
      <alignment wrapText="1"/>
    </xf>
    <xf numFmtId="164" fontId="5" fillId="0" borderId="1" xfId="0" applyNumberFormat="1" applyFont="1" applyBorder="1" applyAlignment="1">
      <alignment wrapText="1"/>
    </xf>
    <xf numFmtId="164" fontId="5" fillId="0" borderId="9" xfId="0" applyNumberFormat="1" applyFont="1" applyBorder="1" applyAlignment="1">
      <alignment wrapText="1"/>
    </xf>
    <xf numFmtId="164" fontId="1" fillId="0" borderId="0" xfId="0" applyNumberFormat="1" applyFont="1" applyAlignment="1">
      <alignment vertical="center" wrapText="1"/>
    </xf>
    <xf numFmtId="164" fontId="6" fillId="0" borderId="1" xfId="0" applyNumberFormat="1" applyFont="1" applyBorder="1" applyAlignment="1">
      <alignment wrapText="1"/>
    </xf>
    <xf numFmtId="164" fontId="5" fillId="3" borderId="10" xfId="0" applyNumberFormat="1" applyFont="1" applyFill="1" applyBorder="1" applyAlignment="1">
      <alignment wrapText="1"/>
    </xf>
    <xf numFmtId="164" fontId="5" fillId="3" borderId="11" xfId="0" applyNumberFormat="1" applyFont="1" applyFill="1" applyBorder="1" applyAlignment="1">
      <alignment wrapText="1"/>
    </xf>
    <xf numFmtId="164" fontId="5" fillId="3" borderId="12" xfId="0" applyNumberFormat="1" applyFont="1" applyFill="1" applyBorder="1" applyAlignment="1">
      <alignment wrapText="1"/>
    </xf>
    <xf numFmtId="164" fontId="3" fillId="0" borderId="3" xfId="0" applyNumberFormat="1" applyFont="1" applyBorder="1" applyAlignment="1">
      <alignment horizontal="center" wrapText="1"/>
    </xf>
    <xf numFmtId="0" fontId="4" fillId="0" borderId="4" xfId="0" applyFont="1" applyBorder="1"/>
    <xf numFmtId="0" fontId="4" fillId="0" borderId="5" xfId="0" applyFont="1" applyBorder="1"/>
    <xf numFmtId="164" fontId="3" fillId="2" borderId="6" xfId="0" applyNumberFormat="1" applyFont="1" applyFill="1" applyBorder="1" applyAlignment="1">
      <alignment horizontal="center" vertical="center" wrapText="1"/>
    </xf>
    <xf numFmtId="0" fontId="4" fillId="0" borderId="7" xfId="0" applyFont="1" applyBorder="1"/>
    <xf numFmtId="0" fontId="4" fillId="0" borderId="8" xfId="0" applyFont="1" applyBorder="1"/>
    <xf numFmtId="16" fontId="3" fillId="2" borderId="6" xfId="0" applyNumberFormat="1" applyFont="1" applyFill="1" applyBorder="1" applyAlignment="1">
      <alignment horizontal="center" vertical="center" wrapText="1"/>
    </xf>
    <xf numFmtId="0" fontId="7" fillId="0" borderId="0" xfId="0" applyFont="1" applyAlignment="1"/>
    <xf numFmtId="164" fontId="8" fillId="0" borderId="2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showGridLines="0" tabSelected="1" topLeftCell="A10" workbookViewId="0">
      <selection activeCell="E19" sqref="E19"/>
    </sheetView>
  </sheetViews>
  <sheetFormatPr baseColWidth="10" defaultColWidth="14.44140625" defaultRowHeight="15" customHeight="1"/>
  <cols>
    <col min="1" max="7" width="10.88671875" customWidth="1"/>
    <col min="8" max="8" width="12.109375" bestFit="1" customWidth="1"/>
    <col min="9" max="11" width="10.6640625" customWidth="1"/>
  </cols>
  <sheetData>
    <row r="1" spans="1:11" ht="14.25" customHeight="1">
      <c r="A1" s="22" t="s">
        <v>13</v>
      </c>
      <c r="B1" s="2"/>
      <c r="C1" s="1"/>
      <c r="D1" s="1"/>
      <c r="E1" s="1"/>
      <c r="F1" s="1"/>
      <c r="G1" s="1"/>
      <c r="H1" s="3"/>
      <c r="I1" s="3"/>
      <c r="J1" s="3"/>
      <c r="K1" s="3"/>
    </row>
    <row r="2" spans="1:11" ht="14.25" customHeight="1" thickBot="1">
      <c r="A2" s="1"/>
      <c r="B2" s="1"/>
      <c r="C2" s="1"/>
      <c r="D2" s="4"/>
      <c r="E2" s="4"/>
      <c r="F2" s="4"/>
      <c r="G2" s="4"/>
      <c r="H2" s="3"/>
      <c r="I2" s="3"/>
      <c r="J2" s="3"/>
      <c r="K2" s="3"/>
    </row>
    <row r="3" spans="1:11" ht="14.25" customHeight="1">
      <c r="A3" s="1"/>
      <c r="B3" s="1"/>
      <c r="C3" s="5"/>
      <c r="D3" s="15"/>
      <c r="E3" s="16"/>
      <c r="F3" s="16"/>
      <c r="G3" s="17"/>
      <c r="H3" s="3"/>
      <c r="I3" s="3"/>
      <c r="J3" s="3"/>
      <c r="K3" s="3"/>
    </row>
    <row r="4" spans="1:11" ht="14.25" customHeight="1">
      <c r="A4" s="1"/>
      <c r="B4" s="1"/>
      <c r="C4" s="1"/>
      <c r="D4" s="1"/>
      <c r="E4" s="1"/>
      <c r="F4" s="1"/>
      <c r="G4" s="1"/>
      <c r="H4" s="3"/>
      <c r="I4" s="3"/>
      <c r="J4" s="3"/>
      <c r="K4" s="3"/>
    </row>
    <row r="5" spans="1:11" ht="14.25" customHeight="1">
      <c r="A5" s="1"/>
      <c r="B5" s="4"/>
      <c r="C5" s="1"/>
      <c r="D5" s="4"/>
      <c r="E5" s="4"/>
      <c r="F5" s="4"/>
      <c r="G5" s="4"/>
      <c r="H5" s="3"/>
      <c r="I5" s="3"/>
      <c r="J5" s="3"/>
      <c r="K5" s="3"/>
    </row>
    <row r="6" spans="1:11" ht="14.25" customHeight="1">
      <c r="A6" s="5"/>
      <c r="B6" s="18" t="s">
        <v>0</v>
      </c>
      <c r="C6" s="5"/>
      <c r="D6" s="6" t="s">
        <v>1</v>
      </c>
      <c r="E6" s="7">
        <v>0</v>
      </c>
      <c r="F6" s="6" t="s">
        <v>2</v>
      </c>
      <c r="G6" s="7">
        <v>100000</v>
      </c>
      <c r="H6" s="3"/>
      <c r="I6" s="3"/>
      <c r="J6" s="3"/>
      <c r="K6" s="3"/>
    </row>
    <row r="7" spans="1:11" ht="14.25" customHeight="1">
      <c r="A7" s="5"/>
      <c r="B7" s="19"/>
      <c r="C7" s="5"/>
      <c r="D7" s="6" t="s">
        <v>3</v>
      </c>
      <c r="E7" s="7">
        <f>5000*20</f>
        <v>100000</v>
      </c>
      <c r="F7" s="6"/>
      <c r="G7" s="7"/>
      <c r="H7" s="3"/>
      <c r="I7" s="3"/>
      <c r="J7" s="3"/>
      <c r="K7" s="3"/>
    </row>
    <row r="8" spans="1:11" ht="14.25" customHeight="1">
      <c r="A8" s="5"/>
      <c r="B8" s="20"/>
      <c r="C8" s="5"/>
      <c r="D8" s="8"/>
      <c r="E8" s="9"/>
      <c r="F8" s="8"/>
      <c r="G8" s="9"/>
      <c r="H8" s="3"/>
      <c r="I8" s="3"/>
      <c r="J8" s="3"/>
      <c r="K8" s="3"/>
    </row>
    <row r="9" spans="1:11" ht="14.25" customHeight="1">
      <c r="A9" s="1"/>
      <c r="B9" s="10"/>
      <c r="C9" s="1"/>
      <c r="D9" s="1"/>
      <c r="E9" s="11">
        <f>+SUM(E6:E8)</f>
        <v>100000</v>
      </c>
      <c r="F9" s="1"/>
      <c r="G9" s="11">
        <f>+SUM(G6:G8)</f>
        <v>100000</v>
      </c>
      <c r="H9" s="3"/>
      <c r="I9" s="3"/>
      <c r="J9" s="3"/>
      <c r="K9" s="3"/>
    </row>
    <row r="10" spans="1:11" ht="14.25" customHeight="1">
      <c r="A10" s="1"/>
      <c r="B10" s="1"/>
      <c r="C10" s="1"/>
      <c r="D10" s="1"/>
      <c r="E10" s="1"/>
      <c r="F10" s="1"/>
      <c r="G10" s="1"/>
      <c r="H10" s="3"/>
      <c r="I10" s="3"/>
      <c r="J10" s="3"/>
      <c r="K10" s="3"/>
    </row>
    <row r="11" spans="1:11" ht="14.25" customHeight="1">
      <c r="A11" s="1"/>
      <c r="B11" s="4"/>
      <c r="C11" s="1"/>
      <c r="D11" s="4"/>
      <c r="E11" s="4"/>
      <c r="F11" s="4"/>
      <c r="G11" s="4"/>
      <c r="H11" s="3"/>
      <c r="I11" s="3"/>
      <c r="J11" s="3"/>
      <c r="K11" s="3"/>
    </row>
    <row r="12" spans="1:11" ht="14.25" customHeight="1">
      <c r="A12" s="5"/>
      <c r="B12" s="21" t="s">
        <v>4</v>
      </c>
      <c r="C12" s="5"/>
      <c r="D12" s="6" t="s">
        <v>1</v>
      </c>
      <c r="E12" s="7">
        <f>+G17</f>
        <v>120000</v>
      </c>
      <c r="F12" s="6" t="s">
        <v>2</v>
      </c>
      <c r="G12" s="23">
        <f>100000*1.2</f>
        <v>120000</v>
      </c>
      <c r="H12" s="3"/>
      <c r="I12" s="3"/>
      <c r="J12" s="3"/>
      <c r="K12" s="3"/>
    </row>
    <row r="13" spans="1:11" ht="14.25" customHeight="1">
      <c r="A13" s="5"/>
      <c r="B13" s="19"/>
      <c r="C13" s="5"/>
      <c r="D13" s="6" t="s">
        <v>3</v>
      </c>
      <c r="E13" s="7">
        <f>(5000-3000)*20*1.2</f>
        <v>48000</v>
      </c>
      <c r="F13" s="6"/>
      <c r="G13" s="7"/>
      <c r="H13" s="3"/>
      <c r="I13" s="3"/>
      <c r="J13" s="3"/>
      <c r="K13" s="3"/>
    </row>
    <row r="14" spans="1:11" ht="14.25" customHeight="1">
      <c r="A14" s="5"/>
      <c r="B14" s="20"/>
      <c r="C14" s="5"/>
      <c r="D14" s="8"/>
      <c r="E14" s="9"/>
      <c r="F14" s="8" t="s">
        <v>5</v>
      </c>
      <c r="G14" s="9">
        <f>+G22</f>
        <v>48000</v>
      </c>
      <c r="H14" s="3"/>
      <c r="I14" s="3"/>
      <c r="J14" s="3"/>
      <c r="K14" s="3"/>
    </row>
    <row r="15" spans="1:11" ht="14.25" customHeight="1">
      <c r="A15" s="1"/>
      <c r="B15" s="1"/>
      <c r="C15" s="1"/>
      <c r="D15" s="1"/>
      <c r="E15" s="11">
        <f>+SUM(E12:E14)</f>
        <v>168000</v>
      </c>
      <c r="F15" s="1"/>
      <c r="G15" s="11">
        <f>+SUM(G12:G14)</f>
        <v>168000</v>
      </c>
      <c r="H15" s="3"/>
      <c r="I15" s="3"/>
      <c r="J15" s="3"/>
      <c r="K15" s="3"/>
    </row>
    <row r="16" spans="1:11" ht="14.25" customHeight="1">
      <c r="A16" s="1"/>
      <c r="B16" s="1"/>
      <c r="C16" s="1"/>
      <c r="D16" s="1"/>
      <c r="E16" s="1"/>
      <c r="F16" s="1"/>
      <c r="G16" s="1"/>
      <c r="H16" s="3"/>
      <c r="I16" s="3"/>
      <c r="J16" s="3"/>
      <c r="K16" s="3"/>
    </row>
    <row r="17" spans="1:11" ht="14.25" customHeight="1">
      <c r="A17" s="1"/>
      <c r="B17" s="1"/>
      <c r="C17" s="1"/>
      <c r="D17" s="1"/>
      <c r="E17" s="1"/>
      <c r="F17" s="12" t="s">
        <v>6</v>
      </c>
      <c r="G17" s="12">
        <f>3000*40</f>
        <v>120000</v>
      </c>
      <c r="H17" s="3"/>
      <c r="I17" s="3"/>
      <c r="J17" s="3"/>
      <c r="K17" s="3"/>
    </row>
    <row r="18" spans="1:11" ht="14.25" customHeight="1">
      <c r="A18" s="1"/>
      <c r="B18" s="1"/>
      <c r="C18" s="1"/>
      <c r="D18" s="1"/>
      <c r="E18" s="1"/>
      <c r="F18" s="12" t="s">
        <v>7</v>
      </c>
      <c r="G18" s="13">
        <f>3000*20*1.2</f>
        <v>72000</v>
      </c>
      <c r="H18" s="3"/>
      <c r="I18" s="3"/>
      <c r="J18" s="3"/>
      <c r="K18" s="3"/>
    </row>
    <row r="19" spans="1:11" ht="14.25" customHeight="1">
      <c r="A19" s="1"/>
      <c r="B19" s="1"/>
      <c r="C19" s="1"/>
      <c r="D19" s="1"/>
      <c r="E19" s="1"/>
      <c r="F19" s="12" t="s">
        <v>8</v>
      </c>
      <c r="G19" s="13">
        <f>+G17-G18</f>
        <v>48000</v>
      </c>
      <c r="H19" s="3"/>
      <c r="I19" s="3"/>
      <c r="J19" s="3"/>
      <c r="K19" s="3"/>
    </row>
    <row r="20" spans="1:11" ht="14.25" customHeight="1">
      <c r="A20" s="1"/>
      <c r="B20" s="1"/>
      <c r="C20" s="1"/>
      <c r="D20" s="1"/>
      <c r="E20" s="1"/>
      <c r="F20" s="12" t="s">
        <v>9</v>
      </c>
      <c r="G20" s="12"/>
      <c r="H20" s="3"/>
      <c r="I20" s="3"/>
      <c r="J20" s="3"/>
      <c r="K20" s="3"/>
    </row>
    <row r="21" spans="1:11" ht="14.25" customHeight="1">
      <c r="A21" s="1"/>
      <c r="B21" s="1"/>
      <c r="C21" s="1"/>
      <c r="D21" s="1"/>
      <c r="E21" s="1"/>
      <c r="F21" s="12" t="s">
        <v>10</v>
      </c>
      <c r="G21" s="13">
        <v>0</v>
      </c>
      <c r="H21" s="3"/>
      <c r="I21" s="3"/>
      <c r="J21" s="3"/>
      <c r="K21" s="3"/>
    </row>
    <row r="22" spans="1:11" ht="14.25" customHeight="1">
      <c r="A22" s="1"/>
      <c r="B22" s="1"/>
      <c r="C22" s="1"/>
      <c r="D22" s="1"/>
      <c r="E22" s="1"/>
      <c r="F22" s="12" t="s">
        <v>11</v>
      </c>
      <c r="G22" s="14">
        <f>+SUM(G19:G21)</f>
        <v>48000</v>
      </c>
      <c r="H22" s="3"/>
      <c r="I22" s="3"/>
      <c r="J22" s="3"/>
      <c r="K22" s="3"/>
    </row>
    <row r="23" spans="1:11" ht="14.25" customHeight="1">
      <c r="A23" s="1"/>
      <c r="B23" s="4"/>
      <c r="C23" s="1"/>
      <c r="D23" s="4"/>
      <c r="E23" s="4"/>
      <c r="F23" s="4"/>
      <c r="G23" s="4"/>
      <c r="H23" s="3"/>
      <c r="I23" s="3"/>
      <c r="J23" s="3"/>
      <c r="K23" s="3"/>
    </row>
    <row r="24" spans="1:11" ht="14.25" customHeight="1">
      <c r="A24" s="5"/>
      <c r="B24" s="18" t="s">
        <v>12</v>
      </c>
      <c r="C24" s="5"/>
      <c r="D24" s="6" t="s">
        <v>1</v>
      </c>
      <c r="E24" s="7">
        <f>+E12</f>
        <v>120000</v>
      </c>
      <c r="F24" s="6" t="s">
        <v>2</v>
      </c>
      <c r="G24" s="7">
        <f>+G12*1.2</f>
        <v>144000</v>
      </c>
      <c r="H24" s="3"/>
      <c r="I24" s="3"/>
      <c r="J24" s="3"/>
      <c r="K24" s="3"/>
    </row>
    <row r="25" spans="1:11" ht="14.25" customHeight="1">
      <c r="A25" s="5"/>
      <c r="B25" s="19"/>
      <c r="C25" s="5"/>
      <c r="D25" s="6" t="s">
        <v>3</v>
      </c>
      <c r="E25" s="7">
        <f>(5000-3000)*20*1.44</f>
        <v>57600</v>
      </c>
      <c r="F25" s="6"/>
      <c r="G25" s="7"/>
      <c r="H25" s="3"/>
      <c r="I25" s="3"/>
      <c r="J25" s="3"/>
      <c r="K25" s="3"/>
    </row>
    <row r="26" spans="1:11" ht="14.25" customHeight="1">
      <c r="A26" s="5"/>
      <c r="B26" s="20"/>
      <c r="C26" s="5"/>
      <c r="D26" s="8"/>
      <c r="E26" s="9"/>
      <c r="F26" s="8" t="s">
        <v>5</v>
      </c>
      <c r="G26" s="9">
        <f>+G34</f>
        <v>33600</v>
      </c>
      <c r="H26" s="3"/>
      <c r="I26" s="3"/>
      <c r="J26" s="3"/>
      <c r="K26" s="3"/>
    </row>
    <row r="27" spans="1:11" ht="14.25" customHeight="1">
      <c r="A27" s="1"/>
      <c r="B27" s="1"/>
      <c r="C27" s="1"/>
      <c r="D27" s="1"/>
      <c r="E27" s="11">
        <f>+SUM(E24:E26)</f>
        <v>177600</v>
      </c>
      <c r="F27" s="1"/>
      <c r="G27" s="11">
        <f>+SUM(G24:G26)</f>
        <v>177600</v>
      </c>
      <c r="H27" s="3"/>
      <c r="I27" s="3"/>
      <c r="J27" s="3"/>
      <c r="K27" s="3"/>
    </row>
    <row r="28" spans="1:11" ht="14.25" customHeight="1">
      <c r="A28" s="1"/>
      <c r="B28" s="1"/>
      <c r="C28" s="1"/>
      <c r="D28" s="1"/>
      <c r="E28" s="1"/>
      <c r="F28" s="1"/>
      <c r="G28" s="1"/>
      <c r="H28" s="3"/>
      <c r="I28" s="3"/>
      <c r="J28" s="3"/>
      <c r="K28" s="3"/>
    </row>
    <row r="29" spans="1:11" ht="14.25" customHeight="1">
      <c r="A29" s="1"/>
      <c r="B29" s="1"/>
      <c r="C29" s="1"/>
      <c r="D29" s="1"/>
      <c r="E29" s="1"/>
      <c r="F29" s="12" t="s">
        <v>6</v>
      </c>
      <c r="G29" s="12">
        <f t="shared" ref="G29:G30" si="0">+G17*1.2</f>
        <v>144000</v>
      </c>
      <c r="H29" s="3"/>
      <c r="I29" s="3"/>
      <c r="J29" s="3"/>
      <c r="K29" s="3"/>
    </row>
    <row r="30" spans="1:11" ht="14.25" customHeight="1">
      <c r="A30" s="1"/>
      <c r="B30" s="1"/>
      <c r="C30" s="1"/>
      <c r="D30" s="1"/>
      <c r="E30" s="1"/>
      <c r="F30" s="12" t="s">
        <v>7</v>
      </c>
      <c r="G30" s="13">
        <f t="shared" si="0"/>
        <v>86400</v>
      </c>
      <c r="H30" s="3"/>
      <c r="I30" s="3"/>
      <c r="J30" s="3"/>
      <c r="K30" s="3"/>
    </row>
    <row r="31" spans="1:11" ht="14.25" customHeight="1">
      <c r="A31" s="1"/>
      <c r="B31" s="1"/>
      <c r="C31" s="1"/>
      <c r="D31" s="1"/>
      <c r="E31" s="1"/>
      <c r="F31" s="12" t="s">
        <v>8</v>
      </c>
      <c r="G31" s="13">
        <f>+G29-G30</f>
        <v>57600</v>
      </c>
      <c r="H31" s="3"/>
      <c r="I31" s="3"/>
      <c r="J31" s="3"/>
      <c r="K31" s="3"/>
    </row>
    <row r="32" spans="1:11" ht="14.25" customHeight="1">
      <c r="A32" s="1"/>
      <c r="B32" s="1"/>
      <c r="C32" s="1"/>
      <c r="D32" s="1"/>
      <c r="E32" s="1"/>
      <c r="F32" s="12" t="s">
        <v>9</v>
      </c>
      <c r="G32" s="12"/>
      <c r="H32" s="3"/>
      <c r="I32" s="3"/>
      <c r="J32" s="3"/>
      <c r="K32" s="3"/>
    </row>
    <row r="33" spans="1:11" ht="14.25" customHeight="1">
      <c r="A33" s="1"/>
      <c r="B33" s="1"/>
      <c r="C33" s="1"/>
      <c r="D33" s="1"/>
      <c r="E33" s="1"/>
      <c r="F33" s="12" t="s">
        <v>10</v>
      </c>
      <c r="G33" s="13">
        <f>-E12*0.2</f>
        <v>-24000</v>
      </c>
      <c r="H33" s="3"/>
      <c r="I33" s="3"/>
      <c r="J33" s="3"/>
      <c r="K33" s="3"/>
    </row>
    <row r="34" spans="1:11" ht="14.25" customHeight="1">
      <c r="A34" s="1"/>
      <c r="B34" s="1"/>
      <c r="C34" s="1"/>
      <c r="D34" s="1"/>
      <c r="E34" s="1"/>
      <c r="F34" s="12" t="s">
        <v>11</v>
      </c>
      <c r="G34" s="14">
        <f>+SUM(G31:G33)</f>
        <v>33600</v>
      </c>
      <c r="H34" s="3"/>
      <c r="I34" s="3"/>
      <c r="J34" s="3"/>
      <c r="K34" s="3"/>
    </row>
    <row r="35" spans="1:11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mergeCells count="4">
    <mergeCell ref="D3:G3"/>
    <mergeCell ref="B6:B8"/>
    <mergeCell ref="B12:B14"/>
    <mergeCell ref="B24:B26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Planilla Modelos Contables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Fausto Hernandez</dc:creator>
  <cp:lastModifiedBy>Federico Lopez</cp:lastModifiedBy>
  <dcterms:created xsi:type="dcterms:W3CDTF">2021-09-06T22:17:04Z</dcterms:created>
  <dcterms:modified xsi:type="dcterms:W3CDTF">2022-04-21T19:21:43Z</dcterms:modified>
</cp:coreProperties>
</file>