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d55e916249d8decc/Documents/Udesa/3/Contabilidad/TUTORIALES/"/>
    </mc:Choice>
  </mc:AlternateContent>
  <xr:revisionPtr revIDLastSave="81" documentId="11_26145FD2282A74033DFBE0C62397207B0C948419" xr6:coauthVersionLast="47" xr6:coauthVersionMax="47" xr10:uidLastSave="{8533B409-DBBD-4FD4-9B19-BABB3D518B36}"/>
  <bookViews>
    <workbookView xWindow="2784" yWindow="12852" windowWidth="23256" windowHeight="12456" xr2:uid="{00000000-000D-0000-FFFF-FFFF00000000}"/>
  </bookViews>
  <sheets>
    <sheet name="Tutorial 2 - Carlos y Jorg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9" i="1" l="1"/>
  <c r="C13" i="1"/>
  <c r="H9" i="1"/>
  <c r="M22" i="1"/>
  <c r="M24" i="1" s="1"/>
  <c r="O17" i="1"/>
  <c r="M31" i="1"/>
  <c r="J16" i="1"/>
  <c r="E16" i="1"/>
  <c r="O22" i="1"/>
  <c r="O14" i="1"/>
  <c r="E14" i="1"/>
  <c r="J14" i="1"/>
  <c r="E22" i="1" l="1"/>
  <c r="E24" i="1" s="1"/>
  <c r="C22" i="1"/>
  <c r="C24" i="1" s="1"/>
  <c r="O24" i="1"/>
  <c r="O25" i="1" s="1"/>
  <c r="E25" i="1" l="1"/>
  <c r="J22" i="1"/>
  <c r="J24" i="1" s="1"/>
  <c r="H22" i="1"/>
  <c r="H24" i="1" s="1"/>
  <c r="J25" i="1" l="1"/>
</calcChain>
</file>

<file path=xl/sharedStrings.xml><?xml version="1.0" encoding="utf-8"?>
<sst xmlns="http://schemas.openxmlformats.org/spreadsheetml/2006/main" count="54" uniqueCount="34">
  <si>
    <t>ACTIVO</t>
  </si>
  <si>
    <t>PASIVO</t>
  </si>
  <si>
    <t>PATRIMONIO NETO</t>
  </si>
  <si>
    <t>Total A</t>
  </si>
  <si>
    <t>Total P</t>
  </si>
  <si>
    <t>Total PN</t>
  </si>
  <si>
    <t>Check</t>
  </si>
  <si>
    <t>Total P + PN</t>
  </si>
  <si>
    <t>resultados</t>
  </si>
  <si>
    <t>casa</t>
  </si>
  <si>
    <t>terreno</t>
  </si>
  <si>
    <t>hipoteca</t>
  </si>
  <si>
    <t>carlos</t>
  </si>
  <si>
    <t>jorge</t>
  </si>
  <si>
    <t>pago devengado</t>
  </si>
  <si>
    <t>empresa</t>
  </si>
  <si>
    <t>deuda por alquiler</t>
  </si>
  <si>
    <t>capital social</t>
  </si>
  <si>
    <t>caja</t>
  </si>
  <si>
    <t>participacion</t>
  </si>
  <si>
    <t>taller</t>
  </si>
  <si>
    <t>proveedores</t>
  </si>
  <si>
    <t>maquinaria</t>
  </si>
  <si>
    <t>inversion seguridad</t>
  </si>
  <si>
    <t>camion</t>
  </si>
  <si>
    <t>eerr</t>
  </si>
  <si>
    <t>vetas</t>
  </si>
  <si>
    <t>res</t>
  </si>
  <si>
    <t>costos (cmv)</t>
  </si>
  <si>
    <t>Resultados</t>
  </si>
  <si>
    <t>cuentas a cobrar</t>
  </si>
  <si>
    <t>deuda cliente</t>
  </si>
  <si>
    <t>plazo fijo</t>
  </si>
  <si>
    <t>inventario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</si>
</sst>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&quot;$&quot;\ * #,##0_-;\-&quot;$&quot;\ * #,##0_-;_-&quot;$&quot;\ * &quot;-&quot;_-;_-@_-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164" fontId="2" fillId="0" borderId="2" xfId="1" applyNumberFormat="1" applyFont="1" applyBorder="1"/>
    <xf numFmtId="164" fontId="2" fillId="0" borderId="0" xfId="1" applyNumberFormat="1" applyFont="1" applyBorder="1"/>
    <xf numFmtId="164" fontId="2" fillId="0" borderId="7" xfId="0" applyNumberFormat="1" applyFont="1" applyBorder="1"/>
    <xf numFmtId="164" fontId="2" fillId="0" borderId="0" xfId="0" applyNumberFormat="1" applyFont="1"/>
    <xf numFmtId="164" fontId="2" fillId="0" borderId="3" xfId="1" applyNumberFormat="1" applyFont="1" applyBorder="1"/>
    <xf numFmtId="164" fontId="2" fillId="0" borderId="5" xfId="1" applyNumberFormat="1" applyFont="1" applyBorder="1"/>
    <xf numFmtId="164" fontId="2" fillId="0" borderId="8" xfId="1" applyNumberFormat="1" applyFont="1" applyBorder="1"/>
    <xf numFmtId="0" fontId="3" fillId="0" borderId="1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0" xfId="0" applyFont="1" applyFill="1" applyBorder="1"/>
    <xf numFmtId="165" fontId="2" fillId="0" borderId="0" xfId="1" applyNumberFormat="1" applyFont="1"/>
    <xf numFmtId="165" fontId="2" fillId="0" borderId="0" xfId="0" applyNumberFormat="1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O31"/>
  <sheetViews>
    <sheetView showGridLines="0" tabSelected="1" topLeftCell="A4" zoomScaleNormal="100" workbookViewId="0">
      <selection activeCell="M10" sqref="M10"/>
    </sheetView>
  </sheetViews>
  <sheetFormatPr baseColWidth="10" defaultColWidth="8.88671875" defaultRowHeight="13.8" x14ac:dyDescent="0.3"/>
  <cols>
    <col min="1" max="1" width="4.88671875" style="1" customWidth="1"/>
    <col min="2" max="2" width="18.88671875" style="1" customWidth="1"/>
    <col min="3" max="3" width="11.44140625" style="1" bestFit="1" customWidth="1"/>
    <col min="4" max="4" width="18.88671875" style="1" bestFit="1" customWidth="1"/>
    <col min="5" max="5" width="12" style="1" customWidth="1"/>
    <col min="6" max="6" width="4.88671875" style="1" customWidth="1"/>
    <col min="7" max="7" width="18.88671875" style="1" customWidth="1"/>
    <col min="8" max="8" width="10.5546875" style="1" customWidth="1"/>
    <col min="9" max="9" width="18.88671875" style="1" customWidth="1"/>
    <col min="10" max="10" width="12" style="1" customWidth="1"/>
    <col min="11" max="11" width="4.88671875" style="1" customWidth="1"/>
    <col min="12" max="12" width="18.88671875" style="1" customWidth="1"/>
    <col min="13" max="13" width="12" style="1" customWidth="1"/>
    <col min="14" max="14" width="18.88671875" style="1" customWidth="1"/>
    <col min="15" max="15" width="11.44140625" style="1" customWidth="1"/>
    <col min="16" max="16384" width="8.88671875" style="1"/>
  </cols>
  <sheetData>
    <row r="5" spans="2:15" x14ac:dyDescent="0.3">
      <c r="B5" s="15" t="s">
        <v>12</v>
      </c>
      <c r="C5" s="16"/>
      <c r="D5" s="16"/>
      <c r="E5" s="17"/>
      <c r="G5" s="15" t="s">
        <v>13</v>
      </c>
      <c r="H5" s="16"/>
      <c r="I5" s="16"/>
      <c r="J5" s="17"/>
      <c r="L5" s="15" t="s">
        <v>15</v>
      </c>
      <c r="M5" s="16"/>
      <c r="N5" s="16"/>
      <c r="O5" s="17"/>
    </row>
    <row r="6" spans="2:15" x14ac:dyDescent="0.3">
      <c r="B6" s="18"/>
      <c r="C6" s="19"/>
      <c r="D6" s="19"/>
      <c r="E6" s="20"/>
      <c r="G6" s="18"/>
      <c r="H6" s="19"/>
      <c r="I6" s="19"/>
      <c r="J6" s="20"/>
      <c r="L6" s="18"/>
      <c r="M6" s="19"/>
      <c r="N6" s="19"/>
      <c r="O6" s="20"/>
    </row>
    <row r="8" spans="2:15" x14ac:dyDescent="0.3">
      <c r="B8" s="9" t="s">
        <v>0</v>
      </c>
      <c r="C8" s="2"/>
      <c r="D8" s="9" t="s">
        <v>1</v>
      </c>
      <c r="E8" s="6"/>
      <c r="G8" s="9" t="s">
        <v>0</v>
      </c>
      <c r="H8" s="2"/>
      <c r="I8" s="9" t="s">
        <v>1</v>
      </c>
      <c r="J8" s="6"/>
      <c r="L8" s="9" t="s">
        <v>0</v>
      </c>
      <c r="M8" s="2"/>
      <c r="N8" s="9" t="s">
        <v>1</v>
      </c>
      <c r="O8" s="6"/>
    </row>
    <row r="9" spans="2:15" x14ac:dyDescent="0.3">
      <c r="B9" s="10" t="s">
        <v>9</v>
      </c>
      <c r="C9" s="3">
        <v>800000</v>
      </c>
      <c r="D9" s="10" t="s">
        <v>11</v>
      </c>
      <c r="E9" s="7">
        <v>800000</v>
      </c>
      <c r="G9" s="10" t="s">
        <v>19</v>
      </c>
      <c r="H9" s="3">
        <f>+O22/2</f>
        <v>155000</v>
      </c>
      <c r="I9" s="10" t="s">
        <v>16</v>
      </c>
      <c r="J9" s="7">
        <v>10000</v>
      </c>
      <c r="L9" s="10" t="s">
        <v>18</v>
      </c>
      <c r="M9" s="3">
        <f>+O16-M10-M11+140000-50000-M14+O9-M15</f>
        <v>58000</v>
      </c>
      <c r="N9" s="10" t="s">
        <v>31</v>
      </c>
      <c r="O9" s="7">
        <v>40000</v>
      </c>
    </row>
    <row r="10" spans="2:15" x14ac:dyDescent="0.3">
      <c r="B10" s="10" t="s">
        <v>10</v>
      </c>
      <c r="C10" s="3">
        <v>300000</v>
      </c>
      <c r="D10" s="10"/>
      <c r="E10" s="7"/>
      <c r="G10" s="10" t="s">
        <v>22</v>
      </c>
      <c r="H10" s="3">
        <v>50000</v>
      </c>
      <c r="I10" s="10" t="s">
        <v>21</v>
      </c>
      <c r="J10" s="7">
        <v>10000</v>
      </c>
      <c r="L10" s="10" t="s">
        <v>23</v>
      </c>
      <c r="M10" s="3">
        <v>7000</v>
      </c>
      <c r="N10" s="10"/>
      <c r="O10" s="7"/>
    </row>
    <row r="11" spans="2:15" x14ac:dyDescent="0.3">
      <c r="B11" s="10"/>
      <c r="C11" s="3"/>
      <c r="D11" s="10"/>
      <c r="E11" s="7"/>
      <c r="G11" s="10"/>
      <c r="H11" s="3"/>
      <c r="I11" s="10"/>
      <c r="J11" s="7"/>
      <c r="L11" s="10" t="s">
        <v>24</v>
      </c>
      <c r="M11" s="3">
        <v>120000</v>
      </c>
      <c r="N11" s="10"/>
      <c r="O11" s="7"/>
    </row>
    <row r="12" spans="2:15" x14ac:dyDescent="0.3">
      <c r="B12" s="10"/>
      <c r="C12" s="3"/>
      <c r="D12" s="10"/>
      <c r="E12" s="7"/>
      <c r="G12" s="10"/>
      <c r="H12" s="3"/>
      <c r="I12" s="10"/>
      <c r="J12" s="7"/>
      <c r="L12" s="10"/>
      <c r="M12" s="3"/>
      <c r="N12" s="10"/>
      <c r="O12" s="7"/>
    </row>
    <row r="13" spans="2:15" x14ac:dyDescent="0.3">
      <c r="B13" s="10" t="s">
        <v>19</v>
      </c>
      <c r="C13" s="3">
        <f>+O22/2</f>
        <v>155000</v>
      </c>
      <c r="D13" s="10"/>
      <c r="E13" s="7"/>
      <c r="G13" s="10"/>
      <c r="H13" s="3"/>
      <c r="I13" s="10"/>
      <c r="J13" s="7"/>
      <c r="L13" s="10" t="s">
        <v>30</v>
      </c>
      <c r="M13" s="3">
        <v>20000</v>
      </c>
      <c r="N13" s="10"/>
      <c r="O13" s="7"/>
    </row>
    <row r="14" spans="2:15" x14ac:dyDescent="0.3">
      <c r="B14" s="10" t="s">
        <v>20</v>
      </c>
      <c r="C14" s="3">
        <v>100000</v>
      </c>
      <c r="D14" s="11" t="s">
        <v>4</v>
      </c>
      <c r="E14" s="8">
        <f>SUM(E9:E13)</f>
        <v>800000</v>
      </c>
      <c r="G14" s="10"/>
      <c r="H14" s="3"/>
      <c r="I14" s="11" t="s">
        <v>4</v>
      </c>
      <c r="J14" s="8">
        <f>SUM(J9:J13)</f>
        <v>20000</v>
      </c>
      <c r="L14" s="10" t="s">
        <v>33</v>
      </c>
      <c r="M14" s="3">
        <v>25000</v>
      </c>
      <c r="N14" s="11" t="s">
        <v>4</v>
      </c>
      <c r="O14" s="8">
        <f>SUM(O9:O13)</f>
        <v>40000</v>
      </c>
    </row>
    <row r="15" spans="2:15" x14ac:dyDescent="0.3">
      <c r="B15" s="10"/>
      <c r="C15" s="3"/>
      <c r="D15" s="9" t="s">
        <v>2</v>
      </c>
      <c r="E15" s="6"/>
      <c r="G15" s="10"/>
      <c r="H15" s="3"/>
      <c r="I15" s="9" t="s">
        <v>2</v>
      </c>
      <c r="J15" s="6"/>
      <c r="L15" s="10" t="s">
        <v>32</v>
      </c>
      <c r="M15" s="3">
        <v>120000</v>
      </c>
      <c r="N15" s="9" t="s">
        <v>2</v>
      </c>
      <c r="O15" s="6"/>
    </row>
    <row r="16" spans="2:15" x14ac:dyDescent="0.3">
      <c r="B16" s="10"/>
      <c r="C16" s="3"/>
      <c r="D16" s="10" t="s">
        <v>8</v>
      </c>
      <c r="E16" s="7">
        <f>C14+C10</f>
        <v>400000</v>
      </c>
      <c r="G16" s="10"/>
      <c r="H16" s="3"/>
      <c r="I16" s="10" t="s">
        <v>14</v>
      </c>
      <c r="J16" s="7">
        <f>-10000+40000</f>
        <v>30000</v>
      </c>
      <c r="L16" s="10"/>
      <c r="M16" s="3"/>
      <c r="N16" s="10" t="s">
        <v>17</v>
      </c>
      <c r="O16" s="7">
        <v>200000</v>
      </c>
    </row>
    <row r="17" spans="2:15" x14ac:dyDescent="0.3">
      <c r="B17" s="10"/>
      <c r="C17" s="3"/>
      <c r="D17" s="10"/>
      <c r="E17" s="7"/>
      <c r="G17" s="10"/>
      <c r="H17" s="3"/>
      <c r="I17" s="10"/>
      <c r="J17" s="7"/>
      <c r="L17" s="10"/>
      <c r="M17" s="3"/>
      <c r="N17" s="10" t="s">
        <v>29</v>
      </c>
      <c r="O17" s="7">
        <f>+M31</f>
        <v>110000</v>
      </c>
    </row>
    <row r="18" spans="2:15" x14ac:dyDescent="0.3">
      <c r="B18" s="10"/>
      <c r="C18" s="3"/>
      <c r="D18" s="10"/>
      <c r="E18" s="7"/>
      <c r="G18" s="10"/>
      <c r="H18" s="3"/>
      <c r="I18" s="10"/>
      <c r="J18" s="7"/>
      <c r="L18" s="10"/>
      <c r="M18" s="3"/>
      <c r="N18" s="10"/>
      <c r="O18" s="7"/>
    </row>
    <row r="19" spans="2:15" x14ac:dyDescent="0.3">
      <c r="B19" s="10"/>
      <c r="C19" s="3"/>
      <c r="D19" s="10"/>
      <c r="E19" s="7"/>
      <c r="G19" s="10"/>
      <c r="H19" s="3"/>
      <c r="I19" s="10"/>
      <c r="J19" s="7"/>
      <c r="L19" s="10"/>
      <c r="M19" s="3"/>
      <c r="N19" s="10"/>
      <c r="O19" s="7"/>
    </row>
    <row r="20" spans="2:15" x14ac:dyDescent="0.3">
      <c r="B20" s="10"/>
      <c r="C20" s="3"/>
      <c r="D20" s="10"/>
      <c r="E20" s="7"/>
      <c r="G20" s="10"/>
      <c r="H20" s="3"/>
      <c r="I20" s="10"/>
      <c r="J20" s="7"/>
      <c r="L20" s="10"/>
      <c r="M20" s="3"/>
      <c r="N20" s="10"/>
      <c r="O20" s="7"/>
    </row>
    <row r="21" spans="2:15" x14ac:dyDescent="0.3">
      <c r="B21" s="10"/>
      <c r="C21" s="3"/>
      <c r="D21" s="10"/>
      <c r="E21" s="7"/>
      <c r="G21" s="10"/>
      <c r="H21" s="3"/>
      <c r="I21" s="10"/>
      <c r="J21" s="7"/>
      <c r="L21" s="10"/>
      <c r="M21" s="3"/>
      <c r="N21" s="10"/>
      <c r="O21" s="7"/>
    </row>
    <row r="22" spans="2:15" x14ac:dyDescent="0.3">
      <c r="B22" s="11" t="s">
        <v>3</v>
      </c>
      <c r="C22" s="4">
        <f>SUM(C9:C21)</f>
        <v>1355000</v>
      </c>
      <c r="D22" s="11" t="s">
        <v>5</v>
      </c>
      <c r="E22" s="8">
        <f>SUM(E16:E21)</f>
        <v>400000</v>
      </c>
      <c r="G22" s="11" t="s">
        <v>3</v>
      </c>
      <c r="H22" s="4">
        <f>SUM(H9:H21)</f>
        <v>205000</v>
      </c>
      <c r="I22" s="11" t="s">
        <v>5</v>
      </c>
      <c r="J22" s="8">
        <f>SUM(J16:J21)</f>
        <v>30000</v>
      </c>
      <c r="L22" s="11" t="s">
        <v>3</v>
      </c>
      <c r="M22" s="4">
        <f>SUM(M9:M21)</f>
        <v>350000</v>
      </c>
      <c r="N22" s="11" t="s">
        <v>5</v>
      </c>
      <c r="O22" s="8">
        <f>SUM(O16:O21)</f>
        <v>310000</v>
      </c>
    </row>
    <row r="23" spans="2:15" ht="6" customHeight="1" x14ac:dyDescent="0.3"/>
    <row r="24" spans="2:15" x14ac:dyDescent="0.3">
      <c r="B24" s="1" t="s">
        <v>3</v>
      </c>
      <c r="C24" s="5">
        <f>C22</f>
        <v>1355000</v>
      </c>
      <c r="D24" s="12" t="s">
        <v>7</v>
      </c>
      <c r="E24" s="5">
        <f>E14+E22</f>
        <v>1200000</v>
      </c>
      <c r="G24" s="1" t="s">
        <v>3</v>
      </c>
      <c r="H24" s="5">
        <f>H22</f>
        <v>205000</v>
      </c>
      <c r="I24" s="12" t="s">
        <v>7</v>
      </c>
      <c r="J24" s="5">
        <f>J14+J22</f>
        <v>50000</v>
      </c>
      <c r="L24" s="1" t="s">
        <v>3</v>
      </c>
      <c r="M24" s="5">
        <f>M22</f>
        <v>350000</v>
      </c>
      <c r="N24" s="12" t="s">
        <v>7</v>
      </c>
      <c r="O24" s="5">
        <f>O14+O22</f>
        <v>350000</v>
      </c>
    </row>
    <row r="25" spans="2:15" x14ac:dyDescent="0.3">
      <c r="D25" s="12" t="s">
        <v>6</v>
      </c>
      <c r="E25" s="5">
        <f>C24-E24</f>
        <v>155000</v>
      </c>
      <c r="I25" s="12" t="s">
        <v>6</v>
      </c>
      <c r="J25" s="5">
        <f>H24-J24</f>
        <v>155000</v>
      </c>
      <c r="N25" s="12" t="s">
        <v>6</v>
      </c>
      <c r="O25" s="5">
        <f>M24-O24</f>
        <v>0</v>
      </c>
    </row>
    <row r="28" spans="2:15" x14ac:dyDescent="0.3">
      <c r="L28" s="1" t="s">
        <v>25</v>
      </c>
      <c r="M28" s="13"/>
    </row>
    <row r="29" spans="2:15" x14ac:dyDescent="0.3">
      <c r="L29" s="1" t="s">
        <v>26</v>
      </c>
      <c r="M29" s="13">
        <v>160000</v>
      </c>
    </row>
    <row r="30" spans="2:15" x14ac:dyDescent="0.3">
      <c r="L30" s="1" t="s">
        <v>28</v>
      </c>
      <c r="M30" s="14">
        <v>-50000</v>
      </c>
    </row>
    <row r="31" spans="2:15" x14ac:dyDescent="0.3">
      <c r="L31" s="1" t="s">
        <v>27</v>
      </c>
      <c r="M31" s="14">
        <f>+M29+M30</f>
        <v>110000</v>
      </c>
    </row>
  </sheetData>
  <mergeCells count="3">
    <mergeCell ref="B5:E6"/>
    <mergeCell ref="G5:J6"/>
    <mergeCell ref="L5:O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Tutorial 2 - Carlos y Jorge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Solari, Florencia [CONAR]</dc:creator>
  <cp:lastModifiedBy>Federico Lopez</cp:lastModifiedBy>
  <cp:lastPrinted>2021-03-07T21:04:52Z</cp:lastPrinted>
  <dcterms:created xsi:type="dcterms:W3CDTF">2021-03-07T19:50:06Z</dcterms:created>
  <dcterms:modified xsi:type="dcterms:W3CDTF">2022-03-20T23:50:07Z</dcterms:modified>
</cp:coreProperties>
</file>