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 Cuatrimestre/Mercado de Capitales/PORTFOLIO/"/>
    </mc:Choice>
  </mc:AlternateContent>
  <xr:revisionPtr revIDLastSave="13" documentId="8_{E85B3C52-DBBF-4EE4-86D5-B6CEF79A7C07}" xr6:coauthVersionLast="47" xr6:coauthVersionMax="47" xr10:uidLastSave="{A831C165-6811-FA4B-8A76-CB77686BDA53}"/>
  <bookViews>
    <workbookView xWindow="900" yWindow="880" windowWidth="19340" windowHeight="20900" xr2:uid="{00000000-000D-0000-FFFF-FFFF00000000}"/>
  </bookViews>
  <sheets>
    <sheet name="Regla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63" i="1"/>
  <c r="E63" i="1"/>
  <c r="C63" i="1"/>
  <c r="D104" i="1"/>
  <c r="E104" i="1"/>
  <c r="C104" i="1"/>
  <c r="K33" i="1" l="1"/>
  <c r="D41" i="1"/>
</calcChain>
</file>

<file path=xl/sharedStrings.xml><?xml version="1.0" encoding="utf-8"?>
<sst xmlns="http://schemas.openxmlformats.org/spreadsheetml/2006/main" count="70" uniqueCount="48">
  <si>
    <t>Mercado Bursátil alcista</t>
  </si>
  <si>
    <t>Mercado Bursátil Bajista</t>
  </si>
  <si>
    <t>Año normal para Azucar</t>
  </si>
  <si>
    <t>Año anormal para Azucar</t>
  </si>
  <si>
    <t>Crisis de Azucar</t>
  </si>
  <si>
    <t>Probabilidad</t>
  </si>
  <si>
    <t>Rentabilidad</t>
  </si>
  <si>
    <t>Regla 1</t>
  </si>
  <si>
    <t>Regla 2</t>
  </si>
  <si>
    <t>Si no estuviera al cuadrado,</t>
  </si>
  <si>
    <t>En desvío estandar,</t>
  </si>
  <si>
    <t>Regla 3</t>
  </si>
  <si>
    <t>El valor de la acción Best Candy es sensible al precio del azúcar. En los años en que el azúcar</t>
  </si>
  <si>
    <t>los cultivos son bajos, el precio del azúcar aumenta significativamente y Best Candy sufre pérdidas considerables.</t>
  </si>
  <si>
    <t>Podemos describir las fortunas de Best Candy utilizando el siguiente análisis de escenarios:</t>
  </si>
  <si>
    <t>Ejemplo:</t>
  </si>
  <si>
    <t>Regla 4</t>
  </si>
  <si>
    <t>de su dinero en Best Candy</t>
  </si>
  <si>
    <t xml:space="preserve">Humanex es una compañía que tiene Invertido el:  </t>
  </si>
  <si>
    <t>en letras del Tesoro, que tiene un rendimiento de:</t>
  </si>
  <si>
    <t>Un análisis de escenario de las acciones de SugarKane se ve así:</t>
  </si>
  <si>
    <t>una gran empresa de azúcar hawaiana, cosecha beneficios inusuales y su precio de las acciones se dispara.</t>
  </si>
  <si>
    <t xml:space="preserve">Después de Investigar la industria del azucar y del caramelo, se descubre que durante años de escasez de azúcar, SugarKane,  </t>
  </si>
  <si>
    <t xml:space="preserve">SugarKane ofrece un excelente potencial de cobertura para los tenedores de las mejores acciones debido a su retorno es más alta </t>
  </si>
  <si>
    <t>precisamente cuando el retorno de Best es el más bajo, durante una crisis de azúcar.</t>
  </si>
  <si>
    <t>Regla 5</t>
  </si>
  <si>
    <t>Spongamos que invertimos de este modo:</t>
  </si>
  <si>
    <t>de su dinero enSugar Kane</t>
  </si>
  <si>
    <t>Resumen de la rentabilidad y el riesgo de las tres alternativas :</t>
  </si>
  <si>
    <t>Retorno Esperdo</t>
  </si>
  <si>
    <t>Desvío Estandar</t>
  </si>
  <si>
    <t>Todo en Best Candy</t>
  </si>
  <si>
    <t>50% Best Candy y 50% T Bills</t>
  </si>
  <si>
    <t>50% Best Candy y 50% Sugar Kane</t>
  </si>
  <si>
    <t xml:space="preserve"> 50% BEST CANDY +    50 % SUGAR KANE</t>
  </si>
  <si>
    <t>100% SUGAR KANE</t>
  </si>
  <si>
    <t>100% BEST CANDY</t>
  </si>
  <si>
    <t>=(C91*(C92-D101)^2+D91*(D92-D101)^2+E91*(E92-D101)^2)^(1/2)</t>
  </si>
  <si>
    <t>Para cuantificar el potencial de cobertura o diversificación de un activo, utilizamos los covarianza y correlación.</t>
  </si>
  <si>
    <t xml:space="preserve">La cartera de cobertura con SugarKane domina claramente la simple estrategia de reducción de riesgos de invertir en T-bills seguros. </t>
  </si>
  <si>
    <t>Tiene mayor expectativa retorno y desviación estándar inferior a la mitad de la cartera de T-bill.</t>
  </si>
  <si>
    <t xml:space="preserve"> 50% BEST CANDY +    50 % TBILLS</t>
  </si>
  <si>
    <t>La covarianza mide cuánto los rendimientos de dos los activos se mueven en tándem.</t>
  </si>
  <si>
    <t>Para medir la covarianza, miramos las "sorpresas" de retorno, o las desviaciones de las expectativas valor, en cada escenario.</t>
  </si>
  <si>
    <t>&lt; 0 si las dos acciones se muevenen forma opuesta en el escenario</t>
  </si>
  <si>
    <t>&gt; 0 si las dos acciones se mueven juntas en el escenario</t>
  </si>
  <si>
    <t>Entonces una buena medida sería ver que pasa en promedio en todos los escenarios</t>
  </si>
  <si>
    <t>Cerca de 0 no habría 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</si>
</sst>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Inherit"/>
    </font>
    <font>
      <sz val="11"/>
      <color rgb="FF212121"/>
      <name val="Inherit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9" fontId="0" fillId="2" borderId="0" xfId="0" applyNumberFormat="1" applyFill="1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9" fontId="0" fillId="2" borderId="0" xfId="2" applyFont="1" applyFill="1"/>
    <xf numFmtId="9" fontId="0" fillId="2" borderId="0" xfId="2" applyFont="1" applyFill="1" applyAlignment="1">
      <alignment horizontal="left"/>
    </xf>
    <xf numFmtId="165" fontId="0" fillId="2" borderId="0" xfId="1" applyNumberFormat="1" applyFont="1" applyFill="1"/>
    <xf numFmtId="10" fontId="0" fillId="2" borderId="0" xfId="2" applyNumberFormat="1" applyFont="1" applyFill="1"/>
    <xf numFmtId="49" fontId="0" fillId="2" borderId="0" xfId="0" applyNumberFormat="1" applyFill="1"/>
    <xf numFmtId="166" fontId="0" fillId="2" borderId="0" xfId="0" applyNumberFormat="1" applyFill="1"/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0" fontId="0" fillId="2" borderId="0" xfId="2" applyNumberFormat="1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0FECD7D-29D9-4046-9CDA-FA53D2D701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1314450</xdr:colOff>
      <xdr:row>9</xdr:row>
      <xdr:rowOff>9525</xdr:rowOff>
    </xdr:from>
    <xdr:to>
      <xdr:col>3</xdr:col>
      <xdr:colOff>333375</xdr:colOff>
      <xdr:row>10</xdr:row>
      <xdr:rowOff>47625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19425" y="790575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847725</xdr:colOff>
      <xdr:row>8</xdr:row>
      <xdr:rowOff>200025</xdr:rowOff>
    </xdr:from>
    <xdr:to>
      <xdr:col>2</xdr:col>
      <xdr:colOff>1323976</xdr:colOff>
      <xdr:row>10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2552700" y="771525"/>
          <a:ext cx="476251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695326</xdr:colOff>
      <xdr:row>9</xdr:row>
      <xdr:rowOff>38100</xdr:rowOff>
    </xdr:from>
    <xdr:to>
      <xdr:col>4</xdr:col>
      <xdr:colOff>704850</xdr:colOff>
      <xdr:row>10</xdr:row>
      <xdr:rowOff>142875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000626" y="819150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847725</xdr:colOff>
      <xdr:row>15</xdr:row>
      <xdr:rowOff>123825</xdr:rowOff>
    </xdr:from>
    <xdr:to>
      <xdr:col>3</xdr:col>
      <xdr:colOff>523875</xdr:colOff>
      <xdr:row>18</xdr:row>
      <xdr:rowOff>75160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5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609725" y="2305050"/>
              <a:ext cx="20193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  <m:sup/>
                      <m:e>
                        <m:func>
                          <m:func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AR" sz="14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d>
                          </m:e>
                        </m:func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0" name="CuadroTexto 5"/>
            <xdr:cNvSpPr txBox="1"/>
          </xdr:nvSpPr>
          <xdr:spPr>
            <a:xfrm>
              <a:off x="1609725" y="2305050"/>
              <a:ext cx="20193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𝐸(𝑟_𝑖 )=∑_𝑠▒〖Pr⁡(𝑠) 𝑟_𝑖  (𝑠)〗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95249</xdr:colOff>
      <xdr:row>30</xdr:row>
      <xdr:rowOff>0</xdr:rowOff>
    </xdr:from>
    <xdr:to>
      <xdr:col>7</xdr:col>
      <xdr:colOff>409574</xdr:colOff>
      <xdr:row>31</xdr:row>
      <xdr:rowOff>5516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5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800224" y="5876925"/>
              <a:ext cx="6181725" cy="1960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𝐵𝑒𝑠𝑡</m:t>
                      </m:r>
                    </m:sub>
                    <m:sup>
                      <m:r>
                        <a:rPr lang="es-AR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AR" sz="1200" b="0" i="1">
                      <a:latin typeface="Cambria Math" panose="02040503050406030204" pitchFamily="18" charset="0"/>
                    </a:rPr>
                    <m:t>=0,5</m:t>
                  </m:r>
                  <m:sSup>
                    <m:sSup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0,25−0,105</m:t>
                          </m:r>
                        </m:e>
                      </m:d>
                    </m:e>
                    <m:sup>
                      <m:r>
                        <a:rPr lang="es-AR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0,3</m:t>
                  </m:r>
                  <m:sSup>
                    <m:sSup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0,10−0,105</m:t>
                          </m:r>
                        </m:e>
                      </m:d>
                    </m:e>
                    <m:sup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0,2</m:t>
                  </m:r>
                  <m:sSup>
                    <m:sSup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−0,25−0,105</m:t>
                          </m:r>
                        </m:e>
                      </m:d>
                    </m:e>
                    <m:sup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=0,035725</m:t>
                  </m:r>
                </m:oMath>
              </a14:m>
              <a:endParaRPr lang="es-AR" sz="1200"/>
            </a:p>
          </xdr:txBody>
        </xdr:sp>
      </mc:Choice>
      <mc:Fallback xmlns="">
        <xdr:sp macro="" textlink="">
          <xdr:nvSpPr>
            <xdr:cNvPr id="11" name="CuadroTexto 5"/>
            <xdr:cNvSpPr txBox="1"/>
          </xdr:nvSpPr>
          <xdr:spPr>
            <a:xfrm>
              <a:off x="1800224" y="5876925"/>
              <a:ext cx="6181725" cy="1960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𝐵𝑒𝑠𝑡^2=0,5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(0,25−0,105)^</a:t>
              </a:r>
              <a:r>
                <a:rPr lang="es-AR" sz="1200" b="0" i="0">
                  <a:latin typeface="Cambria Math" panose="02040503050406030204" pitchFamily="18" charset="0"/>
                </a:rPr>
                <a:t>2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0,3(0,10−0,105)^2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0,2(−0,25−0,105)^2=0,035725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923925</xdr:colOff>
      <xdr:row>26</xdr:row>
      <xdr:rowOff>133350</xdr:rowOff>
    </xdr:from>
    <xdr:to>
      <xdr:col>3</xdr:col>
      <xdr:colOff>1095375</xdr:colOff>
      <xdr:row>29</xdr:row>
      <xdr:rowOff>84685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7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685925" y="3838575"/>
              <a:ext cx="25146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l-G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  <m:sup/>
                      <m:e>
                        <m:r>
                          <m:rPr>
                            <m:sty m:val="p"/>
                          </m:rPr>
                          <a:rPr lang="es-AR" sz="14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)</m:t>
                        </m:r>
                        <m:sSup>
                          <m:sSup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</m:d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s-AR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d>
                          </m:e>
                          <m:sup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2" name="CuadroTexto 7"/>
            <xdr:cNvSpPr txBox="1"/>
          </xdr:nvSpPr>
          <xdr:spPr>
            <a:xfrm>
              <a:off x="1685925" y="3838575"/>
              <a:ext cx="2514600" cy="5228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𝑖^2=∑_𝑠▒〖Pr⁡(𝑠)[𝑟_𝑖 (𝑠)−𝐸(𝑟_𝑖)]^2  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123825</xdr:colOff>
      <xdr:row>19</xdr:row>
      <xdr:rowOff>9525</xdr:rowOff>
    </xdr:from>
    <xdr:to>
      <xdr:col>5</xdr:col>
      <xdr:colOff>390525</xdr:colOff>
      <xdr:row>20</xdr:row>
      <xdr:rowOff>66676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5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828800" y="3962400"/>
              <a:ext cx="4610100" cy="2571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d>
                    <m:d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s-AR" sz="12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𝐵𝑒𝑠𝑡</m:t>
                          </m:r>
                        </m:sub>
                      </m:sSub>
                    </m:e>
                  </m:d>
                  <m:r>
                    <a:rPr lang="es-AR" sz="1200" b="0" i="1">
                      <a:latin typeface="Cambria Math" panose="02040503050406030204" pitchFamily="18" charset="0"/>
                    </a:rPr>
                    <m:t>=0,5</m:t>
                  </m:r>
                  <m:d>
                    <m:d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0,25</m:t>
                      </m:r>
                    </m:e>
                  </m:d>
                </m:oMath>
              </a14:m>
              <a:r>
                <a:rPr lang="es-AR" sz="1200"/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0,3</m:t>
                  </m:r>
                  <m:d>
                    <m:d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</m:t>
                      </m:r>
                    </m:e>
                  </m:d>
                </m:oMath>
              </a14:m>
              <a:r>
                <a:rPr lang="es-AR" sz="12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0,2</m:t>
                  </m:r>
                  <m:d>
                    <m:dPr>
                      <m:ctrlP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−0,25</m:t>
                      </m:r>
                    </m:e>
                  </m:d>
                  <m:r>
                    <a:rPr lang="es-AR" sz="12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=0,1  ó  10,5%</m:t>
                  </m:r>
                </m:oMath>
              </a14:m>
              <a:r>
                <a:rPr lang="es-AR" sz="1200">
                  <a:effectLst/>
                </a:rPr>
                <a:t> 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AR" sz="1200">
                <a:effectLst/>
              </a:endParaRPr>
            </a:p>
            <a:p>
              <a:endParaRPr lang="es-AR" sz="1200"/>
            </a:p>
          </xdr:txBody>
        </xdr:sp>
      </mc:Choice>
      <mc:Fallback xmlns="">
        <xdr:sp macro="" textlink="">
          <xdr:nvSpPr>
            <xdr:cNvPr id="14" name="CuadroTexto 5"/>
            <xdr:cNvSpPr txBox="1"/>
          </xdr:nvSpPr>
          <xdr:spPr>
            <a:xfrm>
              <a:off x="1828800" y="3962400"/>
              <a:ext cx="4610100" cy="25717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𝐸(𝑟_𝐵𝑒𝑠𝑡 )</a:t>
              </a:r>
              <a:r>
                <a:rPr lang="es-AR" sz="1200" b="0" i="0">
                  <a:latin typeface="Cambria Math" panose="02040503050406030204" pitchFamily="18" charset="0"/>
                </a:rPr>
                <a:t>=0,5(0,25)</a:t>
              </a:r>
              <a:r>
                <a:rPr lang="es-AR" sz="1200"/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0,3(0,1)</a:t>
              </a:r>
              <a:r>
                <a:rPr lang="es-AR" sz="12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0,2(−0,25)=0,1  ó  10,5%</a:t>
              </a:r>
              <a:r>
                <a:rPr lang="es-AR" sz="1200">
                  <a:effectLst/>
                </a:rPr>
                <a:t> 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AR" sz="1200">
                <a:effectLst/>
              </a:endParaRPr>
            </a:p>
            <a:p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923925</xdr:colOff>
      <xdr:row>22</xdr:row>
      <xdr:rowOff>9525</xdr:rowOff>
    </xdr:from>
    <xdr:to>
      <xdr:col>2</xdr:col>
      <xdr:colOff>895350</xdr:colOff>
      <xdr:row>23</xdr:row>
      <xdr:rowOff>6897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5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685925" y="4362450"/>
              <a:ext cx="9144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5" name="CuadroTexto 5"/>
            <xdr:cNvSpPr txBox="1"/>
          </xdr:nvSpPr>
          <xdr:spPr>
            <a:xfrm>
              <a:off x="1685925" y="4362450"/>
              <a:ext cx="9144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0</xdr:colOff>
      <xdr:row>32</xdr:row>
      <xdr:rowOff>0</xdr:rowOff>
    </xdr:from>
    <xdr:to>
      <xdr:col>2</xdr:col>
      <xdr:colOff>657225</xdr:colOff>
      <xdr:row>33</xdr:row>
      <xdr:rowOff>8465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70497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𝐵𝑒𝑠𝑡</m:t>
                        </m:r>
                      </m:sub>
                      <m:sup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6" name="CuadroTexto 5"/>
            <xdr:cNvSpPr txBox="1"/>
          </xdr:nvSpPr>
          <xdr:spPr>
            <a:xfrm>
              <a:off x="170497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s-AR" sz="1200" b="0" i="0">
                  <a:latin typeface="Cambria Math" panose="02040503050406030204" pitchFamily="18" charset="0"/>
                </a:rPr>
                <a:t>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8</xdr:col>
      <xdr:colOff>628650</xdr:colOff>
      <xdr:row>32</xdr:row>
      <xdr:rowOff>0</xdr:rowOff>
    </xdr:from>
    <xdr:to>
      <xdr:col>9</xdr:col>
      <xdr:colOff>523875</xdr:colOff>
      <xdr:row>33</xdr:row>
      <xdr:rowOff>8465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5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820102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l-G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𝐵𝑒𝑠𝑡</m:t>
                        </m:r>
                      </m:sub>
                      <m:sup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7" name="CuadroTexto 5"/>
            <xdr:cNvSpPr txBox="1"/>
          </xdr:nvSpPr>
          <xdr:spPr>
            <a:xfrm>
              <a:off x="8201025" y="4476750"/>
              <a:ext cx="657225" cy="1989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s-AR" sz="1200" b="0" i="0">
                  <a:latin typeface="Cambria Math" panose="02040503050406030204" pitchFamily="18" charset="0"/>
                </a:rPr>
                <a:t>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38100</xdr:colOff>
      <xdr:row>37</xdr:row>
      <xdr:rowOff>57150</xdr:rowOff>
    </xdr:from>
    <xdr:to>
      <xdr:col>4</xdr:col>
      <xdr:colOff>695325</xdr:colOff>
      <xdr:row>39</xdr:row>
      <xdr:rowOff>51959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743075" y="5867400"/>
              <a:ext cx="3257550" cy="3758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𝐵𝑒𝑠𝑡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sSubSup>
                          <m:sSubSupPr>
                            <m:ctrlPr>
                              <a:rPr lang="el-G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l-G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𝐵𝑒𝑠𝑡</m:t>
                            </m:r>
                          </m:sub>
                          <m:sup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s-AR" sz="1200" b="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AR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g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0,035725</m:t>
                        </m:r>
                      </m:e>
                    </m:rad>
                    <m:r>
                      <a:rPr lang="es-AR" sz="1200" b="0" i="1">
                        <a:latin typeface="Cambria Math" panose="02040503050406030204" pitchFamily="18" charset="0"/>
                      </a:rPr>
                      <m:t>=0,189 ó 18,9%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1" name="CuadroTexto 5"/>
            <xdr:cNvSpPr txBox="1"/>
          </xdr:nvSpPr>
          <xdr:spPr>
            <a:xfrm>
              <a:off x="1743075" y="5867400"/>
              <a:ext cx="3257550" cy="3758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𝐵𝑒𝑠𝑡=√(2&amp;</a:t>
              </a:r>
              <a:r>
                <a:rPr lang="el-G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𝐵𝑒𝑠𝑡^2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AR" sz="1200" b="0" i="0">
                  <a:latin typeface="Cambria Math" panose="02040503050406030204" pitchFamily="18" charset="0"/>
                </a:rPr>
                <a:t>=√(2&amp;0,035725)=0,189 ó 18,9%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781050</xdr:colOff>
      <xdr:row>43</xdr:row>
      <xdr:rowOff>19050</xdr:rowOff>
    </xdr:from>
    <xdr:to>
      <xdr:col>3</xdr:col>
      <xdr:colOff>266700</xdr:colOff>
      <xdr:row>46</xdr:row>
      <xdr:rowOff>53357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8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543050" y="6400800"/>
              <a:ext cx="1828800" cy="6058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AR" sz="14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s-A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A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22" name="CuadroTexto 8"/>
            <xdr:cNvSpPr txBox="1"/>
          </xdr:nvSpPr>
          <xdr:spPr>
            <a:xfrm>
              <a:off x="1543050" y="6400800"/>
              <a:ext cx="1828800" cy="6058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𝐸(𝑟_𝑐 )=</a:t>
              </a:r>
              <a:r>
                <a:rPr lang="es-AR" sz="1400" i="0">
                  <a:latin typeface="Cambria Math" panose="02040503050406030204" pitchFamily="18" charset="0"/>
                </a:rPr>
                <a:t>∑_(𝑛=1)^𝑁▒〖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i="0">
                  <a:latin typeface="Cambria Math" panose="02040503050406030204" pitchFamily="18" charset="0"/>
                </a:rPr>
                <a:t>𝑖  𝐸(𝑟_𝑖)〗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1</xdr:col>
      <xdr:colOff>866772</xdr:colOff>
      <xdr:row>52</xdr:row>
      <xdr:rowOff>123824</xdr:rowOff>
    </xdr:from>
    <xdr:to>
      <xdr:col>7</xdr:col>
      <xdr:colOff>95250</xdr:colOff>
      <xdr:row>53</xdr:row>
      <xdr:rowOff>121196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8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628772" y="9620249"/>
              <a:ext cx="6038853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𝐻𝑢𝑚𝑎𝑛𝑒𝑥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=0,5</m:t>
                    </m:r>
                    <m:r>
                      <a:rPr lang="es-AR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𝐵𝑒𝑠𝑡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+0,5</m:t>
                    </m:r>
                    <m:r>
                      <a:rPr lang="es-AR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AR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𝑏𝑖𝑙𝑙𝑠</m:t>
                            </m:r>
                          </m:sub>
                        </m:sSub>
                      </m:e>
                    </m:d>
                    <m:r>
                      <a:rPr lang="es-A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=0,5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0,105</m:t>
                        </m:r>
                      </m:e>
                    </m:d>
                    <m:r>
                      <a:rPr lang="es-A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+0,5</m:t>
                    </m:r>
                    <m:d>
                      <m:dPr>
                        <m:ctrlPr>
                          <a:rPr lang="es-AR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0,05</m:t>
                        </m:r>
                      </m:e>
                    </m:d>
                    <m:r>
                      <a:rPr lang="es-AR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=0,0775  ó  7,75%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3" name="CuadroTexto 8"/>
            <xdr:cNvSpPr txBox="1"/>
          </xdr:nvSpPr>
          <xdr:spPr>
            <a:xfrm>
              <a:off x="1628772" y="9620249"/>
              <a:ext cx="6038853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>
                  <a:latin typeface="Cambria Math" panose="02040503050406030204" pitchFamily="18" charset="0"/>
                </a:rPr>
                <a:t>𝐸(𝑟_𝐻𝑢𝑚𝑎𝑛𝑒𝑥 )=0,5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𝐵𝑒𝑠𝑡 )</a:t>
              </a:r>
              <a:r>
                <a:rPr lang="es-AR" sz="1200" b="0" i="0">
                  <a:latin typeface="Cambria Math" panose="02040503050406030204" pitchFamily="18" charset="0"/>
                </a:rPr>
                <a:t>+0,5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𝐸(𝑟_(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 𝑏𝑖𝑙𝑙𝑠) )=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)+0,5</a:t>
              </a:r>
              <a:r>
                <a:rPr lang="es-AR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=0,0775  ó  7,75%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114300</xdr:colOff>
      <xdr:row>54</xdr:row>
      <xdr:rowOff>190499</xdr:rowOff>
    </xdr:from>
    <xdr:to>
      <xdr:col>2</xdr:col>
      <xdr:colOff>1152525</xdr:colOff>
      <xdr:row>55</xdr:row>
      <xdr:rowOff>187871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8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819275" y="10458449"/>
              <a:ext cx="10382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𝐻𝑢𝑚𝑎𝑛𝑒𝑥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18" name="CuadroTexto 8"/>
            <xdr:cNvSpPr txBox="1"/>
          </xdr:nvSpPr>
          <xdr:spPr>
            <a:xfrm>
              <a:off x="1819275" y="10458449"/>
              <a:ext cx="10382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>
                  <a:latin typeface="Cambria Math" panose="02040503050406030204" pitchFamily="18" charset="0"/>
                </a:rPr>
                <a:t>𝐸(𝑟_𝐻𝑢𝑚𝑎𝑛𝑒𝑥 )=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1</xdr:col>
      <xdr:colOff>885825</xdr:colOff>
      <xdr:row>67</xdr:row>
      <xdr:rowOff>0</xdr:rowOff>
    </xdr:from>
    <xdr:to>
      <xdr:col>2</xdr:col>
      <xdr:colOff>1324703</xdr:colOff>
      <xdr:row>68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6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647825" y="11029950"/>
              <a:ext cx="1381853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19" name="CuadroTexto 6"/>
            <xdr:cNvSpPr txBox="1"/>
          </xdr:nvSpPr>
          <xdr:spPr>
            <a:xfrm>
              <a:off x="1647825" y="11029950"/>
              <a:ext cx="1381853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𝐶=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𝑖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104775</xdr:colOff>
      <xdr:row>69</xdr:row>
      <xdr:rowOff>47625</xdr:rowOff>
    </xdr:from>
    <xdr:to>
      <xdr:col>4</xdr:col>
      <xdr:colOff>190500</xdr:colOff>
      <xdr:row>70</xdr:row>
      <xdr:rowOff>44997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6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809750" y="11839575"/>
              <a:ext cx="26860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𝐻𝑢𝑚𝑎𝑛𝑒𝑥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=0,5</m:t>
                    </m:r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𝐵𝑒𝑠𝑡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=0,0945 ó 9,45%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0" name="CuadroTexto 6"/>
            <xdr:cNvSpPr txBox="1"/>
          </xdr:nvSpPr>
          <xdr:spPr>
            <a:xfrm>
              <a:off x="1809750" y="11839575"/>
              <a:ext cx="26860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𝐻𝑢𝑚𝑎𝑛𝑒𝑥=0,5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𝐵𝑒𝑠𝑡=0,0945 ó 9,45%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1</xdr:colOff>
      <xdr:row>72</xdr:row>
      <xdr:rowOff>0</xdr:rowOff>
    </xdr:from>
    <xdr:to>
      <xdr:col>2</xdr:col>
      <xdr:colOff>1181101</xdr:colOff>
      <xdr:row>72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6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704976" y="11982450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𝐻𝑢𝑚𝑎𝑛𝑒𝑥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4" name="CuadroTexto 6"/>
            <xdr:cNvSpPr txBox="1"/>
          </xdr:nvSpPr>
          <xdr:spPr>
            <a:xfrm>
              <a:off x="1704976" y="11982450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𝐻𝑢𝑚𝑎𝑛𝑒𝑥=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0</xdr:colOff>
      <xdr:row>40</xdr:row>
      <xdr:rowOff>0</xdr:rowOff>
    </xdr:from>
    <xdr:to>
      <xdr:col>2</xdr:col>
      <xdr:colOff>723900</xdr:colOff>
      <xdr:row>40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5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704975" y="7981950"/>
              <a:ext cx="7239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𝐵𝑒𝑠𝑡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25" name="CuadroTexto 5"/>
            <xdr:cNvSpPr txBox="1"/>
          </xdr:nvSpPr>
          <xdr:spPr>
            <a:xfrm>
              <a:off x="1704975" y="7981950"/>
              <a:ext cx="7239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𝐵𝑒𝑠𝑡=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1314450</xdr:colOff>
      <xdr:row>84</xdr:row>
      <xdr:rowOff>9525</xdr:rowOff>
    </xdr:from>
    <xdr:to>
      <xdr:col>3</xdr:col>
      <xdr:colOff>333375</xdr:colOff>
      <xdr:row>85</xdr:row>
      <xdr:rowOff>47625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3019425" y="1790700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847725</xdr:colOff>
      <xdr:row>83</xdr:row>
      <xdr:rowOff>200025</xdr:rowOff>
    </xdr:from>
    <xdr:to>
      <xdr:col>2</xdr:col>
      <xdr:colOff>1323976</xdr:colOff>
      <xdr:row>85</xdr:row>
      <xdr:rowOff>47625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2552700" y="1771650"/>
          <a:ext cx="476251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695326</xdr:colOff>
      <xdr:row>84</xdr:row>
      <xdr:rowOff>38100</xdr:rowOff>
    </xdr:from>
    <xdr:to>
      <xdr:col>4</xdr:col>
      <xdr:colOff>704850</xdr:colOff>
      <xdr:row>85</xdr:row>
      <xdr:rowOff>142875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5000626" y="1819275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166</xdr:row>
      <xdr:rowOff>0</xdr:rowOff>
    </xdr:from>
    <xdr:to>
      <xdr:col>3</xdr:col>
      <xdr:colOff>1143000</xdr:colOff>
      <xdr:row>167</xdr:row>
      <xdr:rowOff>60915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704975" y="16773525"/>
              <a:ext cx="2543175" cy="25141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sSubSup>
                      <m:sSub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AR" sz="14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sSub>
                      <m:sSub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31" name="CuadroTexto 7"/>
            <xdr:cNvSpPr txBox="1"/>
          </xdr:nvSpPr>
          <xdr:spPr>
            <a:xfrm>
              <a:off x="1704975" y="16773525"/>
              <a:ext cx="2543175" cy="25141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𝑐^2=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𝑖^2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𝑖^2+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𝑗^2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𝑗^2+2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𝑖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AR" sz="1400" b="0" i="0">
                  <a:latin typeface="Cambria Math" panose="02040503050406030204" pitchFamily="18" charset="0"/>
                </a:rPr>
                <a:t>𝑗 </a:t>
              </a:r>
              <a:r>
                <a:rPr lang="es-A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400" b="0" i="0">
                  <a:latin typeface="Cambria Math" panose="02040503050406030204" pitchFamily="18" charset="0"/>
                </a:rPr>
                <a:t>𝑖𝑗</a:t>
              </a:r>
              <a:endParaRPr lang="es-AR" sz="1400"/>
            </a:p>
          </xdr:txBody>
        </xdr:sp>
      </mc:Fallback>
    </mc:AlternateContent>
    <xdr:clientData/>
  </xdr:twoCellAnchor>
  <xdr:twoCellAnchor>
    <xdr:from>
      <xdr:col>2</xdr:col>
      <xdr:colOff>1314450</xdr:colOff>
      <xdr:row>100</xdr:row>
      <xdr:rowOff>9525</xdr:rowOff>
    </xdr:from>
    <xdr:to>
      <xdr:col>3</xdr:col>
      <xdr:colOff>333375</xdr:colOff>
      <xdr:row>101</xdr:row>
      <xdr:rowOff>47625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3019425" y="14106525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847725</xdr:colOff>
      <xdr:row>99</xdr:row>
      <xdr:rowOff>200025</xdr:rowOff>
    </xdr:from>
    <xdr:to>
      <xdr:col>2</xdr:col>
      <xdr:colOff>1323976</xdr:colOff>
      <xdr:row>101</xdr:row>
      <xdr:rowOff>47625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>
          <a:off x="2552700" y="14087475"/>
          <a:ext cx="476251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695326</xdr:colOff>
      <xdr:row>100</xdr:row>
      <xdr:rowOff>38100</xdr:rowOff>
    </xdr:from>
    <xdr:to>
      <xdr:col>4</xdr:col>
      <xdr:colOff>704850</xdr:colOff>
      <xdr:row>101</xdr:row>
      <xdr:rowOff>142875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5000626" y="14135100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112</xdr:row>
      <xdr:rowOff>85725</xdr:rowOff>
    </xdr:from>
    <xdr:to>
      <xdr:col>5</xdr:col>
      <xdr:colOff>714376</xdr:colOff>
      <xdr:row>112</xdr:row>
      <xdr:rowOff>104775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H="1">
          <a:off x="6324600" y="20012025"/>
          <a:ext cx="619126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1314450</xdr:colOff>
      <xdr:row>59</xdr:row>
      <xdr:rowOff>9525</xdr:rowOff>
    </xdr:from>
    <xdr:to>
      <xdr:col>3</xdr:col>
      <xdr:colOff>333375</xdr:colOff>
      <xdr:row>60</xdr:row>
      <xdr:rowOff>47625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019425" y="18945225"/>
          <a:ext cx="4191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847725</xdr:colOff>
      <xdr:row>58</xdr:row>
      <xdr:rowOff>200025</xdr:rowOff>
    </xdr:from>
    <xdr:to>
      <xdr:col>2</xdr:col>
      <xdr:colOff>1323976</xdr:colOff>
      <xdr:row>60</xdr:row>
      <xdr:rowOff>47625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H="1">
          <a:off x="2552700" y="18926175"/>
          <a:ext cx="476251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695326</xdr:colOff>
      <xdr:row>59</xdr:row>
      <xdr:rowOff>38100</xdr:rowOff>
    </xdr:from>
    <xdr:to>
      <xdr:col>4</xdr:col>
      <xdr:colOff>704850</xdr:colOff>
      <xdr:row>60</xdr:row>
      <xdr:rowOff>142875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5000626" y="18973800"/>
          <a:ext cx="9524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0</xdr:rowOff>
    </xdr:from>
    <xdr:to>
      <xdr:col>2</xdr:col>
      <xdr:colOff>1038225</xdr:colOff>
      <xdr:row>64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704975" y="12811125"/>
              <a:ext cx="10382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𝐻𝑢𝑚𝑎𝑛𝑒𝑥</m:t>
                            </m:r>
                          </m:sub>
                        </m:sSub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39" name="CuadroTexto 8"/>
            <xdr:cNvSpPr txBox="1"/>
          </xdr:nvSpPr>
          <xdr:spPr>
            <a:xfrm>
              <a:off x="1704975" y="12811125"/>
              <a:ext cx="10382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200" b="0" i="0">
                  <a:latin typeface="Cambria Math" panose="02040503050406030204" pitchFamily="18" charset="0"/>
                </a:rPr>
                <a:t>𝐸(𝑟_𝐻𝑢𝑚𝑎𝑛𝑒𝑥 )=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0</xdr:colOff>
      <xdr:row>74</xdr:row>
      <xdr:rowOff>0</xdr:rowOff>
    </xdr:from>
    <xdr:to>
      <xdr:col>2</xdr:col>
      <xdr:colOff>1181100</xdr:colOff>
      <xdr:row>74</xdr:row>
      <xdr:rowOff>187872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1704975" y="14716125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𝐻𝑢𝑚𝑎𝑛𝑒𝑥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40" name="CuadroTexto 6"/>
            <xdr:cNvSpPr txBox="1"/>
          </xdr:nvSpPr>
          <xdr:spPr>
            <a:xfrm>
              <a:off x="1704975" y="14716125"/>
              <a:ext cx="11811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𝐻𝑢𝑚𝑎𝑛𝑒𝑥=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228601</xdr:colOff>
      <xdr:row>138</xdr:row>
      <xdr:rowOff>66675</xdr:rowOff>
    </xdr:from>
    <xdr:to>
      <xdr:col>2</xdr:col>
      <xdr:colOff>238125</xdr:colOff>
      <xdr:row>146</xdr:row>
      <xdr:rowOff>114300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1933576" y="24993600"/>
          <a:ext cx="9524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146</xdr:row>
      <xdr:rowOff>114300</xdr:rowOff>
    </xdr:from>
    <xdr:to>
      <xdr:col>3</xdr:col>
      <xdr:colOff>952500</xdr:colOff>
      <xdr:row>146</xdr:row>
      <xdr:rowOff>123825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1933575" y="26565225"/>
          <a:ext cx="21240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142</xdr:row>
      <xdr:rowOff>47625</xdr:rowOff>
    </xdr:from>
    <xdr:to>
      <xdr:col>3</xdr:col>
      <xdr:colOff>933450</xdr:colOff>
      <xdr:row>142</xdr:row>
      <xdr:rowOff>47625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952625" y="25736550"/>
          <a:ext cx="20859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1276350</xdr:colOff>
      <xdr:row>138</xdr:row>
      <xdr:rowOff>28575</xdr:rowOff>
    </xdr:from>
    <xdr:to>
      <xdr:col>2</xdr:col>
      <xdr:colOff>1285875</xdr:colOff>
      <xdr:row>146</xdr:row>
      <xdr:rowOff>104777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2981325" y="24955500"/>
          <a:ext cx="9525" cy="1600202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</xdr:colOff>
      <xdr:row>141</xdr:row>
      <xdr:rowOff>133350</xdr:rowOff>
    </xdr:from>
    <xdr:to>
      <xdr:col>2</xdr:col>
      <xdr:colOff>200025</xdr:colOff>
      <xdr:row>142</xdr:row>
      <xdr:rowOff>130722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51" name="CuadroTexto 5"/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952500</xdr:colOff>
      <xdr:row>146</xdr:row>
      <xdr:rowOff>180975</xdr:rowOff>
    </xdr:from>
    <xdr:to>
      <xdr:col>3</xdr:col>
      <xdr:colOff>171450</xdr:colOff>
      <xdr:row>148</xdr:row>
      <xdr:rowOff>12918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53" name="CuadroTexto 5"/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𝐸(𝑟_𝑆𝑢𝑔𝑎𝑟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285750</xdr:colOff>
      <xdr:row>140</xdr:row>
      <xdr:rowOff>95250</xdr:rowOff>
    </xdr:from>
    <xdr:to>
      <xdr:col>3</xdr:col>
      <xdr:colOff>357750</xdr:colOff>
      <xdr:row>140</xdr:row>
      <xdr:rowOff>167250</xdr:rowOff>
    </xdr:to>
    <xdr:sp macro="" textlink="">
      <xdr:nvSpPr>
        <xdr:cNvPr id="55" name="Co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/>
        </xdr:cNvSpPr>
      </xdr:nvSpPr>
      <xdr:spPr>
        <a:xfrm>
          <a:off x="3390900" y="254031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0</xdr:colOff>
      <xdr:row>140</xdr:row>
      <xdr:rowOff>0</xdr:rowOff>
    </xdr:from>
    <xdr:to>
      <xdr:col>3</xdr:col>
      <xdr:colOff>72000</xdr:colOff>
      <xdr:row>140</xdr:row>
      <xdr:rowOff>72000</xdr:rowOff>
    </xdr:to>
    <xdr:sp macro="" textlink="">
      <xdr:nvSpPr>
        <xdr:cNvPr id="56" name="Co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/>
        </xdr:cNvSpPr>
      </xdr:nvSpPr>
      <xdr:spPr>
        <a:xfrm>
          <a:off x="3105150" y="253079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323850</xdr:colOff>
      <xdr:row>139</xdr:row>
      <xdr:rowOff>114300</xdr:rowOff>
    </xdr:from>
    <xdr:to>
      <xdr:col>3</xdr:col>
      <xdr:colOff>395850</xdr:colOff>
      <xdr:row>139</xdr:row>
      <xdr:rowOff>186300</xdr:rowOff>
    </xdr:to>
    <xdr:sp macro="" textlink="">
      <xdr:nvSpPr>
        <xdr:cNvPr id="57" name="Co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/>
        </xdr:cNvSpPr>
      </xdr:nvSpPr>
      <xdr:spPr>
        <a:xfrm>
          <a:off x="3429000" y="252317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1038225</xdr:colOff>
      <xdr:row>143</xdr:row>
      <xdr:rowOff>47625</xdr:rowOff>
    </xdr:from>
    <xdr:to>
      <xdr:col>2</xdr:col>
      <xdr:colOff>1110225</xdr:colOff>
      <xdr:row>143</xdr:row>
      <xdr:rowOff>119625</xdr:rowOff>
    </xdr:to>
    <xdr:sp macro="" textlink="">
      <xdr:nvSpPr>
        <xdr:cNvPr id="59" name="Co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/>
        </xdr:cNvSpPr>
      </xdr:nvSpPr>
      <xdr:spPr>
        <a:xfrm>
          <a:off x="2743200" y="259270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152400</xdr:colOff>
      <xdr:row>140</xdr:row>
      <xdr:rowOff>152400</xdr:rowOff>
    </xdr:from>
    <xdr:to>
      <xdr:col>3</xdr:col>
      <xdr:colOff>224400</xdr:colOff>
      <xdr:row>141</xdr:row>
      <xdr:rowOff>33900</xdr:rowOff>
    </xdr:to>
    <xdr:sp macro="" textlink="">
      <xdr:nvSpPr>
        <xdr:cNvPr id="60" name="Co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/>
        </xdr:cNvSpPr>
      </xdr:nvSpPr>
      <xdr:spPr>
        <a:xfrm>
          <a:off x="3257550" y="254603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904875</xdr:colOff>
      <xdr:row>144</xdr:row>
      <xdr:rowOff>95250</xdr:rowOff>
    </xdr:from>
    <xdr:to>
      <xdr:col>2</xdr:col>
      <xdr:colOff>976875</xdr:colOff>
      <xdr:row>144</xdr:row>
      <xdr:rowOff>167250</xdr:rowOff>
    </xdr:to>
    <xdr:sp macro="" textlink="">
      <xdr:nvSpPr>
        <xdr:cNvPr id="61" name="Co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/>
        </xdr:cNvSpPr>
      </xdr:nvSpPr>
      <xdr:spPr>
        <a:xfrm>
          <a:off x="2609850" y="261651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1352550</xdr:colOff>
      <xdr:row>141</xdr:row>
      <xdr:rowOff>95250</xdr:rowOff>
    </xdr:from>
    <xdr:to>
      <xdr:col>3</xdr:col>
      <xdr:colOff>24375</xdr:colOff>
      <xdr:row>141</xdr:row>
      <xdr:rowOff>167250</xdr:rowOff>
    </xdr:to>
    <xdr:sp macro="" textlink="">
      <xdr:nvSpPr>
        <xdr:cNvPr id="63" name="Co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/>
        </xdr:cNvSpPr>
      </xdr:nvSpPr>
      <xdr:spPr>
        <a:xfrm>
          <a:off x="3057525" y="255936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152400</xdr:colOff>
      <xdr:row>139</xdr:row>
      <xdr:rowOff>152400</xdr:rowOff>
    </xdr:from>
    <xdr:to>
      <xdr:col>3</xdr:col>
      <xdr:colOff>224400</xdr:colOff>
      <xdr:row>140</xdr:row>
      <xdr:rowOff>33900</xdr:rowOff>
    </xdr:to>
    <xdr:sp macro="" textlink="">
      <xdr:nvSpPr>
        <xdr:cNvPr id="64" name="Co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/>
        </xdr:cNvSpPr>
      </xdr:nvSpPr>
      <xdr:spPr>
        <a:xfrm>
          <a:off x="3257550" y="252698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923925</xdr:colOff>
      <xdr:row>142</xdr:row>
      <xdr:rowOff>133350</xdr:rowOff>
    </xdr:from>
    <xdr:to>
      <xdr:col>2</xdr:col>
      <xdr:colOff>995925</xdr:colOff>
      <xdr:row>143</xdr:row>
      <xdr:rowOff>14850</xdr:rowOff>
    </xdr:to>
    <xdr:sp macro="" textlink="">
      <xdr:nvSpPr>
        <xdr:cNvPr id="65" name="Co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/>
        </xdr:cNvSpPr>
      </xdr:nvSpPr>
      <xdr:spPr>
        <a:xfrm>
          <a:off x="2628900" y="258222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381000</xdr:colOff>
      <xdr:row>139</xdr:row>
      <xdr:rowOff>180975</xdr:rowOff>
    </xdr:from>
    <xdr:to>
      <xdr:col>3</xdr:col>
      <xdr:colOff>453000</xdr:colOff>
      <xdr:row>140</xdr:row>
      <xdr:rowOff>62475</xdr:rowOff>
    </xdr:to>
    <xdr:sp macro="" textlink="">
      <xdr:nvSpPr>
        <xdr:cNvPr id="66" name="Co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/>
        </xdr:cNvSpPr>
      </xdr:nvSpPr>
      <xdr:spPr>
        <a:xfrm>
          <a:off x="3486150" y="252984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800100</xdr:colOff>
      <xdr:row>143</xdr:row>
      <xdr:rowOff>123825</xdr:rowOff>
    </xdr:from>
    <xdr:to>
      <xdr:col>2</xdr:col>
      <xdr:colOff>872100</xdr:colOff>
      <xdr:row>144</xdr:row>
      <xdr:rowOff>5325</xdr:rowOff>
    </xdr:to>
    <xdr:sp macro="" textlink="">
      <xdr:nvSpPr>
        <xdr:cNvPr id="67" name="Co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/>
        </xdr:cNvSpPr>
      </xdr:nvSpPr>
      <xdr:spPr>
        <a:xfrm>
          <a:off x="2505075" y="260032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219076</xdr:colOff>
      <xdr:row>138</xdr:row>
      <xdr:rowOff>85725</xdr:rowOff>
    </xdr:from>
    <xdr:to>
      <xdr:col>5</xdr:col>
      <xdr:colOff>228600</xdr:colOff>
      <xdr:row>146</xdr:row>
      <xdr:rowOff>133350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 flipH="1">
          <a:off x="6448426" y="25012650"/>
          <a:ext cx="9524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146</xdr:row>
      <xdr:rowOff>114300</xdr:rowOff>
    </xdr:from>
    <xdr:to>
      <xdr:col>6</xdr:col>
      <xdr:colOff>952500</xdr:colOff>
      <xdr:row>146</xdr:row>
      <xdr:rowOff>123825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1933575" y="26565225"/>
          <a:ext cx="21240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142</xdr:row>
      <xdr:rowOff>47626</xdr:rowOff>
    </xdr:from>
    <xdr:to>
      <xdr:col>7</xdr:col>
      <xdr:colOff>0</xdr:colOff>
      <xdr:row>142</xdr:row>
      <xdr:rowOff>57150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6515100" y="25736551"/>
          <a:ext cx="1866900" cy="95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1276350</xdr:colOff>
      <xdr:row>138</xdr:row>
      <xdr:rowOff>28575</xdr:rowOff>
    </xdr:from>
    <xdr:to>
      <xdr:col>5</xdr:col>
      <xdr:colOff>1285875</xdr:colOff>
      <xdr:row>146</xdr:row>
      <xdr:rowOff>104777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V="1">
          <a:off x="2981325" y="24955500"/>
          <a:ext cx="9525" cy="1600202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141</xdr:row>
      <xdr:rowOff>142875</xdr:rowOff>
    </xdr:from>
    <xdr:to>
      <xdr:col>5</xdr:col>
      <xdr:colOff>495300</xdr:colOff>
      <xdr:row>142</xdr:row>
      <xdr:rowOff>140247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5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5124450" y="25641300"/>
              <a:ext cx="16002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72" name="CuadroTexto 5"/>
            <xdr:cNvSpPr txBox="1"/>
          </xdr:nvSpPr>
          <xdr:spPr>
            <a:xfrm>
              <a:off x="5124450" y="25641300"/>
              <a:ext cx="160020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5</xdr:col>
      <xdr:colOff>952500</xdr:colOff>
      <xdr:row>146</xdr:row>
      <xdr:rowOff>180975</xdr:rowOff>
    </xdr:from>
    <xdr:to>
      <xdr:col>6</xdr:col>
      <xdr:colOff>171450</xdr:colOff>
      <xdr:row>148</xdr:row>
      <xdr:rowOff>12918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5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73" name="CuadroTexto 5"/>
            <xdr:cNvSpPr txBox="1"/>
          </xdr:nvSpPr>
          <xdr:spPr>
            <a:xfrm>
              <a:off x="2657475" y="26631900"/>
              <a:ext cx="619125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𝐸(𝑟_𝑆𝑢𝑔𝑎𝑟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6</xdr:col>
      <xdr:colOff>200025</xdr:colOff>
      <xdr:row>143</xdr:row>
      <xdr:rowOff>123825</xdr:rowOff>
    </xdr:from>
    <xdr:to>
      <xdr:col>6</xdr:col>
      <xdr:colOff>272025</xdr:colOff>
      <xdr:row>144</xdr:row>
      <xdr:rowOff>5325</xdr:rowOff>
    </xdr:to>
    <xdr:sp macro="" textlink="">
      <xdr:nvSpPr>
        <xdr:cNvPr id="74" name="Co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/>
        </xdr:cNvSpPr>
      </xdr:nvSpPr>
      <xdr:spPr>
        <a:xfrm>
          <a:off x="7820025" y="260032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95250</xdr:colOff>
      <xdr:row>143</xdr:row>
      <xdr:rowOff>95250</xdr:rowOff>
    </xdr:from>
    <xdr:to>
      <xdr:col>6</xdr:col>
      <xdr:colOff>167250</xdr:colOff>
      <xdr:row>143</xdr:row>
      <xdr:rowOff>167250</xdr:rowOff>
    </xdr:to>
    <xdr:sp macro="" textlink="">
      <xdr:nvSpPr>
        <xdr:cNvPr id="75" name="Co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/>
        </xdr:cNvSpPr>
      </xdr:nvSpPr>
      <xdr:spPr>
        <a:xfrm>
          <a:off x="7715250" y="259746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9525</xdr:colOff>
      <xdr:row>144</xdr:row>
      <xdr:rowOff>19050</xdr:rowOff>
    </xdr:from>
    <xdr:to>
      <xdr:col>6</xdr:col>
      <xdr:colOff>81525</xdr:colOff>
      <xdr:row>144</xdr:row>
      <xdr:rowOff>91050</xdr:rowOff>
    </xdr:to>
    <xdr:sp macro="" textlink="">
      <xdr:nvSpPr>
        <xdr:cNvPr id="76" name="Conector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/>
        </xdr:cNvSpPr>
      </xdr:nvSpPr>
      <xdr:spPr>
        <a:xfrm>
          <a:off x="7629525" y="260889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1133475</xdr:colOff>
      <xdr:row>140</xdr:row>
      <xdr:rowOff>85725</xdr:rowOff>
    </xdr:from>
    <xdr:to>
      <xdr:col>5</xdr:col>
      <xdr:colOff>1205475</xdr:colOff>
      <xdr:row>140</xdr:row>
      <xdr:rowOff>157725</xdr:rowOff>
    </xdr:to>
    <xdr:sp macro="" textlink="">
      <xdr:nvSpPr>
        <xdr:cNvPr id="77" name="Co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/>
        </xdr:cNvSpPr>
      </xdr:nvSpPr>
      <xdr:spPr>
        <a:xfrm>
          <a:off x="7362825" y="253936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866775</xdr:colOff>
      <xdr:row>140</xdr:row>
      <xdr:rowOff>9525</xdr:rowOff>
    </xdr:from>
    <xdr:to>
      <xdr:col>5</xdr:col>
      <xdr:colOff>938775</xdr:colOff>
      <xdr:row>140</xdr:row>
      <xdr:rowOff>81525</xdr:rowOff>
    </xdr:to>
    <xdr:sp macro="" textlink="">
      <xdr:nvSpPr>
        <xdr:cNvPr id="78" name="Co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/>
        </xdr:cNvSpPr>
      </xdr:nvSpPr>
      <xdr:spPr>
        <a:xfrm>
          <a:off x="7096125" y="253174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1143000</xdr:colOff>
      <xdr:row>141</xdr:row>
      <xdr:rowOff>28575</xdr:rowOff>
    </xdr:from>
    <xdr:to>
      <xdr:col>5</xdr:col>
      <xdr:colOff>1215000</xdr:colOff>
      <xdr:row>141</xdr:row>
      <xdr:rowOff>100575</xdr:rowOff>
    </xdr:to>
    <xdr:sp macro="" textlink="">
      <xdr:nvSpPr>
        <xdr:cNvPr id="79" name="Co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/>
        </xdr:cNvSpPr>
      </xdr:nvSpPr>
      <xdr:spPr>
        <a:xfrm>
          <a:off x="7372350" y="255270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0</xdr:colOff>
      <xdr:row>142</xdr:row>
      <xdr:rowOff>180975</xdr:rowOff>
    </xdr:from>
    <xdr:to>
      <xdr:col>6</xdr:col>
      <xdr:colOff>62475</xdr:colOff>
      <xdr:row>143</xdr:row>
      <xdr:rowOff>62475</xdr:rowOff>
    </xdr:to>
    <xdr:sp macro="" textlink="">
      <xdr:nvSpPr>
        <xdr:cNvPr id="80" name="Co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/>
        </xdr:cNvSpPr>
      </xdr:nvSpPr>
      <xdr:spPr>
        <a:xfrm>
          <a:off x="7620000" y="25869900"/>
          <a:ext cx="62475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314325</xdr:colOff>
      <xdr:row>143</xdr:row>
      <xdr:rowOff>76200</xdr:rowOff>
    </xdr:from>
    <xdr:to>
      <xdr:col>6</xdr:col>
      <xdr:colOff>386325</xdr:colOff>
      <xdr:row>143</xdr:row>
      <xdr:rowOff>148200</xdr:rowOff>
    </xdr:to>
    <xdr:sp macro="" textlink="">
      <xdr:nvSpPr>
        <xdr:cNvPr id="81" name="Co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/>
        </xdr:cNvSpPr>
      </xdr:nvSpPr>
      <xdr:spPr>
        <a:xfrm>
          <a:off x="7934325" y="259556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990600</xdr:colOff>
      <xdr:row>140</xdr:row>
      <xdr:rowOff>180975</xdr:rowOff>
    </xdr:from>
    <xdr:to>
      <xdr:col>5</xdr:col>
      <xdr:colOff>1062600</xdr:colOff>
      <xdr:row>141</xdr:row>
      <xdr:rowOff>62475</xdr:rowOff>
    </xdr:to>
    <xdr:sp macro="" textlink="">
      <xdr:nvSpPr>
        <xdr:cNvPr id="82" name="Co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/>
        </xdr:cNvSpPr>
      </xdr:nvSpPr>
      <xdr:spPr>
        <a:xfrm>
          <a:off x="7219950" y="254889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180975</xdr:colOff>
      <xdr:row>143</xdr:row>
      <xdr:rowOff>0</xdr:rowOff>
    </xdr:from>
    <xdr:to>
      <xdr:col>6</xdr:col>
      <xdr:colOff>252975</xdr:colOff>
      <xdr:row>143</xdr:row>
      <xdr:rowOff>72000</xdr:rowOff>
    </xdr:to>
    <xdr:sp macro="" textlink="">
      <xdr:nvSpPr>
        <xdr:cNvPr id="83" name="Co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/>
        </xdr:cNvSpPr>
      </xdr:nvSpPr>
      <xdr:spPr>
        <a:xfrm>
          <a:off x="7800975" y="258794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847725</xdr:colOff>
      <xdr:row>140</xdr:row>
      <xdr:rowOff>142875</xdr:rowOff>
    </xdr:from>
    <xdr:to>
      <xdr:col>5</xdr:col>
      <xdr:colOff>919725</xdr:colOff>
      <xdr:row>141</xdr:row>
      <xdr:rowOff>24375</xdr:rowOff>
    </xdr:to>
    <xdr:sp macro="" textlink="">
      <xdr:nvSpPr>
        <xdr:cNvPr id="84" name="Co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/>
        </xdr:cNvSpPr>
      </xdr:nvSpPr>
      <xdr:spPr>
        <a:xfrm>
          <a:off x="7077075" y="254508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228601</xdr:colOff>
      <xdr:row>150</xdr:row>
      <xdr:rowOff>66675</xdr:rowOff>
    </xdr:from>
    <xdr:to>
      <xdr:col>2</xdr:col>
      <xdr:colOff>238125</xdr:colOff>
      <xdr:row>158</xdr:row>
      <xdr:rowOff>114300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H="1">
          <a:off x="1933576" y="24993600"/>
          <a:ext cx="9524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158</xdr:row>
      <xdr:rowOff>114300</xdr:rowOff>
    </xdr:from>
    <xdr:to>
      <xdr:col>3</xdr:col>
      <xdr:colOff>952500</xdr:colOff>
      <xdr:row>158</xdr:row>
      <xdr:rowOff>123825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V="1">
          <a:off x="1933575" y="26565225"/>
          <a:ext cx="21240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154</xdr:row>
      <xdr:rowOff>47625</xdr:rowOff>
    </xdr:from>
    <xdr:to>
      <xdr:col>3</xdr:col>
      <xdr:colOff>933450</xdr:colOff>
      <xdr:row>154</xdr:row>
      <xdr:rowOff>47625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1952625" y="25736550"/>
          <a:ext cx="20859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1276350</xdr:colOff>
      <xdr:row>150</xdr:row>
      <xdr:rowOff>28575</xdr:rowOff>
    </xdr:from>
    <xdr:to>
      <xdr:col>2</xdr:col>
      <xdr:colOff>1285875</xdr:colOff>
      <xdr:row>158</xdr:row>
      <xdr:rowOff>104777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 flipV="1">
          <a:off x="2981325" y="24955500"/>
          <a:ext cx="9525" cy="1600202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</xdr:colOff>
      <xdr:row>153</xdr:row>
      <xdr:rowOff>133350</xdr:rowOff>
    </xdr:from>
    <xdr:to>
      <xdr:col>2</xdr:col>
      <xdr:colOff>200025</xdr:colOff>
      <xdr:row>154</xdr:row>
      <xdr:rowOff>130722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uadroTexto 5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91" name="CuadroTexto 5"/>
            <xdr:cNvSpPr txBox="1"/>
          </xdr:nvSpPr>
          <xdr:spPr>
            <a:xfrm>
              <a:off x="1285875" y="25631775"/>
              <a:ext cx="61912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𝐸(𝑟_𝐵𝑒𝑠𝑡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857250</xdr:colOff>
      <xdr:row>159</xdr:row>
      <xdr:rowOff>19050</xdr:rowOff>
    </xdr:from>
    <xdr:to>
      <xdr:col>3</xdr:col>
      <xdr:colOff>238125</xdr:colOff>
      <xdr:row>160</xdr:row>
      <xdr:rowOff>41493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uadroTexto 5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2562225" y="28956000"/>
              <a:ext cx="78105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𝑆𝑢𝑔𝑎𝑟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92" name="CuadroTexto 5"/>
            <xdr:cNvSpPr txBox="1"/>
          </xdr:nvSpPr>
          <xdr:spPr>
            <a:xfrm>
              <a:off x="2562225" y="28956000"/>
              <a:ext cx="781050" cy="2129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𝐸(𝑟_𝑆𝑢𝑔𝑎𝑟 )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3</xdr:col>
      <xdr:colOff>161925</xdr:colOff>
      <xdr:row>155</xdr:row>
      <xdr:rowOff>9525</xdr:rowOff>
    </xdr:from>
    <xdr:to>
      <xdr:col>3</xdr:col>
      <xdr:colOff>233925</xdr:colOff>
      <xdr:row>155</xdr:row>
      <xdr:rowOff>81525</xdr:rowOff>
    </xdr:to>
    <xdr:sp macro="" textlink="">
      <xdr:nvSpPr>
        <xdr:cNvPr id="93" name="Co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/>
        </xdr:cNvSpPr>
      </xdr:nvSpPr>
      <xdr:spPr>
        <a:xfrm>
          <a:off x="3267075" y="279939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0</xdr:colOff>
      <xdr:row>152</xdr:row>
      <xdr:rowOff>0</xdr:rowOff>
    </xdr:from>
    <xdr:to>
      <xdr:col>3</xdr:col>
      <xdr:colOff>72000</xdr:colOff>
      <xdr:row>152</xdr:row>
      <xdr:rowOff>72000</xdr:rowOff>
    </xdr:to>
    <xdr:sp macro="" textlink="">
      <xdr:nvSpPr>
        <xdr:cNvPr id="94" name="Co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/>
        </xdr:cNvSpPr>
      </xdr:nvSpPr>
      <xdr:spPr>
        <a:xfrm>
          <a:off x="3105150" y="253079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66675</xdr:colOff>
      <xdr:row>152</xdr:row>
      <xdr:rowOff>180975</xdr:rowOff>
    </xdr:from>
    <xdr:to>
      <xdr:col>3</xdr:col>
      <xdr:colOff>138675</xdr:colOff>
      <xdr:row>153</xdr:row>
      <xdr:rowOff>62475</xdr:rowOff>
    </xdr:to>
    <xdr:sp macro="" textlink="">
      <xdr:nvSpPr>
        <xdr:cNvPr id="95" name="Co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/>
        </xdr:cNvSpPr>
      </xdr:nvSpPr>
      <xdr:spPr>
        <a:xfrm>
          <a:off x="3171825" y="2759392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1171575</xdr:colOff>
      <xdr:row>154</xdr:row>
      <xdr:rowOff>123825</xdr:rowOff>
    </xdr:from>
    <xdr:to>
      <xdr:col>2</xdr:col>
      <xdr:colOff>1243575</xdr:colOff>
      <xdr:row>155</xdr:row>
      <xdr:rowOff>5325</xdr:rowOff>
    </xdr:to>
    <xdr:sp macro="" textlink="">
      <xdr:nvSpPr>
        <xdr:cNvPr id="96" name="Co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/>
        </xdr:cNvSpPr>
      </xdr:nvSpPr>
      <xdr:spPr>
        <a:xfrm>
          <a:off x="2876550" y="279177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1348317</xdr:colOff>
      <xdr:row>154</xdr:row>
      <xdr:rowOff>143934</xdr:rowOff>
    </xdr:from>
    <xdr:to>
      <xdr:col>3</xdr:col>
      <xdr:colOff>20142</xdr:colOff>
      <xdr:row>155</xdr:row>
      <xdr:rowOff>25434</xdr:rowOff>
    </xdr:to>
    <xdr:sp macro="" textlink="">
      <xdr:nvSpPr>
        <xdr:cNvPr id="97" name="Co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/>
        </xdr:cNvSpPr>
      </xdr:nvSpPr>
      <xdr:spPr>
        <a:xfrm>
          <a:off x="3312584" y="31258934"/>
          <a:ext cx="272025" cy="76233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1152525</xdr:colOff>
      <xdr:row>155</xdr:row>
      <xdr:rowOff>76200</xdr:rowOff>
    </xdr:from>
    <xdr:to>
      <xdr:col>2</xdr:col>
      <xdr:colOff>1224525</xdr:colOff>
      <xdr:row>155</xdr:row>
      <xdr:rowOff>148200</xdr:rowOff>
    </xdr:to>
    <xdr:sp macro="" textlink="">
      <xdr:nvSpPr>
        <xdr:cNvPr id="98" name="Co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/>
        </xdr:cNvSpPr>
      </xdr:nvSpPr>
      <xdr:spPr>
        <a:xfrm>
          <a:off x="2857500" y="280606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1352550</xdr:colOff>
      <xdr:row>153</xdr:row>
      <xdr:rowOff>95250</xdr:rowOff>
    </xdr:from>
    <xdr:to>
      <xdr:col>3</xdr:col>
      <xdr:colOff>24375</xdr:colOff>
      <xdr:row>153</xdr:row>
      <xdr:rowOff>167250</xdr:rowOff>
    </xdr:to>
    <xdr:sp macro="" textlink="">
      <xdr:nvSpPr>
        <xdr:cNvPr id="99" name="Co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/>
        </xdr:cNvSpPr>
      </xdr:nvSpPr>
      <xdr:spPr>
        <a:xfrm>
          <a:off x="3057525" y="255936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1152525</xdr:colOff>
      <xdr:row>152</xdr:row>
      <xdr:rowOff>76200</xdr:rowOff>
    </xdr:from>
    <xdr:to>
      <xdr:col>2</xdr:col>
      <xdr:colOff>1224525</xdr:colOff>
      <xdr:row>152</xdr:row>
      <xdr:rowOff>148200</xdr:rowOff>
    </xdr:to>
    <xdr:sp macro="" textlink="">
      <xdr:nvSpPr>
        <xdr:cNvPr id="100" name="Conector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/>
        </xdr:cNvSpPr>
      </xdr:nvSpPr>
      <xdr:spPr>
        <a:xfrm>
          <a:off x="2857500" y="274891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1057275</xdr:colOff>
      <xdr:row>153</xdr:row>
      <xdr:rowOff>38100</xdr:rowOff>
    </xdr:from>
    <xdr:to>
      <xdr:col>2</xdr:col>
      <xdr:colOff>1129275</xdr:colOff>
      <xdr:row>153</xdr:row>
      <xdr:rowOff>110100</xdr:rowOff>
    </xdr:to>
    <xdr:sp macro="" textlink="">
      <xdr:nvSpPr>
        <xdr:cNvPr id="101" name="Conector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/>
        </xdr:cNvSpPr>
      </xdr:nvSpPr>
      <xdr:spPr>
        <a:xfrm>
          <a:off x="2762250" y="2764155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95250</xdr:colOff>
      <xdr:row>153</xdr:row>
      <xdr:rowOff>161925</xdr:rowOff>
    </xdr:from>
    <xdr:to>
      <xdr:col>3</xdr:col>
      <xdr:colOff>167250</xdr:colOff>
      <xdr:row>154</xdr:row>
      <xdr:rowOff>43425</xdr:rowOff>
    </xdr:to>
    <xdr:sp macro="" textlink="">
      <xdr:nvSpPr>
        <xdr:cNvPr id="102" name="Co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/>
        </xdr:cNvSpPr>
      </xdr:nvSpPr>
      <xdr:spPr>
        <a:xfrm>
          <a:off x="3200400" y="27765375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990600</xdr:colOff>
      <xdr:row>154</xdr:row>
      <xdr:rowOff>57150</xdr:rowOff>
    </xdr:from>
    <xdr:to>
      <xdr:col>2</xdr:col>
      <xdr:colOff>1062600</xdr:colOff>
      <xdr:row>154</xdr:row>
      <xdr:rowOff>129150</xdr:rowOff>
    </xdr:to>
    <xdr:sp macro="" textlink="">
      <xdr:nvSpPr>
        <xdr:cNvPr id="103" name="Co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/>
        </xdr:cNvSpPr>
      </xdr:nvSpPr>
      <xdr:spPr>
        <a:xfrm>
          <a:off x="2695575" y="27851100"/>
          <a:ext cx="72000" cy="72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</xdr:col>
      <xdr:colOff>766762</xdr:colOff>
      <xdr:row>127</xdr:row>
      <xdr:rowOff>138112</xdr:rowOff>
    </xdr:from>
    <xdr:ext cx="21868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uadroTexto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1528762" y="25446037"/>
              <a:ext cx="21868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𝐵𝑒𝑠𝑡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𝐵𝑒𝑠𝑡</m:t>
                                </m:r>
                              </m:sub>
                            </m:sSub>
                          </m:e>
                        </m:d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𝐾𝑎𝑛𝑒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𝐾𝑎𝑛𝑒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4" name="CuadroTexto 103"/>
            <xdr:cNvSpPr txBox="1"/>
          </xdr:nvSpPr>
          <xdr:spPr>
            <a:xfrm>
              <a:off x="1528762" y="25446037"/>
              <a:ext cx="21868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[</a:t>
              </a:r>
              <a:r>
                <a:rPr lang="es-AR" sz="1100" b="0" i="0">
                  <a:latin typeface="Cambria Math" panose="02040503050406030204" pitchFamily="18" charset="0"/>
                </a:rPr>
                <a:t>𝑟_𝐵𝑒𝑠𝑡−𝐸(𝑟_𝐵𝑒𝑠𝑡 )]</a:t>
              </a:r>
              <a:r>
                <a:rPr lang="es-AR" sz="1100" i="0">
                  <a:latin typeface="Cambria Math" panose="02040503050406030204" pitchFamily="18" charset="0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𝐾𝑎𝑛𝑒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−𝐸(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𝐾𝑎𝑛𝑒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3</xdr:col>
      <xdr:colOff>838199</xdr:colOff>
      <xdr:row>125</xdr:row>
      <xdr:rowOff>180974</xdr:rowOff>
    </xdr:from>
    <xdr:to>
      <xdr:col>3</xdr:col>
      <xdr:colOff>1181099</xdr:colOff>
      <xdr:row>131</xdr:row>
      <xdr:rowOff>19049</xdr:rowOff>
    </xdr:to>
    <xdr:sp macro="" textlink="">
      <xdr:nvSpPr>
        <xdr:cNvPr id="105" name="Cerrar llav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 rot="10800000">
          <a:off x="3943349" y="25107899"/>
          <a:ext cx="342900" cy="9810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7"/>
  <sheetViews>
    <sheetView tabSelected="1" topLeftCell="A155" zoomScale="150" workbookViewId="0">
      <selection activeCell="E161" sqref="E157:E161"/>
    </sheetView>
  </sheetViews>
  <sheetFormatPr baseColWidth="10" defaultColWidth="11.5" defaultRowHeight="15"/>
  <cols>
    <col min="1" max="1" width="11.5" style="1"/>
    <col min="2" max="2" width="14.1640625" style="1" customWidth="1"/>
    <col min="3" max="3" width="21" style="1" customWidth="1"/>
    <col min="4" max="4" width="18" style="1" customWidth="1"/>
    <col min="5" max="5" width="28.83203125" style="1" customWidth="1"/>
    <col min="6" max="6" width="20.83203125" style="1" customWidth="1"/>
    <col min="7" max="16384" width="11.5" style="1"/>
  </cols>
  <sheetData>
    <row r="2" spans="1:5" ht="19">
      <c r="B2" s="12" t="s">
        <v>15</v>
      </c>
    </row>
    <row r="4" spans="1:5">
      <c r="B4" s="11" t="s">
        <v>12</v>
      </c>
    </row>
    <row r="5" spans="1:5">
      <c r="B5" s="11" t="s">
        <v>13</v>
      </c>
    </row>
    <row r="7" spans="1:5" ht="16" thickBot="1">
      <c r="B7" s="11" t="s">
        <v>14</v>
      </c>
    </row>
    <row r="8" spans="1:5" ht="16">
      <c r="A8" s="19" t="s">
        <v>36</v>
      </c>
      <c r="B8" s="10"/>
    </row>
    <row r="9" spans="1:5" ht="17" thickBot="1">
      <c r="A9" s="20"/>
      <c r="C9" s="25" t="s">
        <v>2</v>
      </c>
      <c r="D9" s="25"/>
      <c r="E9" s="8" t="s">
        <v>3</v>
      </c>
    </row>
    <row r="10" spans="1:5" ht="16">
      <c r="A10" s="20"/>
      <c r="C10" s="5"/>
      <c r="D10" s="5"/>
      <c r="E10" s="5"/>
    </row>
    <row r="11" spans="1:5" s="2" customFormat="1" ht="34.5" customHeight="1">
      <c r="A11" s="20"/>
      <c r="B11" s="6"/>
      <c r="C11" s="7" t="s">
        <v>0</v>
      </c>
      <c r="D11" s="7" t="s">
        <v>1</v>
      </c>
      <c r="E11" s="7" t="s">
        <v>4</v>
      </c>
    </row>
    <row r="12" spans="1:5">
      <c r="A12" s="20"/>
      <c r="B12" s="3" t="s">
        <v>5</v>
      </c>
      <c r="C12" s="1">
        <v>0.5</v>
      </c>
      <c r="D12" s="1">
        <v>0.3</v>
      </c>
      <c r="E12" s="1">
        <v>0.2</v>
      </c>
    </row>
    <row r="13" spans="1:5" ht="16" thickBot="1">
      <c r="A13" s="21"/>
      <c r="B13" s="3" t="s">
        <v>6</v>
      </c>
      <c r="C13" s="4">
        <v>0.25</v>
      </c>
      <c r="D13" s="4">
        <v>0.1</v>
      </c>
      <c r="E13" s="4">
        <v>-0.25</v>
      </c>
    </row>
    <row r="17" spans="2:4">
      <c r="B17" s="3" t="s">
        <v>7</v>
      </c>
    </row>
    <row r="19" spans="2:4" ht="15.75" customHeight="1"/>
    <row r="20" spans="2:4" ht="15.75" customHeight="1"/>
    <row r="21" spans="2:4" ht="15.75" customHeight="1"/>
    <row r="22" spans="2:4" ht="15.75" customHeight="1"/>
    <row r="23" spans="2:4">
      <c r="D23" s="27">
        <f>+C13*C12+D13*D12+E13*E12</f>
        <v>0.105</v>
      </c>
    </row>
    <row r="28" spans="2:4">
      <c r="B28" s="3" t="s">
        <v>8</v>
      </c>
    </row>
    <row r="33" spans="2:11">
      <c r="D33" s="9"/>
      <c r="G33" s="1" t="s">
        <v>9</v>
      </c>
      <c r="K33" s="9">
        <f>$C$12*($C$13-$D$23)+$D$12*($D$13-$D$23)+$E$12*($E$13-$D$23)</f>
        <v>0</v>
      </c>
    </row>
    <row r="36" spans="2:11">
      <c r="C36" s="1" t="s">
        <v>10</v>
      </c>
    </row>
    <row r="41" spans="2:11">
      <c r="D41" s="15">
        <f>($D$33)^(1/2)</f>
        <v>0</v>
      </c>
    </row>
    <row r="45" spans="2:11">
      <c r="B45" s="3" t="s">
        <v>11</v>
      </c>
    </row>
    <row r="49" spans="1:6">
      <c r="C49" s="1" t="s">
        <v>18</v>
      </c>
    </row>
    <row r="50" spans="1:6">
      <c r="C50" s="13">
        <v>0.5</v>
      </c>
      <c r="D50" s="1" t="s">
        <v>17</v>
      </c>
    </row>
    <row r="51" spans="1:6">
      <c r="C51" s="13">
        <v>0.5</v>
      </c>
      <c r="D51" s="1" t="s">
        <v>19</v>
      </c>
      <c r="F51" s="14">
        <v>0.05</v>
      </c>
    </row>
    <row r="52" spans="1:6">
      <c r="C52" s="13"/>
    </row>
    <row r="57" spans="1:6" ht="16" thickBot="1"/>
    <row r="58" spans="1:6">
      <c r="A58" s="22" t="s">
        <v>41</v>
      </c>
    </row>
    <row r="59" spans="1:6" ht="17" thickBot="1">
      <c r="A59" s="23"/>
      <c r="C59" s="25" t="s">
        <v>2</v>
      </c>
      <c r="D59" s="25"/>
      <c r="E59" s="8" t="s">
        <v>3</v>
      </c>
    </row>
    <row r="60" spans="1:6" ht="16">
      <c r="A60" s="23"/>
      <c r="C60" s="5"/>
      <c r="D60" s="5"/>
      <c r="E60" s="5"/>
    </row>
    <row r="61" spans="1:6" ht="32">
      <c r="A61" s="23"/>
      <c r="B61" s="6"/>
      <c r="C61" s="7" t="s">
        <v>0</v>
      </c>
      <c r="D61" s="7" t="s">
        <v>1</v>
      </c>
      <c r="E61" s="7" t="s">
        <v>4</v>
      </c>
    </row>
    <row r="62" spans="1:6">
      <c r="A62" s="23"/>
      <c r="B62" s="3" t="s">
        <v>5</v>
      </c>
      <c r="C62" s="1">
        <v>0.5</v>
      </c>
      <c r="D62" s="1">
        <v>0.3</v>
      </c>
      <c r="E62" s="1">
        <v>0.2</v>
      </c>
    </row>
    <row r="63" spans="1:6" ht="16" thickBot="1">
      <c r="A63" s="24"/>
      <c r="B63" s="3" t="s">
        <v>6</v>
      </c>
      <c r="C63" s="4">
        <f>$C$50*C13+$C$51*$F$51</f>
        <v>0.15</v>
      </c>
      <c r="D63" s="4">
        <f t="shared" ref="D63:E63" si="0">$C$50*D13+$C$51*$F$51</f>
        <v>7.5000000000000011E-2</v>
      </c>
      <c r="E63" s="4">
        <f t="shared" si="0"/>
        <v>-0.1</v>
      </c>
    </row>
    <row r="68" spans="2:4">
      <c r="B68" s="3" t="s">
        <v>16</v>
      </c>
    </row>
    <row r="73" spans="2:4">
      <c r="D73" s="18"/>
    </row>
    <row r="74" spans="2:4">
      <c r="D74" s="18"/>
    </row>
    <row r="75" spans="2:4">
      <c r="D75" s="18"/>
    </row>
    <row r="76" spans="2:4">
      <c r="D76" s="18"/>
    </row>
    <row r="79" spans="2:4">
      <c r="C79" s="1" t="s">
        <v>22</v>
      </c>
    </row>
    <row r="80" spans="2:4">
      <c r="C80" s="1" t="s">
        <v>21</v>
      </c>
    </row>
    <row r="81" spans="1:5">
      <c r="C81" s="1" t="s">
        <v>20</v>
      </c>
    </row>
    <row r="82" spans="1:5" ht="16" thickBot="1"/>
    <row r="83" spans="1:5" ht="15" customHeight="1">
      <c r="A83" s="19" t="s">
        <v>35</v>
      </c>
    </row>
    <row r="84" spans="1:5" ht="16.5" customHeight="1" thickBot="1">
      <c r="A84" s="20"/>
      <c r="C84" s="25" t="s">
        <v>2</v>
      </c>
      <c r="D84" s="25"/>
      <c r="E84" s="8" t="s">
        <v>3</v>
      </c>
    </row>
    <row r="85" spans="1:5" ht="16">
      <c r="A85" s="20"/>
      <c r="C85" s="5"/>
      <c r="D85" s="5"/>
      <c r="E85" s="5"/>
    </row>
    <row r="86" spans="1:5" ht="32">
      <c r="A86" s="20"/>
      <c r="B86" s="6"/>
      <c r="C86" s="7" t="s">
        <v>0</v>
      </c>
      <c r="D86" s="7" t="s">
        <v>1</v>
      </c>
      <c r="E86" s="7" t="s">
        <v>4</v>
      </c>
    </row>
    <row r="87" spans="1:5">
      <c r="A87" s="20"/>
      <c r="B87" s="3" t="s">
        <v>5</v>
      </c>
      <c r="C87" s="1">
        <v>0.5</v>
      </c>
      <c r="D87" s="1">
        <v>0.3</v>
      </c>
      <c r="E87" s="1">
        <v>0.2</v>
      </c>
    </row>
    <row r="88" spans="1:5" ht="16" thickBot="1">
      <c r="A88" s="21"/>
      <c r="B88" s="3" t="s">
        <v>6</v>
      </c>
      <c r="C88" s="4">
        <v>0.01</v>
      </c>
      <c r="D88" s="4">
        <v>-0.05</v>
      </c>
      <c r="E88" s="4">
        <v>0.35</v>
      </c>
    </row>
    <row r="91" spans="1:5">
      <c r="C91" s="1" t="s">
        <v>23</v>
      </c>
    </row>
    <row r="92" spans="1:5">
      <c r="C92" s="1" t="s">
        <v>24</v>
      </c>
    </row>
    <row r="94" spans="1:5">
      <c r="C94" s="1" t="s">
        <v>26</v>
      </c>
    </row>
    <row r="95" spans="1:5">
      <c r="C95" s="13">
        <v>0.5</v>
      </c>
      <c r="D95" s="1" t="s">
        <v>17</v>
      </c>
    </row>
    <row r="96" spans="1:5">
      <c r="C96" s="13">
        <v>0.5</v>
      </c>
      <c r="D96" s="1" t="s">
        <v>27</v>
      </c>
    </row>
    <row r="98" spans="1:5" ht="16" thickBot="1"/>
    <row r="99" spans="1:5" ht="15" customHeight="1">
      <c r="A99" s="22" t="s">
        <v>34</v>
      </c>
    </row>
    <row r="100" spans="1:5" ht="16.5" customHeight="1" thickBot="1">
      <c r="A100" s="23"/>
      <c r="C100" s="25" t="s">
        <v>2</v>
      </c>
      <c r="D100" s="25"/>
      <c r="E100" s="8" t="s">
        <v>3</v>
      </c>
    </row>
    <row r="101" spans="1:5" ht="16">
      <c r="A101" s="23"/>
      <c r="C101" s="5"/>
      <c r="D101" s="5"/>
      <c r="E101" s="5"/>
    </row>
    <row r="102" spans="1:5" ht="32">
      <c r="A102" s="23"/>
      <c r="B102" s="6"/>
      <c r="C102" s="7" t="s">
        <v>0</v>
      </c>
      <c r="D102" s="7" t="s">
        <v>1</v>
      </c>
      <c r="E102" s="7" t="s">
        <v>4</v>
      </c>
    </row>
    <row r="103" spans="1:5">
      <c r="A103" s="23"/>
      <c r="B103" s="3" t="s">
        <v>5</v>
      </c>
      <c r="C103" s="1">
        <v>0.5</v>
      </c>
      <c r="D103" s="1">
        <v>0.3</v>
      </c>
      <c r="E103" s="1">
        <v>0.2</v>
      </c>
    </row>
    <row r="104" spans="1:5" ht="16" thickBot="1">
      <c r="A104" s="24"/>
      <c r="B104" s="3" t="s">
        <v>6</v>
      </c>
      <c r="C104" s="4">
        <f>$C$95*C13+$C$96*C88</f>
        <v>0.13</v>
      </c>
      <c r="D104" s="4">
        <f>$C$95*D13+$C$96*D88</f>
        <v>2.5000000000000001E-2</v>
      </c>
      <c r="E104" s="4">
        <f>$C$95*E13+$C$96*E88</f>
        <v>4.9999999999999989E-2</v>
      </c>
    </row>
    <row r="107" spans="1:5">
      <c r="C107" s="1" t="s">
        <v>28</v>
      </c>
    </row>
    <row r="110" spans="1:5" ht="17" thickBot="1">
      <c r="D110" s="8" t="s">
        <v>29</v>
      </c>
      <c r="E110" s="8" t="s">
        <v>30</v>
      </c>
    </row>
    <row r="111" spans="1:5">
      <c r="B111" s="26" t="s">
        <v>31</v>
      </c>
      <c r="C111" s="26"/>
      <c r="D111" s="16"/>
      <c r="E111" s="16"/>
    </row>
    <row r="112" spans="1:5">
      <c r="B112" s="26" t="s">
        <v>32</v>
      </c>
      <c r="C112" s="26"/>
      <c r="D112" s="16"/>
      <c r="E112" s="16"/>
    </row>
    <row r="113" spans="2:7">
      <c r="B113" s="26" t="s">
        <v>33</v>
      </c>
      <c r="C113" s="26"/>
      <c r="D113" s="16"/>
      <c r="E113" s="16"/>
      <c r="G113" s="17" t="s">
        <v>37</v>
      </c>
    </row>
    <row r="116" spans="2:7">
      <c r="B116" s="1" t="s">
        <v>39</v>
      </c>
    </row>
    <row r="117" spans="2:7">
      <c r="B117" s="1" t="s">
        <v>40</v>
      </c>
    </row>
    <row r="119" spans="2:7">
      <c r="B119" s="1" t="s">
        <v>38</v>
      </c>
    </row>
    <row r="122" spans="2:7">
      <c r="B122" s="1" t="s">
        <v>42</v>
      </c>
    </row>
    <row r="124" spans="2:7">
      <c r="B124" s="1" t="s">
        <v>43</v>
      </c>
    </row>
    <row r="127" spans="2:7">
      <c r="E127" s="1" t="s">
        <v>45</v>
      </c>
    </row>
    <row r="129" spans="2:5">
      <c r="E129" s="1" t="s">
        <v>44</v>
      </c>
    </row>
    <row r="131" spans="2:5">
      <c r="E131" s="1" t="s">
        <v>47</v>
      </c>
    </row>
    <row r="133" spans="2:5">
      <c r="B133" s="1" t="s">
        <v>46</v>
      </c>
    </row>
    <row r="149" ht="15.75" customHeight="1"/>
    <row r="167" spans="2:2">
      <c r="B167" s="3" t="s">
        <v>25</v>
      </c>
    </row>
  </sheetData>
  <mergeCells count="11">
    <mergeCell ref="B113:C113"/>
    <mergeCell ref="C9:D9"/>
    <mergeCell ref="C84:D84"/>
    <mergeCell ref="C100:D100"/>
    <mergeCell ref="B111:C111"/>
    <mergeCell ref="B112:C112"/>
    <mergeCell ref="A8:A13"/>
    <mergeCell ref="A58:A63"/>
    <mergeCell ref="C59:D59"/>
    <mergeCell ref="A83:A88"/>
    <mergeCell ref="A99:A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FDCD-C4CC-2740-8447-B47B3180E5F2}">
  <dimension ref="A1"/>
  <sheetViews>
    <sheetView workbookViewId="0"/>
  </sheetViews>
  <sheetFormatPr baseColWidth="10" defaultRowHeight="15"/>
  <sheetData>
    <row r="1" spans="1:1">
      <c r="A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Reglas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Federico Lopez</cp:lastModifiedBy>
  <dcterms:created xsi:type="dcterms:W3CDTF">2017-09-10T13:12:46Z</dcterms:created>
  <dcterms:modified xsi:type="dcterms:W3CDTF">2023-04-14T22:36:11Z</dcterms:modified>
</cp:coreProperties>
</file>